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2\"/>
    </mc:Choice>
  </mc:AlternateContent>
  <xr:revisionPtr revIDLastSave="0" documentId="13_ncr:1_{2564E39C-B688-42EA-800B-D77945D4343D}" xr6:coauthVersionLast="47" xr6:coauthVersionMax="47" xr10:uidLastSave="{00000000-0000-0000-0000-000000000000}"/>
  <bookViews>
    <workbookView xWindow="390" yWindow="390" windowWidth="14175" windowHeight="1560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3" l="1"/>
  <c r="O5" i="6"/>
  <c r="O5" i="5"/>
  <c r="N41" i="3"/>
  <c r="O41" i="3" s="1"/>
  <c r="N73" i="4"/>
  <c r="M85" i="3"/>
  <c r="J95" i="10"/>
  <c r="K95" i="10"/>
  <c r="K96" i="10" s="1"/>
  <c r="L95" i="10"/>
  <c r="M95" i="10"/>
  <c r="O63" i="1"/>
  <c r="O65" i="8"/>
  <c r="O66" i="8" s="1"/>
  <c r="L94" i="3"/>
  <c r="L85" i="3"/>
  <c r="L43" i="10"/>
  <c r="L45" i="10"/>
  <c r="K90" i="8"/>
  <c r="C92" i="8"/>
  <c r="L66" i="8"/>
  <c r="N66" i="8"/>
  <c r="M66" i="8"/>
  <c r="K66" i="8"/>
  <c r="J66" i="8"/>
  <c r="I66" i="8"/>
  <c r="H66" i="8"/>
  <c r="G66" i="8"/>
  <c r="F66" i="8"/>
  <c r="E66" i="8"/>
  <c r="D66" i="8"/>
  <c r="C66" i="8"/>
  <c r="C68" i="8"/>
  <c r="L68" i="8"/>
  <c r="L64" i="8"/>
  <c r="L62" i="8"/>
  <c r="L76" i="8"/>
  <c r="L74" i="8"/>
  <c r="L72" i="8"/>
  <c r="L70" i="8"/>
  <c r="G80" i="8"/>
  <c r="F80" i="8"/>
  <c r="E80" i="8"/>
  <c r="D80" i="8"/>
  <c r="C80" i="8"/>
  <c r="L3" i="4"/>
  <c r="L5" i="4" s="1"/>
  <c r="L16" i="4"/>
  <c r="K34" i="3"/>
  <c r="E32" i="3"/>
  <c r="F32" i="3"/>
  <c r="G32" i="3"/>
  <c r="K37" i="3"/>
  <c r="K32" i="3"/>
  <c r="K85" i="3"/>
  <c r="K43" i="13"/>
  <c r="K80" i="8"/>
  <c r="K43" i="8"/>
  <c r="K45" i="8"/>
  <c r="K47" i="8"/>
  <c r="X7" i="4"/>
  <c r="Q27" i="4"/>
  <c r="K5" i="4"/>
  <c r="K7" i="4"/>
  <c r="K9" i="4"/>
  <c r="K11" i="4"/>
  <c r="K13" i="4"/>
  <c r="J85" i="3"/>
  <c r="J43" i="10"/>
  <c r="J45" i="10"/>
  <c r="J49" i="9"/>
  <c r="O100" i="3"/>
  <c r="O93" i="14"/>
  <c r="I43" i="9"/>
  <c r="I45" i="9"/>
  <c r="I47" i="9"/>
  <c r="I49" i="9"/>
  <c r="S27" i="4"/>
  <c r="I3" i="4"/>
  <c r="I69" i="4" s="1"/>
  <c r="I16" i="4"/>
  <c r="H34" i="3"/>
  <c r="Z55" i="4"/>
  <c r="O65" i="6"/>
  <c r="O66" i="6" s="1"/>
  <c r="O65" i="5"/>
  <c r="Z16" i="4"/>
  <c r="R27" i="4"/>
  <c r="R29" i="4"/>
  <c r="R31" i="4"/>
  <c r="G26" i="6"/>
  <c r="O3" i="3"/>
  <c r="O27" i="3"/>
  <c r="O46" i="3"/>
  <c r="O45" i="3"/>
  <c r="O50" i="3"/>
  <c r="O49" i="3"/>
  <c r="O99" i="3"/>
  <c r="S13" i="4"/>
  <c r="Z20" i="4"/>
  <c r="Z22" i="4"/>
  <c r="O22" i="11"/>
  <c r="O26" i="1"/>
  <c r="E90" i="7"/>
  <c r="D37" i="3"/>
  <c r="E28" i="3"/>
  <c r="C28" i="3"/>
  <c r="O25" i="3"/>
  <c r="O24" i="3"/>
  <c r="E13" i="3"/>
  <c r="C13" i="3"/>
  <c r="O4" i="3"/>
  <c r="E10" i="3"/>
  <c r="D34" i="3"/>
  <c r="C31" i="3"/>
  <c r="D31" i="3"/>
  <c r="R40" i="4"/>
  <c r="Q40" i="4"/>
  <c r="Q16" i="4"/>
  <c r="R16" i="4"/>
  <c r="V16" i="4"/>
  <c r="O36" i="3"/>
  <c r="D10" i="3"/>
  <c r="Z57" i="4"/>
  <c r="T40" i="4"/>
  <c r="D27" i="4"/>
  <c r="D16" i="4"/>
  <c r="D3" i="4"/>
  <c r="D74" i="14"/>
  <c r="D55" i="7"/>
  <c r="D40" i="4"/>
  <c r="N40" i="4"/>
  <c r="M40" i="4"/>
  <c r="L40" i="4"/>
  <c r="K40" i="4"/>
  <c r="J40" i="4"/>
  <c r="I40" i="4"/>
  <c r="H40" i="4"/>
  <c r="G40" i="4"/>
  <c r="F40" i="4"/>
  <c r="E40" i="4"/>
  <c r="N27" i="4"/>
  <c r="M27" i="4"/>
  <c r="L27" i="4"/>
  <c r="K27" i="4"/>
  <c r="J27" i="4"/>
  <c r="I27" i="4"/>
  <c r="H27" i="4"/>
  <c r="G27" i="4"/>
  <c r="F27" i="4"/>
  <c r="E27" i="4"/>
  <c r="G16" i="4"/>
  <c r="N16" i="4"/>
  <c r="M16" i="4"/>
  <c r="K16" i="4"/>
  <c r="J16" i="4"/>
  <c r="H16" i="4"/>
  <c r="F16" i="4"/>
  <c r="E16" i="4"/>
  <c r="M3" i="4"/>
  <c r="O101" i="3"/>
  <c r="O93" i="3"/>
  <c r="O92" i="3"/>
  <c r="O91" i="3"/>
  <c r="N90" i="3"/>
  <c r="M90" i="3"/>
  <c r="L90" i="3"/>
  <c r="K90" i="3"/>
  <c r="J90" i="3"/>
  <c r="I90" i="3"/>
  <c r="H90" i="3"/>
  <c r="G90" i="3"/>
  <c r="F90" i="3"/>
  <c r="D90" i="3"/>
  <c r="C90" i="3"/>
  <c r="O89" i="3"/>
  <c r="O88" i="3"/>
  <c r="O87" i="3"/>
  <c r="O86" i="3"/>
  <c r="N85" i="3"/>
  <c r="I85" i="3"/>
  <c r="H85" i="3"/>
  <c r="G85" i="3"/>
  <c r="C85" i="3"/>
  <c r="O85" i="3" s="1"/>
  <c r="N79" i="3"/>
  <c r="M79" i="3"/>
  <c r="L79" i="3"/>
  <c r="K79" i="3"/>
  <c r="J79" i="3"/>
  <c r="I79" i="3"/>
  <c r="H79" i="3"/>
  <c r="G79" i="3"/>
  <c r="F79" i="3"/>
  <c r="C79" i="3"/>
  <c r="C75" i="3"/>
  <c r="D75" i="3"/>
  <c r="D67" i="3" s="1"/>
  <c r="F75" i="3"/>
  <c r="G75" i="3"/>
  <c r="H75" i="3"/>
  <c r="I75" i="3"/>
  <c r="J75" i="3"/>
  <c r="K75" i="3"/>
  <c r="L75" i="3"/>
  <c r="M75" i="3"/>
  <c r="N75" i="3"/>
  <c r="N68" i="3"/>
  <c r="M68" i="3"/>
  <c r="M67" i="3" s="1"/>
  <c r="L68" i="3"/>
  <c r="L67" i="3" s="1"/>
  <c r="K68" i="3"/>
  <c r="J68" i="3"/>
  <c r="I68" i="3"/>
  <c r="H68" i="3"/>
  <c r="H67" i="3" s="1"/>
  <c r="G68" i="3"/>
  <c r="F68" i="3"/>
  <c r="C68" i="3"/>
  <c r="O42" i="3"/>
  <c r="O96" i="3"/>
  <c r="C94" i="3"/>
  <c r="D94" i="3"/>
  <c r="E94" i="3"/>
  <c r="E67" i="3" s="1"/>
  <c r="F94" i="3"/>
  <c r="G94" i="3"/>
  <c r="H94" i="3"/>
  <c r="I94" i="3"/>
  <c r="J94" i="3"/>
  <c r="K94" i="3"/>
  <c r="M94" i="3"/>
  <c r="C73" i="3"/>
  <c r="F73" i="3"/>
  <c r="G73" i="3"/>
  <c r="H73" i="3"/>
  <c r="I73" i="3"/>
  <c r="J73" i="3"/>
  <c r="K73" i="3"/>
  <c r="L73" i="3"/>
  <c r="M73" i="3"/>
  <c r="N73" i="3"/>
  <c r="C44" i="3"/>
  <c r="C41" i="3"/>
  <c r="N37" i="3"/>
  <c r="N32" i="3" s="1"/>
  <c r="C37" i="3"/>
  <c r="C32" i="3"/>
  <c r="N13" i="3"/>
  <c r="M13" i="3"/>
  <c r="L13" i="3"/>
  <c r="K13" i="3"/>
  <c r="J13" i="3"/>
  <c r="I13" i="3"/>
  <c r="G13" i="3"/>
  <c r="F13" i="3"/>
  <c r="D13" i="3"/>
  <c r="N10" i="3"/>
  <c r="M10" i="3"/>
  <c r="L10" i="3"/>
  <c r="K10" i="3"/>
  <c r="J10" i="3"/>
  <c r="I10" i="3"/>
  <c r="H10" i="3"/>
  <c r="G10" i="3"/>
  <c r="F10" i="3"/>
  <c r="C10" i="3"/>
  <c r="O90" i="3"/>
  <c r="O13" i="3"/>
  <c r="F67" i="3"/>
  <c r="I67" i="3"/>
  <c r="J67" i="3"/>
  <c r="Y55" i="4"/>
  <c r="C40" i="4"/>
  <c r="C27" i="4"/>
  <c r="C16" i="4"/>
  <c r="C3" i="4"/>
  <c r="U59" i="4"/>
  <c r="U61" i="4"/>
  <c r="U63" i="4"/>
  <c r="U65" i="4"/>
  <c r="U67" i="4"/>
  <c r="U69" i="4"/>
  <c r="S11" i="4"/>
  <c r="S9" i="4"/>
  <c r="X55" i="4"/>
  <c r="W55" i="4"/>
  <c r="V55" i="4"/>
  <c r="U55" i="4"/>
  <c r="T55" i="4"/>
  <c r="S55" i="4"/>
  <c r="R55" i="4"/>
  <c r="Q55" i="4"/>
  <c r="Z40" i="4"/>
  <c r="Y40" i="4"/>
  <c r="X40" i="4"/>
  <c r="V40" i="4"/>
  <c r="U40" i="4"/>
  <c r="S40" i="4"/>
  <c r="Z27" i="4"/>
  <c r="Y27" i="4"/>
  <c r="X27" i="4"/>
  <c r="V27" i="4"/>
  <c r="U27" i="4"/>
  <c r="T27" i="4"/>
  <c r="S16" i="4"/>
  <c r="T16" i="4"/>
  <c r="U16" i="4"/>
  <c r="X16" i="4"/>
  <c r="Y16" i="4"/>
  <c r="C80" i="12"/>
  <c r="C53" i="10"/>
  <c r="C28" i="10"/>
  <c r="C24" i="10"/>
  <c r="C70" i="8"/>
  <c r="C84" i="7"/>
  <c r="C95" i="14"/>
  <c r="C95" i="12"/>
  <c r="C95" i="9"/>
  <c r="C95" i="8"/>
  <c r="C95" i="7"/>
  <c r="C95" i="6"/>
  <c r="C95" i="5"/>
  <c r="O69" i="3"/>
  <c r="N44" i="3"/>
  <c r="M44" i="3"/>
  <c r="K44" i="3"/>
  <c r="J44" i="3"/>
  <c r="I44" i="3"/>
  <c r="H44" i="3"/>
  <c r="G44" i="3"/>
  <c r="E44" i="3"/>
  <c r="D44" i="3"/>
  <c r="M41" i="3"/>
  <c r="K41" i="3"/>
  <c r="J41" i="3"/>
  <c r="I41" i="3"/>
  <c r="H41" i="3"/>
  <c r="E41" i="3"/>
  <c r="D41" i="3"/>
  <c r="O44" i="3"/>
  <c r="N34" i="3"/>
  <c r="O5" i="3"/>
  <c r="N28" i="3"/>
  <c r="M32" i="3"/>
  <c r="L37" i="3"/>
  <c r="L32" i="3"/>
  <c r="J37" i="3"/>
  <c r="J32" i="3"/>
  <c r="I37" i="3"/>
  <c r="I32" i="3"/>
  <c r="H37" i="3"/>
  <c r="H32" i="3"/>
  <c r="M34" i="3"/>
  <c r="L34" i="3"/>
  <c r="J34" i="3"/>
  <c r="I34" i="3"/>
  <c r="G34" i="3"/>
  <c r="E34" i="3"/>
  <c r="C34" i="3"/>
  <c r="N31" i="3"/>
  <c r="M31" i="3"/>
  <c r="L31" i="3"/>
  <c r="K31" i="3"/>
  <c r="J31" i="3"/>
  <c r="I31" i="3"/>
  <c r="H31" i="3"/>
  <c r="G31" i="3"/>
  <c r="F31" i="3"/>
  <c r="E31" i="3"/>
  <c r="M28" i="3"/>
  <c r="L28" i="3"/>
  <c r="K28" i="3"/>
  <c r="J28" i="3"/>
  <c r="I28" i="3"/>
  <c r="H28" i="3"/>
  <c r="G28" i="3"/>
  <c r="F28" i="3"/>
  <c r="D28" i="3"/>
  <c r="O28" i="3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D24" i="10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D5" i="4"/>
  <c r="E5" i="4"/>
  <c r="F5" i="4"/>
  <c r="G5" i="4"/>
  <c r="H5" i="4"/>
  <c r="J5" i="4"/>
  <c r="F38" i="2"/>
  <c r="G38" i="2"/>
  <c r="H38" i="2"/>
  <c r="I38" i="2"/>
  <c r="J38" i="2"/>
  <c r="K38" i="2"/>
  <c r="L38" i="2"/>
  <c r="M38" i="2"/>
  <c r="N38" i="2"/>
  <c r="E38" i="2"/>
  <c r="D38" i="2"/>
  <c r="C38" i="2"/>
  <c r="C36" i="2"/>
  <c r="C34" i="2"/>
  <c r="C32" i="2"/>
  <c r="C30" i="2"/>
  <c r="C28" i="2"/>
  <c r="C26" i="2"/>
  <c r="C24" i="2"/>
  <c r="C40" i="2"/>
  <c r="O27" i="8"/>
  <c r="O27" i="7"/>
  <c r="O31" i="1"/>
  <c r="O27" i="6"/>
  <c r="O22" i="5"/>
  <c r="O22" i="10"/>
  <c r="O22" i="13"/>
  <c r="Y61" i="4"/>
  <c r="Y63" i="4"/>
  <c r="Y29" i="4"/>
  <c r="Y31" i="4"/>
  <c r="Y33" i="4"/>
  <c r="K49" i="12"/>
  <c r="V5" i="4"/>
  <c r="V7" i="4"/>
  <c r="V9" i="4"/>
  <c r="V11" i="4"/>
  <c r="V13" i="4"/>
  <c r="V15" i="4"/>
  <c r="K5" i="5"/>
  <c r="I86" i="10"/>
  <c r="I76" i="10"/>
  <c r="I43" i="7"/>
  <c r="I45" i="1"/>
  <c r="H49" i="13"/>
  <c r="G5" i="6"/>
  <c r="E34" i="14"/>
  <c r="C26" i="10"/>
  <c r="N83" i="1"/>
  <c r="O84" i="3"/>
  <c r="N70" i="13"/>
  <c r="N95" i="10"/>
  <c r="N95" i="9"/>
  <c r="N95" i="8"/>
  <c r="N96" i="8" s="1"/>
  <c r="N95" i="7"/>
  <c r="N95" i="5"/>
  <c r="N81" i="2"/>
  <c r="O95" i="14"/>
  <c r="O96" i="14" s="1"/>
  <c r="O13" i="6"/>
  <c r="M95" i="13"/>
  <c r="O95" i="13" s="1"/>
  <c r="O96" i="13" s="1"/>
  <c r="M95" i="12"/>
  <c r="M96" i="12" s="1"/>
  <c r="M70" i="12"/>
  <c r="M95" i="9"/>
  <c r="M95" i="7"/>
  <c r="M95" i="6"/>
  <c r="M95" i="5"/>
  <c r="M70" i="5"/>
  <c r="L72" i="10"/>
  <c r="L62" i="1"/>
  <c r="J53" i="14"/>
  <c r="I80" i="10"/>
  <c r="C88" i="14"/>
  <c r="O80" i="3"/>
  <c r="N31" i="2"/>
  <c r="M31" i="2"/>
  <c r="O43" i="1"/>
  <c r="O41" i="14"/>
  <c r="O41" i="13"/>
  <c r="O41" i="12"/>
  <c r="O41" i="10"/>
  <c r="O41" i="9"/>
  <c r="O41" i="8"/>
  <c r="O41" i="7"/>
  <c r="O41" i="6"/>
  <c r="O41" i="5"/>
  <c r="O54" i="5"/>
  <c r="C24" i="14"/>
  <c r="N5" i="5"/>
  <c r="M5" i="5"/>
  <c r="L5" i="5"/>
  <c r="J5" i="5"/>
  <c r="I5" i="5"/>
  <c r="H5" i="5"/>
  <c r="G5" i="5"/>
  <c r="F5" i="5"/>
  <c r="E5" i="5"/>
  <c r="C18" i="4"/>
  <c r="C20" i="4"/>
  <c r="C33" i="4"/>
  <c r="C37" i="4"/>
  <c r="C50" i="4"/>
  <c r="C54" i="4"/>
  <c r="C67" i="4"/>
  <c r="C71" i="4"/>
  <c r="C31" i="4"/>
  <c r="C35" i="4"/>
  <c r="C48" i="4"/>
  <c r="C52" i="4"/>
  <c r="C65" i="4"/>
  <c r="C69" i="4"/>
  <c r="N96" i="14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O84" i="14" s="1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O78" i="14" s="1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C74" i="14"/>
  <c r="O73" i="14"/>
  <c r="O74" i="14" s="1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O64" i="14" s="1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O62" i="14" s="1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60" i="14" s="1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O51" i="14" s="1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O43" i="14" s="1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O32" i="14" s="1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O28" i="14" s="1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9" i="14"/>
  <c r="N9" i="14"/>
  <c r="M9" i="14"/>
  <c r="L9" i="14"/>
  <c r="K9" i="14"/>
  <c r="J9" i="14"/>
  <c r="I9" i="14"/>
  <c r="H9" i="14"/>
  <c r="G9" i="14"/>
  <c r="F9" i="14"/>
  <c r="E9" i="14"/>
  <c r="D9" i="14"/>
  <c r="O7" i="14"/>
  <c r="N7" i="14"/>
  <c r="M7" i="14"/>
  <c r="L7" i="14"/>
  <c r="K7" i="14"/>
  <c r="J7" i="14"/>
  <c r="I7" i="14"/>
  <c r="H7" i="14"/>
  <c r="G7" i="14"/>
  <c r="F7" i="14"/>
  <c r="E7" i="14"/>
  <c r="D7" i="14"/>
  <c r="O5" i="14"/>
  <c r="N5" i="14"/>
  <c r="M5" i="14"/>
  <c r="L5" i="14"/>
  <c r="K5" i="14"/>
  <c r="J5" i="14"/>
  <c r="I5" i="14"/>
  <c r="H5" i="14"/>
  <c r="G5" i="14"/>
  <c r="F5" i="14"/>
  <c r="E5" i="14"/>
  <c r="D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O94" i="13" s="1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O88" i="13" s="1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O86" i="13" s="1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O80" i="13" s="1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O78" i="13" s="1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O72" i="13" s="1"/>
  <c r="M70" i="13"/>
  <c r="L70" i="13"/>
  <c r="K70" i="13"/>
  <c r="J70" i="13"/>
  <c r="I70" i="13"/>
  <c r="H70" i="13"/>
  <c r="G70" i="13"/>
  <c r="F70" i="13"/>
  <c r="E70" i="13"/>
  <c r="D70" i="13"/>
  <c r="C70" i="13"/>
  <c r="O69" i="13"/>
  <c r="O70" i="13" s="1"/>
  <c r="N67" i="13"/>
  <c r="O67" i="13" s="1"/>
  <c r="O68" i="13" s="1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O66" i="13" s="1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O62" i="13" s="1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O55" i="13" s="1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O53" i="13" s="1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O45" i="13" s="1"/>
  <c r="N43" i="13"/>
  <c r="M43" i="13"/>
  <c r="L43" i="13"/>
  <c r="J43" i="13"/>
  <c r="I43" i="13"/>
  <c r="H43" i="13"/>
  <c r="G43" i="13"/>
  <c r="F43" i="13"/>
  <c r="E43" i="13"/>
  <c r="D43" i="13"/>
  <c r="C43" i="13"/>
  <c r="O42" i="13"/>
  <c r="O43" i="13" s="1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O40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O34" i="13" s="1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O32" i="13" s="1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24" i="13" s="1"/>
  <c r="O19" i="13"/>
  <c r="N19" i="13"/>
  <c r="M19" i="13"/>
  <c r="L19" i="13"/>
  <c r="K19" i="13"/>
  <c r="J19" i="13"/>
  <c r="I19" i="13"/>
  <c r="H19" i="13"/>
  <c r="G19" i="13"/>
  <c r="F19" i="13"/>
  <c r="E19" i="13"/>
  <c r="D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9" i="13"/>
  <c r="N9" i="13"/>
  <c r="M9" i="13"/>
  <c r="L9" i="13"/>
  <c r="K9" i="13"/>
  <c r="J9" i="13"/>
  <c r="I9" i="13"/>
  <c r="H9" i="13"/>
  <c r="G9" i="13"/>
  <c r="F9" i="13"/>
  <c r="E9" i="13"/>
  <c r="D9" i="13"/>
  <c r="O7" i="13"/>
  <c r="N7" i="13"/>
  <c r="M7" i="13"/>
  <c r="L7" i="13"/>
  <c r="K7" i="13"/>
  <c r="J7" i="13"/>
  <c r="I7" i="13"/>
  <c r="H7" i="13"/>
  <c r="G7" i="13"/>
  <c r="F7" i="13"/>
  <c r="E7" i="13"/>
  <c r="D7" i="13"/>
  <c r="O5" i="13"/>
  <c r="N5" i="13"/>
  <c r="M5" i="13"/>
  <c r="L5" i="13"/>
  <c r="K5" i="13"/>
  <c r="J5" i="13"/>
  <c r="I5" i="13"/>
  <c r="H5" i="13"/>
  <c r="G5" i="13"/>
  <c r="F5" i="13"/>
  <c r="E5" i="13"/>
  <c r="D5" i="13"/>
  <c r="N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O76" i="12" s="1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O66" i="12" s="1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O72" i="12" s="1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O49" i="12" s="1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O45" i="12" s="1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O38" i="12" s="1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O36" i="12" s="1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O30" i="12" s="1"/>
  <c r="N28" i="12"/>
  <c r="M28" i="12"/>
  <c r="C28" i="12"/>
  <c r="O27" i="12"/>
  <c r="O28" i="12" s="1"/>
  <c r="N26" i="12"/>
  <c r="M26" i="12"/>
  <c r="L26" i="12"/>
  <c r="K26" i="12"/>
  <c r="J26" i="12"/>
  <c r="I26" i="12"/>
  <c r="H26" i="12"/>
  <c r="G26" i="12"/>
  <c r="F26" i="12"/>
  <c r="E26" i="12"/>
  <c r="D26" i="12"/>
  <c r="O25" i="12"/>
  <c r="O26" i="12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4" i="12" s="1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O7" i="12"/>
  <c r="N7" i="12"/>
  <c r="M7" i="12"/>
  <c r="L7" i="12"/>
  <c r="K7" i="12"/>
  <c r="J7" i="12"/>
  <c r="I7" i="12"/>
  <c r="H7" i="12"/>
  <c r="G7" i="12"/>
  <c r="F7" i="12"/>
  <c r="E7" i="12"/>
  <c r="D7" i="12"/>
  <c r="O5" i="12"/>
  <c r="N5" i="12"/>
  <c r="M5" i="12"/>
  <c r="L5" i="12"/>
  <c r="K5" i="12"/>
  <c r="J5" i="12"/>
  <c r="I5" i="12"/>
  <c r="H5" i="12"/>
  <c r="G5" i="12"/>
  <c r="F5" i="12"/>
  <c r="D5" i="12"/>
  <c r="O88" i="14"/>
  <c r="O92" i="14"/>
  <c r="N68" i="12"/>
  <c r="M68" i="13"/>
  <c r="N68" i="14"/>
  <c r="L68" i="12"/>
  <c r="L68" i="14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94" i="14"/>
  <c r="O72" i="14"/>
  <c r="C68" i="14"/>
  <c r="O90" i="14"/>
  <c r="C96" i="14"/>
  <c r="O70" i="14"/>
  <c r="O80" i="14"/>
  <c r="O86" i="14"/>
  <c r="O66" i="14"/>
  <c r="O76" i="14"/>
  <c r="O82" i="14"/>
  <c r="O38" i="14"/>
  <c r="O30" i="14"/>
  <c r="O24" i="14"/>
  <c r="O36" i="14"/>
  <c r="C68" i="13"/>
  <c r="O64" i="13"/>
  <c r="O60" i="13"/>
  <c r="O76" i="13"/>
  <c r="O82" i="13"/>
  <c r="O92" i="13"/>
  <c r="O74" i="13"/>
  <c r="O84" i="13"/>
  <c r="O90" i="13"/>
  <c r="C96" i="13"/>
  <c r="O51" i="13"/>
  <c r="O38" i="13"/>
  <c r="O26" i="13"/>
  <c r="O28" i="13"/>
  <c r="O30" i="13"/>
  <c r="O47" i="13"/>
  <c r="O36" i="13"/>
  <c r="O80" i="12"/>
  <c r="C96" i="12"/>
  <c r="O90" i="12"/>
  <c r="O40" i="12"/>
  <c r="O34" i="12"/>
  <c r="O43" i="12"/>
  <c r="O51" i="12"/>
  <c r="O32" i="12"/>
  <c r="O53" i="12"/>
  <c r="O47" i="12"/>
  <c r="O55" i="12"/>
  <c r="O41" i="11"/>
  <c r="O25" i="14"/>
  <c r="C26" i="13"/>
  <c r="O49" i="13"/>
  <c r="C26" i="12"/>
  <c r="O95" i="12"/>
  <c r="O93" i="11"/>
  <c r="O91" i="11"/>
  <c r="O89" i="11"/>
  <c r="O87" i="11"/>
  <c r="O85" i="11"/>
  <c r="O83" i="11"/>
  <c r="O81" i="11"/>
  <c r="O82" i="11" s="1"/>
  <c r="O79" i="11"/>
  <c r="O77" i="11"/>
  <c r="O75" i="11"/>
  <c r="O73" i="11"/>
  <c r="O74" i="11" s="1"/>
  <c r="O71" i="11"/>
  <c r="O69" i="11"/>
  <c r="O65" i="11"/>
  <c r="O63" i="11"/>
  <c r="O64" i="11" s="1"/>
  <c r="O61" i="11"/>
  <c r="O59" i="11"/>
  <c r="O54" i="11"/>
  <c r="O55" i="11" s="1"/>
  <c r="O52" i="11"/>
  <c r="O53" i="11" s="1"/>
  <c r="O50" i="11"/>
  <c r="O48" i="11"/>
  <c r="O46" i="11"/>
  <c r="O44" i="11"/>
  <c r="O42" i="11"/>
  <c r="O39" i="11"/>
  <c r="O37" i="11"/>
  <c r="O35" i="11"/>
  <c r="O36" i="11" s="1"/>
  <c r="O33" i="11"/>
  <c r="O31" i="11"/>
  <c r="O29" i="11"/>
  <c r="O27" i="11"/>
  <c r="O28" i="11" s="1"/>
  <c r="O25" i="11"/>
  <c r="O23" i="11"/>
  <c r="N96" i="10"/>
  <c r="M96" i="10"/>
  <c r="L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O92" i="10" s="1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K45" i="10"/>
  <c r="I45" i="10"/>
  <c r="G45" i="10"/>
  <c r="F45" i="10"/>
  <c r="E45" i="10"/>
  <c r="D45" i="10"/>
  <c r="C45" i="10"/>
  <c r="O44" i="10"/>
  <c r="N43" i="10"/>
  <c r="M43" i="10"/>
  <c r="K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9" i="10"/>
  <c r="N9" i="10"/>
  <c r="M9" i="10"/>
  <c r="L9" i="10"/>
  <c r="K9" i="10"/>
  <c r="J9" i="10"/>
  <c r="I9" i="10"/>
  <c r="H9" i="10"/>
  <c r="G9" i="10"/>
  <c r="F9" i="10"/>
  <c r="E9" i="10"/>
  <c r="D9" i="10"/>
  <c r="O7" i="10"/>
  <c r="N7" i="10"/>
  <c r="M7" i="10"/>
  <c r="L7" i="10"/>
  <c r="K7" i="10"/>
  <c r="J7" i="10"/>
  <c r="I7" i="10"/>
  <c r="H7" i="10"/>
  <c r="G7" i="10"/>
  <c r="F7" i="10"/>
  <c r="E7" i="10"/>
  <c r="D7" i="10"/>
  <c r="O5" i="10"/>
  <c r="N5" i="10"/>
  <c r="M5" i="10"/>
  <c r="L5" i="10"/>
  <c r="K5" i="10"/>
  <c r="J5" i="10"/>
  <c r="I5" i="10"/>
  <c r="H5" i="10"/>
  <c r="G5" i="10"/>
  <c r="F5" i="10"/>
  <c r="E5" i="10"/>
  <c r="D5" i="10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L76" i="9"/>
  <c r="K76" i="9"/>
  <c r="J76" i="9"/>
  <c r="I76" i="9"/>
  <c r="H76" i="9"/>
  <c r="G76" i="9"/>
  <c r="F76" i="9"/>
  <c r="E76" i="9"/>
  <c r="D76" i="9"/>
  <c r="C76" i="9"/>
  <c r="O75" i="9"/>
  <c r="O76" i="9" s="1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O64" i="9" s="1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O92" i="9" s="1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O55" i="9" s="1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H49" i="9"/>
  <c r="G49" i="9"/>
  <c r="F49" i="9"/>
  <c r="E49" i="9"/>
  <c r="D49" i="9"/>
  <c r="C49" i="9"/>
  <c r="O48" i="9"/>
  <c r="N47" i="9"/>
  <c r="M47" i="9"/>
  <c r="L47" i="9"/>
  <c r="K47" i="9"/>
  <c r="J47" i="9"/>
  <c r="H47" i="9"/>
  <c r="G47" i="9"/>
  <c r="F47" i="9"/>
  <c r="E47" i="9"/>
  <c r="D47" i="9"/>
  <c r="C47" i="9"/>
  <c r="O46" i="9"/>
  <c r="N45" i="9"/>
  <c r="M45" i="9"/>
  <c r="L45" i="9"/>
  <c r="K45" i="9"/>
  <c r="J45" i="9"/>
  <c r="H45" i="9"/>
  <c r="G45" i="9"/>
  <c r="F45" i="9"/>
  <c r="E45" i="9"/>
  <c r="D45" i="9"/>
  <c r="C45" i="9"/>
  <c r="O44" i="9"/>
  <c r="N43" i="9"/>
  <c r="M43" i="9"/>
  <c r="L43" i="9"/>
  <c r="K43" i="9"/>
  <c r="J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O34" i="9" s="1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O28" i="9" s="1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O17" i="9"/>
  <c r="N17" i="9"/>
  <c r="M17" i="9"/>
  <c r="L17" i="9"/>
  <c r="K17" i="9"/>
  <c r="J17" i="9"/>
  <c r="I17" i="9"/>
  <c r="H17" i="9"/>
  <c r="G17" i="9"/>
  <c r="F17" i="9"/>
  <c r="E17" i="9"/>
  <c r="D17" i="9"/>
  <c r="O15" i="9"/>
  <c r="N15" i="9"/>
  <c r="M15" i="9"/>
  <c r="L15" i="9"/>
  <c r="K15" i="9"/>
  <c r="J15" i="9"/>
  <c r="I15" i="9"/>
  <c r="H15" i="9"/>
  <c r="G15" i="9"/>
  <c r="F15" i="9"/>
  <c r="E15" i="9"/>
  <c r="D15" i="9"/>
  <c r="O13" i="9"/>
  <c r="N13" i="9"/>
  <c r="M13" i="9"/>
  <c r="L13" i="9"/>
  <c r="K13" i="9"/>
  <c r="J13" i="9"/>
  <c r="I13" i="9"/>
  <c r="H13" i="9"/>
  <c r="G13" i="9"/>
  <c r="F13" i="9"/>
  <c r="E13" i="9"/>
  <c r="D13" i="9"/>
  <c r="O11" i="9"/>
  <c r="N11" i="9"/>
  <c r="M11" i="9"/>
  <c r="L11" i="9"/>
  <c r="K11" i="9"/>
  <c r="J11" i="9"/>
  <c r="I11" i="9"/>
  <c r="H11" i="9"/>
  <c r="G11" i="9"/>
  <c r="F11" i="9"/>
  <c r="E11" i="9"/>
  <c r="D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O5" i="9"/>
  <c r="N5" i="9"/>
  <c r="M5" i="9"/>
  <c r="L5" i="9"/>
  <c r="K5" i="9"/>
  <c r="J5" i="9"/>
  <c r="I5" i="9"/>
  <c r="H5" i="9"/>
  <c r="G5" i="9"/>
  <c r="F5" i="9"/>
  <c r="E5" i="9"/>
  <c r="D5" i="9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J90" i="8"/>
  <c r="I90" i="8"/>
  <c r="H90" i="8"/>
  <c r="G90" i="8"/>
  <c r="F90" i="8"/>
  <c r="E90" i="8"/>
  <c r="D90" i="8"/>
  <c r="C90" i="8"/>
  <c r="O89" i="8"/>
  <c r="O90" i="8" s="1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O84" i="8" s="1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J80" i="8"/>
  <c r="I80" i="8"/>
  <c r="H80" i="8"/>
  <c r="O79" i="8"/>
  <c r="O80" i="8" s="1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K76" i="8"/>
  <c r="J76" i="8"/>
  <c r="I76" i="8"/>
  <c r="H76" i="8"/>
  <c r="G76" i="8"/>
  <c r="F76" i="8"/>
  <c r="E76" i="8"/>
  <c r="D76" i="8"/>
  <c r="C76" i="8"/>
  <c r="O75" i="8"/>
  <c r="N74" i="8"/>
  <c r="M74" i="8"/>
  <c r="K74" i="8"/>
  <c r="J74" i="8"/>
  <c r="I74" i="8"/>
  <c r="H74" i="8"/>
  <c r="G74" i="8"/>
  <c r="F74" i="8"/>
  <c r="E74" i="8"/>
  <c r="D74" i="8"/>
  <c r="C74" i="8"/>
  <c r="O73" i="8"/>
  <c r="N72" i="8"/>
  <c r="M72" i="8"/>
  <c r="K72" i="8"/>
  <c r="J72" i="8"/>
  <c r="I72" i="8"/>
  <c r="H72" i="8"/>
  <c r="G72" i="8"/>
  <c r="F72" i="8"/>
  <c r="E72" i="8"/>
  <c r="D72" i="8"/>
  <c r="C72" i="8"/>
  <c r="O71" i="8"/>
  <c r="N70" i="8"/>
  <c r="M70" i="8"/>
  <c r="K70" i="8"/>
  <c r="J70" i="8"/>
  <c r="I70" i="8"/>
  <c r="H70" i="8"/>
  <c r="G70" i="8"/>
  <c r="F70" i="8"/>
  <c r="E70" i="8"/>
  <c r="D70" i="8"/>
  <c r="O69" i="8"/>
  <c r="N68" i="8"/>
  <c r="M67" i="8"/>
  <c r="M68" i="8"/>
  <c r="E68" i="8"/>
  <c r="D68" i="8"/>
  <c r="N64" i="8"/>
  <c r="M64" i="8"/>
  <c r="K64" i="8"/>
  <c r="J64" i="8"/>
  <c r="I64" i="8"/>
  <c r="H64" i="8"/>
  <c r="G64" i="8"/>
  <c r="F64" i="8"/>
  <c r="E64" i="8"/>
  <c r="D64" i="8"/>
  <c r="C64" i="8"/>
  <c r="O63" i="8"/>
  <c r="O64" i="8" s="1"/>
  <c r="N62" i="8"/>
  <c r="M62" i="8"/>
  <c r="K62" i="8"/>
  <c r="J62" i="8"/>
  <c r="I62" i="8"/>
  <c r="H62" i="8"/>
  <c r="G62" i="8"/>
  <c r="F62" i="8"/>
  <c r="E62" i="8"/>
  <c r="D62" i="8"/>
  <c r="C62" i="8"/>
  <c r="O61" i="8"/>
  <c r="O62" i="8" s="1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O94" i="8" s="1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J47" i="8"/>
  <c r="I47" i="8"/>
  <c r="H47" i="8"/>
  <c r="G47" i="8"/>
  <c r="F47" i="8"/>
  <c r="E47" i="8"/>
  <c r="D47" i="8"/>
  <c r="C47" i="8"/>
  <c r="O46" i="8"/>
  <c r="N45" i="8"/>
  <c r="M45" i="8"/>
  <c r="L45" i="8"/>
  <c r="J45" i="8"/>
  <c r="I45" i="8"/>
  <c r="H45" i="8"/>
  <c r="G45" i="8"/>
  <c r="F45" i="8"/>
  <c r="E45" i="8"/>
  <c r="D45" i="8"/>
  <c r="C45" i="8"/>
  <c r="O44" i="8"/>
  <c r="N43" i="8"/>
  <c r="M43" i="8"/>
  <c r="L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30" i="8" s="1"/>
  <c r="O19" i="8"/>
  <c r="N19" i="8"/>
  <c r="M19" i="8"/>
  <c r="L19" i="8"/>
  <c r="K19" i="8"/>
  <c r="J19" i="8"/>
  <c r="I19" i="8"/>
  <c r="H19" i="8"/>
  <c r="G19" i="8"/>
  <c r="F19" i="8"/>
  <c r="E19" i="8"/>
  <c r="D19" i="8"/>
  <c r="O17" i="8"/>
  <c r="N17" i="8"/>
  <c r="M17" i="8"/>
  <c r="L17" i="8"/>
  <c r="K17" i="8"/>
  <c r="J17" i="8"/>
  <c r="I17" i="8"/>
  <c r="H17" i="8"/>
  <c r="G17" i="8"/>
  <c r="F17" i="8"/>
  <c r="E17" i="8"/>
  <c r="D17" i="8"/>
  <c r="O15" i="8"/>
  <c r="N15" i="8"/>
  <c r="M15" i="8"/>
  <c r="L15" i="8"/>
  <c r="K15" i="8"/>
  <c r="J15" i="8"/>
  <c r="I15" i="8"/>
  <c r="H15" i="8"/>
  <c r="G15" i="8"/>
  <c r="F15" i="8"/>
  <c r="E15" i="8"/>
  <c r="D15" i="8"/>
  <c r="O13" i="8"/>
  <c r="N13" i="8"/>
  <c r="M13" i="8"/>
  <c r="L13" i="8"/>
  <c r="K13" i="8"/>
  <c r="J13" i="8"/>
  <c r="I13" i="8"/>
  <c r="H13" i="8"/>
  <c r="G13" i="8"/>
  <c r="F13" i="8"/>
  <c r="E13" i="8"/>
  <c r="D13" i="8"/>
  <c r="O11" i="8"/>
  <c r="N11" i="8"/>
  <c r="M11" i="8"/>
  <c r="L11" i="8"/>
  <c r="K11" i="8"/>
  <c r="J11" i="8"/>
  <c r="I11" i="8"/>
  <c r="H11" i="8"/>
  <c r="G11" i="8"/>
  <c r="F11" i="8"/>
  <c r="E11" i="8"/>
  <c r="D11" i="8"/>
  <c r="O9" i="8"/>
  <c r="N9" i="8"/>
  <c r="M9" i="8"/>
  <c r="L9" i="8"/>
  <c r="K9" i="8"/>
  <c r="J9" i="8"/>
  <c r="I9" i="8"/>
  <c r="H9" i="8"/>
  <c r="G9" i="8"/>
  <c r="F9" i="8"/>
  <c r="E9" i="8"/>
  <c r="D9" i="8"/>
  <c r="O7" i="8"/>
  <c r="N7" i="8"/>
  <c r="M7" i="8"/>
  <c r="L7" i="8"/>
  <c r="K7" i="8"/>
  <c r="J7" i="8"/>
  <c r="I7" i="8"/>
  <c r="H7" i="8"/>
  <c r="G7" i="8"/>
  <c r="F7" i="8"/>
  <c r="E7" i="8"/>
  <c r="D7" i="8"/>
  <c r="O5" i="8"/>
  <c r="N5" i="8"/>
  <c r="M5" i="8"/>
  <c r="L5" i="8"/>
  <c r="K5" i="8"/>
  <c r="J5" i="8"/>
  <c r="I5" i="8"/>
  <c r="H5" i="8"/>
  <c r="G5" i="8"/>
  <c r="F5" i="8"/>
  <c r="E5" i="8"/>
  <c r="D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O83" i="7"/>
  <c r="O84" i="7" s="1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O76" i="7" s="1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M67" i="7"/>
  <c r="O67" i="7" s="1"/>
  <c r="O68" i="7" s="1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O92" i="7" s="1"/>
  <c r="N55" i="7"/>
  <c r="M55" i="7"/>
  <c r="L55" i="7"/>
  <c r="K55" i="7"/>
  <c r="J55" i="7"/>
  <c r="I55" i="7"/>
  <c r="H55" i="7"/>
  <c r="G55" i="7"/>
  <c r="F55" i="7"/>
  <c r="E55" i="7"/>
  <c r="C55" i="7"/>
  <c r="O54" i="7"/>
  <c r="O55" i="7" s="1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O47" i="7" s="1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O45" i="7" s="1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O36" i="7" s="1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H24" i="7"/>
  <c r="G24" i="7"/>
  <c r="F24" i="7"/>
  <c r="E24" i="7"/>
  <c r="D24" i="7"/>
  <c r="O22" i="7"/>
  <c r="O28" i="7" s="1"/>
  <c r="O19" i="7"/>
  <c r="N19" i="7"/>
  <c r="M19" i="7"/>
  <c r="L19" i="7"/>
  <c r="K19" i="7"/>
  <c r="J19" i="7"/>
  <c r="I19" i="7"/>
  <c r="H19" i="7"/>
  <c r="G19" i="7"/>
  <c r="F19" i="7"/>
  <c r="E19" i="7"/>
  <c r="D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O11" i="7"/>
  <c r="N11" i="7"/>
  <c r="M11" i="7"/>
  <c r="L11" i="7"/>
  <c r="K11" i="7"/>
  <c r="J11" i="7"/>
  <c r="I11" i="7"/>
  <c r="H11" i="7"/>
  <c r="G11" i="7"/>
  <c r="F11" i="7"/>
  <c r="E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O7" i="7"/>
  <c r="N7" i="7"/>
  <c r="M7" i="7"/>
  <c r="L7" i="7"/>
  <c r="K7" i="7"/>
  <c r="J7" i="7"/>
  <c r="I7" i="7"/>
  <c r="H7" i="7"/>
  <c r="G7" i="7"/>
  <c r="F7" i="7"/>
  <c r="E7" i="7"/>
  <c r="D7" i="7"/>
  <c r="O5" i="7"/>
  <c r="N5" i="7"/>
  <c r="M5" i="7"/>
  <c r="L5" i="7"/>
  <c r="K5" i="7"/>
  <c r="J5" i="7"/>
  <c r="I5" i="7"/>
  <c r="H5" i="7"/>
  <c r="G5" i="7"/>
  <c r="F5" i="7"/>
  <c r="E5" i="7"/>
  <c r="D5" i="7"/>
  <c r="O23" i="6"/>
  <c r="E19" i="6"/>
  <c r="D5" i="6"/>
  <c r="N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O90" i="6" s="1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O82" i="6" s="1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O76" i="6" s="1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O74" i="6" s="1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O70" i="6" s="1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60" i="6" s="1"/>
  <c r="O58" i="6"/>
  <c r="N55" i="6"/>
  <c r="M55" i="6"/>
  <c r="J55" i="6"/>
  <c r="I55" i="6"/>
  <c r="H55" i="6"/>
  <c r="G55" i="6"/>
  <c r="F55" i="6"/>
  <c r="E55" i="6"/>
  <c r="D55" i="6"/>
  <c r="C55" i="6"/>
  <c r="O54" i="6"/>
  <c r="O55" i="6" s="1"/>
  <c r="N53" i="6"/>
  <c r="M53" i="6"/>
  <c r="L53" i="6"/>
  <c r="J53" i="6"/>
  <c r="I53" i="6"/>
  <c r="H53" i="6"/>
  <c r="G53" i="6"/>
  <c r="F53" i="6"/>
  <c r="E53" i="6"/>
  <c r="D53" i="6"/>
  <c r="C53" i="6"/>
  <c r="O52" i="6"/>
  <c r="O53" i="6" s="1"/>
  <c r="N51" i="6"/>
  <c r="M51" i="6"/>
  <c r="L51" i="6"/>
  <c r="J51" i="6"/>
  <c r="I51" i="6"/>
  <c r="H51" i="6"/>
  <c r="G51" i="6"/>
  <c r="F51" i="6"/>
  <c r="E51" i="6"/>
  <c r="D51" i="6"/>
  <c r="C51" i="6"/>
  <c r="O50" i="6"/>
  <c r="O51" i="6" s="1"/>
  <c r="N49" i="6"/>
  <c r="M49" i="6"/>
  <c r="L49" i="6"/>
  <c r="J49" i="6"/>
  <c r="I49" i="6"/>
  <c r="H49" i="6"/>
  <c r="G49" i="6"/>
  <c r="F49" i="6"/>
  <c r="E49" i="6"/>
  <c r="D49" i="6"/>
  <c r="C49" i="6"/>
  <c r="O48" i="6"/>
  <c r="O49" i="6" s="1"/>
  <c r="N47" i="6"/>
  <c r="M47" i="6"/>
  <c r="L47" i="6"/>
  <c r="J47" i="6"/>
  <c r="I47" i="6"/>
  <c r="H47" i="6"/>
  <c r="G47" i="6"/>
  <c r="F47" i="6"/>
  <c r="E47" i="6"/>
  <c r="D47" i="6"/>
  <c r="C47" i="6"/>
  <c r="O46" i="6"/>
  <c r="O47" i="6" s="1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O40" i="6" s="1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O36" i="6" s="1"/>
  <c r="N34" i="6"/>
  <c r="M34" i="6"/>
  <c r="L34" i="6"/>
  <c r="J34" i="6"/>
  <c r="I34" i="6"/>
  <c r="H34" i="6"/>
  <c r="G34" i="6"/>
  <c r="F34" i="6"/>
  <c r="E34" i="6"/>
  <c r="D34" i="6"/>
  <c r="C34" i="6"/>
  <c r="O33" i="6"/>
  <c r="O34" i="6" s="1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O30" i="6" s="1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O28" i="6" s="1"/>
  <c r="K19" i="6"/>
  <c r="J19" i="6"/>
  <c r="I19" i="6"/>
  <c r="H19" i="6"/>
  <c r="G19" i="6"/>
  <c r="F19" i="6"/>
  <c r="D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N13" i="6"/>
  <c r="M13" i="6"/>
  <c r="K13" i="6"/>
  <c r="J13" i="6"/>
  <c r="I13" i="6"/>
  <c r="H13" i="6"/>
  <c r="G13" i="6"/>
  <c r="F13" i="6"/>
  <c r="E13" i="6"/>
  <c r="D13" i="6"/>
  <c r="O11" i="6"/>
  <c r="N11" i="6"/>
  <c r="M11" i="6"/>
  <c r="K11" i="6"/>
  <c r="J11" i="6"/>
  <c r="I11" i="6"/>
  <c r="H11" i="6"/>
  <c r="G11" i="6"/>
  <c r="F11" i="6"/>
  <c r="E11" i="6"/>
  <c r="D11" i="6"/>
  <c r="O9" i="6"/>
  <c r="N9" i="6"/>
  <c r="M9" i="6"/>
  <c r="K9" i="6"/>
  <c r="J9" i="6"/>
  <c r="I9" i="6"/>
  <c r="H9" i="6"/>
  <c r="G9" i="6"/>
  <c r="F9" i="6"/>
  <c r="E9" i="6"/>
  <c r="D9" i="6"/>
  <c r="O7" i="6"/>
  <c r="N7" i="6"/>
  <c r="M7" i="6"/>
  <c r="J7" i="6"/>
  <c r="I7" i="6"/>
  <c r="H7" i="6"/>
  <c r="G7" i="6"/>
  <c r="F7" i="6"/>
  <c r="E7" i="6"/>
  <c r="D7" i="6"/>
  <c r="N5" i="6"/>
  <c r="M5" i="6"/>
  <c r="J5" i="6"/>
  <c r="I5" i="6"/>
  <c r="H5" i="6"/>
  <c r="F5" i="6"/>
  <c r="E5" i="6"/>
  <c r="N68" i="6"/>
  <c r="L68" i="6"/>
  <c r="L68" i="7"/>
  <c r="L68" i="9"/>
  <c r="M68" i="6"/>
  <c r="M68" i="7"/>
  <c r="M68" i="9"/>
  <c r="L68" i="10"/>
  <c r="N68" i="7"/>
  <c r="N68" i="9"/>
  <c r="M68" i="10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67" i="10"/>
  <c r="O68" i="10" s="1"/>
  <c r="O88" i="10"/>
  <c r="O64" i="10"/>
  <c r="O60" i="10"/>
  <c r="O72" i="10"/>
  <c r="O80" i="10"/>
  <c r="O67" i="9"/>
  <c r="O68" i="9"/>
  <c r="O26" i="14"/>
  <c r="O94" i="10"/>
  <c r="O86" i="10"/>
  <c r="O78" i="10"/>
  <c r="C68" i="10"/>
  <c r="O70" i="10"/>
  <c r="O66" i="10"/>
  <c r="O62" i="10"/>
  <c r="O76" i="10"/>
  <c r="O82" i="10"/>
  <c r="O74" i="10"/>
  <c r="O84" i="10"/>
  <c r="O90" i="10"/>
  <c r="C96" i="10"/>
  <c r="O26" i="11"/>
  <c r="O82" i="9"/>
  <c r="C68" i="9"/>
  <c r="O62" i="9"/>
  <c r="O78" i="9"/>
  <c r="O88" i="9"/>
  <c r="O94" i="9"/>
  <c r="O74" i="9"/>
  <c r="O84" i="9"/>
  <c r="O90" i="9"/>
  <c r="C96" i="9"/>
  <c r="O60" i="9"/>
  <c r="O70" i="9"/>
  <c r="O80" i="9"/>
  <c r="O86" i="9"/>
  <c r="O47" i="9"/>
  <c r="O38" i="9"/>
  <c r="O30" i="9"/>
  <c r="O32" i="9"/>
  <c r="O40" i="9"/>
  <c r="O49" i="9"/>
  <c r="O24" i="9"/>
  <c r="O43" i="9"/>
  <c r="O51" i="9"/>
  <c r="O26" i="9"/>
  <c r="O36" i="9"/>
  <c r="O45" i="9"/>
  <c r="O53" i="9"/>
  <c r="O82" i="8"/>
  <c r="O74" i="8"/>
  <c r="O60" i="8"/>
  <c r="O76" i="8"/>
  <c r="O92" i="8"/>
  <c r="O70" i="8"/>
  <c r="O78" i="8"/>
  <c r="O86" i="8"/>
  <c r="O72" i="8"/>
  <c r="C96" i="8"/>
  <c r="O55" i="8"/>
  <c r="O66" i="7"/>
  <c r="O72" i="7"/>
  <c r="C96" i="7"/>
  <c r="O74" i="7"/>
  <c r="O49" i="7"/>
  <c r="O26" i="7"/>
  <c r="O53" i="7"/>
  <c r="O62" i="6"/>
  <c r="O84" i="6"/>
  <c r="O92" i="6"/>
  <c r="O64" i="6"/>
  <c r="O78" i="6"/>
  <c r="O86" i="6"/>
  <c r="O94" i="6"/>
  <c r="O72" i="6"/>
  <c r="O80" i="6"/>
  <c r="O88" i="6"/>
  <c r="C96" i="6"/>
  <c r="O24" i="6"/>
  <c r="O32" i="11"/>
  <c r="O40" i="11"/>
  <c r="O49" i="11"/>
  <c r="O24" i="11"/>
  <c r="O45" i="11"/>
  <c r="O30" i="11"/>
  <c r="O38" i="11"/>
  <c r="O47" i="11"/>
  <c r="O51" i="11"/>
  <c r="O34" i="11"/>
  <c r="O43" i="11"/>
  <c r="O67" i="11"/>
  <c r="C26" i="9"/>
  <c r="O51" i="8"/>
  <c r="O40" i="8"/>
  <c r="O67" i="8"/>
  <c r="O68" i="8"/>
  <c r="O95" i="7"/>
  <c r="O96" i="7" s="1"/>
  <c r="O43" i="7"/>
  <c r="O38" i="6"/>
  <c r="O32" i="6"/>
  <c r="O67" i="6"/>
  <c r="O68" i="6" s="1"/>
  <c r="C24" i="5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0" i="5" s="1"/>
  <c r="O61" i="5"/>
  <c r="N96" i="5"/>
  <c r="M96" i="5"/>
  <c r="L96" i="5"/>
  <c r="K96" i="5"/>
  <c r="I96" i="5"/>
  <c r="H96" i="5"/>
  <c r="G96" i="5"/>
  <c r="E96" i="5"/>
  <c r="O67" i="5"/>
  <c r="E68" i="5"/>
  <c r="D68" i="5"/>
  <c r="C68" i="5"/>
  <c r="O75" i="5"/>
  <c r="O73" i="5"/>
  <c r="O71" i="5"/>
  <c r="O72" i="5" s="1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90" i="5" s="1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51" i="5" s="1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3" i="5" s="1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O34" i="5" s="1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S52" i="4"/>
  <c r="V46" i="4"/>
  <c r="N68" i="5"/>
  <c r="L68" i="5"/>
  <c r="M68" i="5"/>
  <c r="K68" i="5"/>
  <c r="J68" i="5"/>
  <c r="I68" i="5"/>
  <c r="H68" i="5"/>
  <c r="F68" i="5"/>
  <c r="G68" i="5"/>
  <c r="O95" i="5"/>
  <c r="O96" i="5"/>
  <c r="O58" i="11"/>
  <c r="O62" i="11" s="1"/>
  <c r="D96" i="5"/>
  <c r="Y71" i="4"/>
  <c r="Y24" i="4"/>
  <c r="O94" i="5"/>
  <c r="O82" i="5"/>
  <c r="O76" i="5"/>
  <c r="O64" i="5"/>
  <c r="O62" i="5"/>
  <c r="O78" i="5"/>
  <c r="O74" i="5"/>
  <c r="O24" i="5"/>
  <c r="O36" i="5"/>
  <c r="O53" i="5"/>
  <c r="O30" i="5"/>
  <c r="O40" i="5"/>
  <c r="O32" i="5"/>
  <c r="O38" i="5"/>
  <c r="O49" i="5"/>
  <c r="O55" i="5"/>
  <c r="O47" i="5"/>
  <c r="O28" i="5"/>
  <c r="O45" i="5"/>
  <c r="Z13" i="4"/>
  <c r="Z5" i="4"/>
  <c r="Z15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57" i="4"/>
  <c r="X18" i="4"/>
  <c r="X9" i="4"/>
  <c r="X20" i="4"/>
  <c r="V57" i="4"/>
  <c r="V22" i="4"/>
  <c r="V18" i="4"/>
  <c r="V20" i="4"/>
  <c r="U39" i="4"/>
  <c r="U42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8" i="5"/>
  <c r="O25" i="5"/>
  <c r="O26" i="5" s="1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6" i="4"/>
  <c r="R71" i="4"/>
  <c r="R67" i="4"/>
  <c r="R63" i="4"/>
  <c r="R59" i="4"/>
  <c r="R50" i="4"/>
  <c r="R46" i="4"/>
  <c r="R42" i="4"/>
  <c r="R35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Q65" i="4"/>
  <c r="Y65" i="4"/>
  <c r="Q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90" i="11"/>
  <c r="O76" i="11"/>
  <c r="O80" i="11"/>
  <c r="O72" i="11"/>
  <c r="O95" i="11"/>
  <c r="O96" i="1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5" i="3"/>
  <c r="O83" i="3"/>
  <c r="O82" i="3"/>
  <c r="O81" i="3"/>
  <c r="O78" i="3"/>
  <c r="O77" i="3"/>
  <c r="O76" i="3"/>
  <c r="O74" i="3"/>
  <c r="O72" i="3"/>
  <c r="O71" i="3"/>
  <c r="O70" i="3"/>
  <c r="O64" i="3"/>
  <c r="O63" i="3"/>
  <c r="O60" i="3"/>
  <c r="O55" i="3"/>
  <c r="O53" i="3"/>
  <c r="O94" i="3"/>
  <c r="N13" i="4"/>
  <c r="N7" i="4"/>
  <c r="F15" i="4"/>
  <c r="J7" i="4"/>
  <c r="N67" i="3"/>
  <c r="H57" i="4"/>
  <c r="F9" i="4"/>
  <c r="F13" i="4"/>
  <c r="I73" i="4"/>
  <c r="I57" i="4"/>
  <c r="I39" i="4"/>
  <c r="I22" i="4"/>
  <c r="I63" i="4"/>
  <c r="I46" i="4"/>
  <c r="I29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65" i="4"/>
  <c r="L48" i="4"/>
  <c r="L31" i="4"/>
  <c r="L71" i="4"/>
  <c r="L54" i="4"/>
  <c r="L37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E13" i="4"/>
  <c r="I11" i="4"/>
  <c r="M13" i="4"/>
  <c r="M5" i="4"/>
  <c r="M7" i="4"/>
  <c r="E11" i="4"/>
  <c r="M11" i="4"/>
  <c r="I13" i="4"/>
  <c r="C15" i="4"/>
  <c r="J15" i="4"/>
  <c r="E9" i="4"/>
  <c r="M9" i="4"/>
  <c r="G7" i="4"/>
  <c r="G9" i="4"/>
  <c r="G11" i="4"/>
  <c r="G13" i="4"/>
  <c r="D7" i="4"/>
  <c r="H7" i="4"/>
  <c r="L7" i="4"/>
  <c r="D9" i="4"/>
  <c r="H9" i="4"/>
  <c r="D11" i="4"/>
  <c r="H11" i="4"/>
  <c r="D13" i="4"/>
  <c r="H13" i="4"/>
  <c r="C9" i="4"/>
  <c r="C11" i="4"/>
  <c r="O75" i="3"/>
  <c r="O43" i="3"/>
  <c r="O40" i="3"/>
  <c r="O39" i="3"/>
  <c r="O38" i="3"/>
  <c r="O35" i="3"/>
  <c r="O34" i="3"/>
  <c r="O33" i="3"/>
  <c r="O30" i="3"/>
  <c r="O29" i="3"/>
  <c r="O26" i="3"/>
  <c r="O14" i="3"/>
  <c r="O23" i="3"/>
  <c r="O22" i="3"/>
  <c r="O21" i="3"/>
  <c r="O20" i="3"/>
  <c r="O19" i="3"/>
  <c r="O18" i="3"/>
  <c r="O17" i="3"/>
  <c r="O16" i="3"/>
  <c r="O15" i="3"/>
  <c r="O37" i="2"/>
  <c r="O9" i="3"/>
  <c r="O8" i="3"/>
  <c r="O7" i="3"/>
  <c r="O10" i="3" s="1"/>
  <c r="O6" i="3"/>
  <c r="O81" i="2"/>
  <c r="O82" i="2" s="1"/>
  <c r="O79" i="2"/>
  <c r="O77" i="2"/>
  <c r="O75" i="2"/>
  <c r="O73" i="2"/>
  <c r="O74" i="2" s="1"/>
  <c r="O71" i="2"/>
  <c r="O72" i="2" s="1"/>
  <c r="O69" i="2"/>
  <c r="O67" i="2"/>
  <c r="O68" i="2" s="1"/>
  <c r="O65" i="2"/>
  <c r="O66" i="2" s="1"/>
  <c r="O63" i="2"/>
  <c r="O64" i="2" s="1"/>
  <c r="O61" i="2"/>
  <c r="O59" i="2"/>
  <c r="O58" i="2"/>
  <c r="O76" i="2" s="1"/>
  <c r="O54" i="2"/>
  <c r="O52" i="2"/>
  <c r="O50" i="2"/>
  <c r="O51" i="2" s="1"/>
  <c r="O48" i="2"/>
  <c r="O49" i="2" s="1"/>
  <c r="O46" i="2"/>
  <c r="O44" i="2"/>
  <c r="O42" i="2"/>
  <c r="O39" i="2"/>
  <c r="O40" i="2" s="1"/>
  <c r="O35" i="2"/>
  <c r="O33" i="2"/>
  <c r="O31" i="2"/>
  <c r="O29" i="2"/>
  <c r="O30" i="2" s="1"/>
  <c r="O27" i="2"/>
  <c r="O28" i="2" s="1"/>
  <c r="N25" i="2"/>
  <c r="N26" i="2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45" i="2" s="1"/>
  <c r="O60" i="1"/>
  <c r="O64" i="1" s="1"/>
  <c r="O83" i="1"/>
  <c r="O81" i="1"/>
  <c r="O82" i="1" s="1"/>
  <c r="O79" i="1"/>
  <c r="O80" i="1" s="1"/>
  <c r="O77" i="1"/>
  <c r="O75" i="1"/>
  <c r="O73" i="1"/>
  <c r="O74" i="1" s="1"/>
  <c r="O71" i="1"/>
  <c r="O72" i="1" s="1"/>
  <c r="O69" i="1"/>
  <c r="O67" i="1"/>
  <c r="O65" i="1"/>
  <c r="O66" i="1" s="1"/>
  <c r="O61" i="1"/>
  <c r="O70" i="2"/>
  <c r="O78" i="2"/>
  <c r="O62" i="2"/>
  <c r="O24" i="2"/>
  <c r="O55" i="2"/>
  <c r="O53" i="2"/>
  <c r="O62" i="1"/>
  <c r="O56" i="1"/>
  <c r="O54" i="1"/>
  <c r="O55" i="1" s="1"/>
  <c r="O52" i="1"/>
  <c r="O53" i="1" s="1"/>
  <c r="O50" i="1"/>
  <c r="O48" i="1"/>
  <c r="O46" i="1"/>
  <c r="O47" i="1" s="1"/>
  <c r="O44" i="1"/>
  <c r="O45" i="1" s="1"/>
  <c r="O41" i="1"/>
  <c r="O39" i="1"/>
  <c r="O37" i="1"/>
  <c r="O35" i="1"/>
  <c r="O33" i="1"/>
  <c r="O29" i="1"/>
  <c r="O27" i="1"/>
  <c r="O28" i="1" s="1"/>
  <c r="O84" i="1"/>
  <c r="O78" i="1"/>
  <c r="O76" i="1"/>
  <c r="O70" i="1"/>
  <c r="O68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/>
  <c r="O57" i="1"/>
  <c r="O49" i="1"/>
  <c r="O34" i="1"/>
  <c r="O51" i="1"/>
  <c r="O40" i="1"/>
  <c r="O38" i="1"/>
  <c r="O36" i="1"/>
  <c r="O32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I24" i="7"/>
  <c r="O23" i="7"/>
  <c r="O24" i="7"/>
  <c r="O43" i="6" l="1"/>
  <c r="O45" i="6"/>
  <c r="O86" i="7"/>
  <c r="O32" i="8"/>
  <c r="O34" i="2"/>
  <c r="O43" i="2"/>
  <c r="O32" i="2"/>
  <c r="O60" i="2"/>
  <c r="L9" i="4"/>
  <c r="I7" i="4"/>
  <c r="L24" i="4"/>
  <c r="L42" i="4"/>
  <c r="L59" i="4"/>
  <c r="L18" i="4"/>
  <c r="L35" i="4"/>
  <c r="L52" i="4"/>
  <c r="L69" i="4"/>
  <c r="I33" i="4"/>
  <c r="I50" i="4"/>
  <c r="I67" i="4"/>
  <c r="I26" i="4"/>
  <c r="I44" i="4"/>
  <c r="I61" i="4"/>
  <c r="O70" i="11"/>
  <c r="O94" i="11"/>
  <c r="O84" i="11"/>
  <c r="O38" i="7"/>
  <c r="O36" i="8"/>
  <c r="O43" i="8"/>
  <c r="O32" i="7"/>
  <c r="O62" i="7"/>
  <c r="O94" i="7"/>
  <c r="O64" i="7"/>
  <c r="O26" i="8"/>
  <c r="O60" i="7"/>
  <c r="O88" i="7"/>
  <c r="O47" i="8"/>
  <c r="O49" i="8"/>
  <c r="O62" i="12"/>
  <c r="O60" i="12"/>
  <c r="O88" i="12"/>
  <c r="O34" i="14"/>
  <c r="O55" i="14"/>
  <c r="I5" i="4"/>
  <c r="O73" i="3"/>
  <c r="O95" i="10"/>
  <c r="O96" i="10" s="1"/>
  <c r="O74" i="12"/>
  <c r="O84" i="12"/>
  <c r="O82" i="12"/>
  <c r="O92" i="12"/>
  <c r="M68" i="12"/>
  <c r="O67" i="12"/>
  <c r="O68" i="12" s="1"/>
  <c r="O86" i="12"/>
  <c r="O94" i="12"/>
  <c r="D32" i="3"/>
  <c r="O32" i="3" s="1"/>
  <c r="O37" i="3"/>
  <c r="O38" i="2"/>
  <c r="L11" i="4"/>
  <c r="I15" i="4"/>
  <c r="L15" i="4"/>
  <c r="L29" i="4"/>
  <c r="L46" i="4"/>
  <c r="L63" i="4"/>
  <c r="L22" i="4"/>
  <c r="L39" i="4"/>
  <c r="L57" i="4"/>
  <c r="L73" i="4"/>
  <c r="I20" i="4"/>
  <c r="I37" i="4"/>
  <c r="I54" i="4"/>
  <c r="I71" i="4"/>
  <c r="I31" i="4"/>
  <c r="I48" i="4"/>
  <c r="I65" i="4"/>
  <c r="O68" i="11"/>
  <c r="O66" i="11"/>
  <c r="O88" i="11"/>
  <c r="O60" i="11"/>
  <c r="O86" i="5"/>
  <c r="O70" i="5"/>
  <c r="O30" i="7"/>
  <c r="O38" i="8"/>
  <c r="O53" i="8"/>
  <c r="O28" i="8"/>
  <c r="O34" i="8"/>
  <c r="O78" i="7"/>
  <c r="O64" i="12"/>
  <c r="O78" i="12"/>
  <c r="N68" i="13"/>
  <c r="O70" i="12"/>
  <c r="C24" i="4"/>
  <c r="C42" i="4"/>
  <c r="C59" i="4"/>
  <c r="C22" i="4"/>
  <c r="C39" i="4"/>
  <c r="C57" i="4"/>
  <c r="C73" i="4"/>
  <c r="C5" i="4"/>
  <c r="C29" i="4"/>
  <c r="C46" i="4"/>
  <c r="C63" i="4"/>
  <c r="C26" i="4"/>
  <c r="C44" i="4"/>
  <c r="C61" i="4"/>
  <c r="C67" i="3"/>
  <c r="O31" i="3"/>
  <c r="O25" i="2"/>
  <c r="O26" i="2" s="1"/>
  <c r="O36" i="2"/>
  <c r="O47" i="2"/>
  <c r="O80" i="2"/>
  <c r="L13" i="4"/>
  <c r="I9" i="4"/>
  <c r="L33" i="4"/>
  <c r="L50" i="4"/>
  <c r="L67" i="4"/>
  <c r="L26" i="4"/>
  <c r="L44" i="4"/>
  <c r="L61" i="4"/>
  <c r="I24" i="4"/>
  <c r="I42" i="4"/>
  <c r="I59" i="4"/>
  <c r="I18" i="4"/>
  <c r="I35" i="4"/>
  <c r="I52" i="4"/>
  <c r="O78" i="11"/>
  <c r="O92" i="11"/>
  <c r="O86" i="11"/>
  <c r="O45" i="8"/>
  <c r="O24" i="8"/>
  <c r="O26" i="6"/>
  <c r="O90" i="7"/>
  <c r="O80" i="7"/>
  <c r="O70" i="7"/>
  <c r="O40" i="7"/>
  <c r="O51" i="7"/>
  <c r="O34" i="7"/>
  <c r="O82" i="7"/>
  <c r="O96" i="12"/>
  <c r="O45" i="14"/>
  <c r="O47" i="14"/>
  <c r="O53" i="14"/>
  <c r="O40" i="14"/>
  <c r="O49" i="14"/>
  <c r="M96" i="6"/>
  <c r="O95" i="6"/>
  <c r="O96" i="6" s="1"/>
  <c r="N96" i="9"/>
  <c r="O95" i="9"/>
  <c r="O96" i="9" s="1"/>
  <c r="O95" i="8"/>
  <c r="O96" i="8" s="1"/>
  <c r="O68" i="3"/>
  <c r="K67" i="3"/>
  <c r="G67" i="3"/>
  <c r="O79" i="3"/>
  <c r="O88" i="8"/>
  <c r="O66" i="9"/>
  <c r="O72" i="9"/>
  <c r="O67" i="3" l="1"/>
</calcChain>
</file>

<file path=xl/sharedStrings.xml><?xml version="1.0" encoding="utf-8"?>
<sst xmlns="http://schemas.openxmlformats.org/spreadsheetml/2006/main" count="3284" uniqueCount="392">
  <si>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</si>
  <si>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</si>
  <si>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</si>
  <si>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</si>
  <si>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</si>
  <si>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</si>
  <si>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</si>
  <si>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</si>
  <si>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</si>
  <si>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</si>
  <si>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</si>
  <si>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</si>
  <si>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</si>
  <si>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</si>
  <si>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</si>
  <si>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</si>
  <si>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</si>
  <si>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</si>
  <si>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</si>
  <si>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</si>
  <si>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</si>
  <si>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</si>
  <si>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</si>
  <si>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</si>
  <si>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</si>
  <si>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</si>
  <si>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</si>
  <si>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</si>
  <si>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</si>
  <si>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</si>
  <si>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</si>
  <si>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</si>
  <si>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</si>
  <si>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</si>
  <si>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</si>
  <si>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</si>
  <si>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</si>
  <si>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</si>
  <si>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</si>
  <si>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</si>
  <si>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</si>
  <si>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</si>
  <si>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</si>
  <si>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</si>
  <si>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</si>
  <si>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</si>
  <si>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</si>
  <si>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</si>
  <si>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</si>
  <si>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</si>
  <si>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</si>
  <si>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</si>
  <si>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</si>
  <si>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</si>
  <si>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</si>
  <si>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</si>
  <si>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</si>
  <si>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</si>
  <si>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</si>
  <si>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</si>
  <si>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</si>
  <si>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</si>
  <si>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</si>
  <si>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</si>
  <si>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</si>
  <si>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</si>
  <si>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</si>
  <si>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</si>
  <si>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</si>
  <si>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</si>
  <si>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</si>
  <si>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</si>
  <si>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</si>
  <si>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</si>
  <si>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</si>
  <si>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</si>
  <si>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</si>
  <si>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</si>
  <si>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</si>
  <si>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</si>
  <si>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</si>
  <si>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</si>
  <si>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</si>
  <si>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</si>
  <si>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</si>
  <si>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</si>
  <si>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</si>
  <si>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</si>
  <si>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</si>
  <si>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</si>
  <si>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</si>
  <si>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</si>
  <si>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</si>
  <si>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</si>
  <si>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</si>
  <si>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</si>
  <si>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</si>
  <si>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</si>
  <si>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</si>
  <si>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</si>
  <si>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</si>
  <si>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</si>
  <si>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</si>
  <si>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</si>
  <si>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</si>
  <si>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</si>
  <si>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</si>
  <si>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</si>
  <si>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</si>
  <si>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</si>
  <si>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</si>
  <si>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</si>
  <si>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</si>
  <si>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</si>
  <si>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</si>
  <si>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</si>
  <si>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</si>
  <si>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</si>
  <si>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</si>
  <si>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</si>
  <si>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</si>
  <si>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</si>
  <si>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</si>
  <si>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</si>
  <si>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</si>
  <si>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</si>
  <si>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</si>
  <si>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</si>
  <si>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</si>
  <si>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</si>
  <si>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</si>
  <si>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</si>
  <si>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</si>
  <si>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</si>
  <si>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</si>
  <si>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</si>
  <si>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</si>
  <si>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</si>
  <si>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</si>
  <si>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</si>
  <si>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</si>
  <si>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</si>
  <si>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</si>
  <si>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</si>
  <si>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</si>
  <si>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</si>
  <si>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</si>
  <si>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</si>
  <si>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</si>
  <si>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</si>
  <si>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</si>
  <si>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</si>
  <si>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</si>
  <si>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</si>
  <si>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</si>
  <si>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</si>
  <si>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</si>
  <si>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</si>
  <si>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</si>
  <si>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</si>
  <si>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</si>
  <si>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</si>
  <si>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</si>
  <si>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</si>
  <si>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</si>
  <si>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</si>
  <si>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</si>
  <si>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</si>
  <si>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</si>
  <si>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</si>
  <si>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</si>
  <si>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</si>
  <si>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</si>
  <si>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</si>
  <si>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</si>
  <si>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</si>
  <si>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</si>
  <si>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</si>
  <si>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</si>
  <si>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</si>
  <si>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</si>
  <si>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</si>
  <si>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</si>
  <si>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</si>
  <si>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</si>
  <si>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</si>
  <si>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</si>
  <si>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</si>
  <si>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</si>
  <si>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</si>
  <si>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</si>
  <si>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</si>
  <si>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</si>
  <si>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</si>
  <si>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</si>
  <si>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</si>
  <si>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</si>
  <si>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</si>
  <si>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</si>
  <si>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</si>
  <si>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</si>
  <si>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</si>
  <si>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</si>
  <si>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</si>
  <si>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</si>
  <si>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</si>
  <si>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</si>
  <si>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</si>
  <si>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</si>
  <si>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</si>
  <si>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</si>
  <si>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</si>
  <si>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</si>
  <si>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</si>
  <si>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</si>
  <si>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</si>
  <si>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</si>
  <si>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</si>
  <si>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</si>
  <si>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</si>
  <si>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</si>
  <si>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</si>
  <si>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</si>
  <si>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</si>
  <si>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</si>
  <si>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</si>
  <si>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</si>
  <si>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</si>
  <si>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</si>
  <si>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</si>
  <si>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</si>
  <si>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</si>
  <si>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</si>
  <si>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</si>
  <si>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</si>
  <si>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</si>
  <si>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</si>
  <si>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</si>
  <si>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</si>
  <si>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</si>
  <si>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</si>
  <si>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</si>
  <si>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</si>
  <si>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</si>
  <si>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</si>
  <si>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</si>
  <si>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</si>
  <si>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</si>
  <si>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</si>
  <si>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</si>
  <si>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</si>
  <si>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</si>
  <si>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</si>
  <si>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</si>
  <si>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</si>
  <si>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</si>
  <si>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</si>
  <si>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</si>
  <si>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</si>
  <si>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</si>
  <si>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</si>
  <si>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</si>
  <si>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</si>
  <si>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</si>
  <si>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</si>
  <si>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</si>
  <si>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</si>
  <si>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</si>
  <si>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</si>
  <si>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</si>
  <si>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</si>
  <si>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</si>
  <si>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</si>
  <si>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</si>
  <si>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</si>
  <si>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</si>
  <si>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</si>
  <si>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</si>
  <si>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</si>
  <si>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</si>
  <si>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</si>
  <si>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</si>
  <si>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</si>
  <si>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</si>
  <si>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</si>
  <si>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</si>
  <si>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</si>
  <si>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</si>
  <si>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</si>
  <si>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</si>
  <si>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</si>
  <si>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</si>
  <si>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</si>
  <si>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</si>
  <si>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</si>
  <si>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</si>
  <si>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</si>
  <si>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</si>
  <si>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</si>
  <si>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</si>
  <si>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</si>
  <si>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</si>
  <si>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</si>
  <si>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</si>
  <si>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</si>
  <si>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</si>
  <si>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</si>
  <si>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</si>
  <si>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</si>
  <si>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</si>
  <si>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</si>
  <si>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</si>
  <si>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</si>
  <si>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</si>
  <si>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</si>
  <si>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</si>
  <si>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</si>
  <si>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</si>
  <si>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</si>
  <si>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</si>
  <si>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</si>
  <si>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</si>
  <si>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</si>
  <si>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</si>
  <si>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</si>
  <si>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</si>
  <si>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</si>
  <si>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</si>
  <si>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</si>
  <si>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</si>
  <si>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</si>
  <si>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</si>
  <si>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</si>
  <si>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</si>
  <si>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</si>
  <si>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</si>
  <si>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</si>
  <si>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</si>
  <si>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</si>
  <si>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</si>
  <si>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</si>
  <si>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</si>
  <si>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</si>
  <si>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</si>
  <si>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</si>
  <si>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</si>
  <si>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</si>
  <si>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</si>
  <si>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</si>
  <si>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</si>
  <si>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</si>
  <si>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</si>
  <si>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</si>
  <si>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</si>
  <si>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</si>
  <si>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</si>
  <si>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</si>
  <si>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</si>
  <si>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</si>
  <si>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</si>
  <si>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</si>
  <si>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</si>
  <si>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</si>
  <si>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</si>
  <si>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</si>
  <si>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</si>
  <si>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VI'21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</si>
  <si>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</si>
  <si>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</si>
  <si>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</si>
  <si>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I'22</t>
  </si>
  <si>
    <t>II'22</t>
  </si>
  <si>
    <t>III'22</t>
  </si>
  <si>
    <t>IV'22</t>
  </si>
  <si>
    <t>V'22</t>
  </si>
  <si>
    <t>VI'22</t>
  </si>
  <si>
    <t>VII'22</t>
  </si>
  <si>
    <t>VIII'22</t>
  </si>
  <si>
    <t>IX'22</t>
  </si>
  <si>
    <t>X'22</t>
  </si>
  <si>
    <t>XI'22</t>
  </si>
  <si>
    <t>XII'22</t>
  </si>
  <si>
    <t>IV'212</t>
  </si>
  <si>
    <t>XII22</t>
  </si>
  <si>
    <t>z wiersza 29 - miejsca pracy zawierające dane umożliwiające identyfikację pracodawcy (otwarte)</t>
  </si>
  <si>
    <t>z wiersza 29 - miejsca pracy nie zawierające danych umozliwiających identyfikacje pracodawcy (zamknięte)</t>
  </si>
  <si>
    <t>z wiersza 23 - miejsca pracy nie zawierające danych umożliwiających identyfikację pracodawcy (zamknięte)</t>
  </si>
  <si>
    <t>Liczba złożonych powiadomień o powierzeniu wykonywania pracy obywatelom Ukrainy</t>
  </si>
  <si>
    <r>
      <t>Liczba złożonych oświadczeń o powierzeniu wykonywania pracy cudzoziemcowi</t>
    </r>
    <r>
      <rPr>
        <sz val="8"/>
        <color theme="1"/>
        <rFont val="Arial"/>
        <family val="2"/>
        <charset val="238"/>
      </rPr>
      <t xml:space="preserve"> </t>
    </r>
    <r>
      <rPr>
        <sz val="6"/>
        <color theme="1"/>
        <rFont val="Arial"/>
        <family val="2"/>
        <charset val="238"/>
      </rPr>
      <t>(korekta wynikająca z wcześniejszego uwzględnienia tylko oświadczeń zewidencjonowanych)</t>
    </r>
  </si>
  <si>
    <t>Stopa bezrobocia (obliczana przez GUS  - korekty stopy bezrobocia za okres od 31.12.2021 do 30.09.2022 wynikające z ustalenia ostatecznej liczby zatrudnionych poza rolnictwem indywidualnym)</t>
  </si>
  <si>
    <t>Struktura bezrobotnych według gmin na koniec GRUDNIA 2022 roku</t>
  </si>
  <si>
    <t>*korekta ilości zorganizowanych giełd pracy w miesiącu kwietniu oraz osób biorących w niej udział związana z ostatecznym podsumowanie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</si>
</sst>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name val="Arial"/>
      <family val="2"/>
      <charset val="238"/>
    </font>
    <font>
      <sz val="6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367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18" xfId="0" applyFont="1" applyBorder="1"/>
    <xf numFmtId="0" fontId="6" fillId="0" borderId="46" xfId="0" applyFont="1" applyBorder="1"/>
    <xf numFmtId="0" fontId="4" fillId="0" borderId="43" xfId="0" applyFont="1" applyBorder="1"/>
    <xf numFmtId="0" fontId="4" fillId="0" borderId="44" xfId="0" applyFont="1" applyBorder="1"/>
    <xf numFmtId="0" fontId="4" fillId="8" borderId="49" xfId="0" applyFont="1" applyFill="1" applyBorder="1"/>
    <xf numFmtId="0" fontId="4" fillId="8" borderId="51" xfId="0" applyFont="1" applyFill="1" applyBorder="1"/>
    <xf numFmtId="0" fontId="4" fillId="8" borderId="59" xfId="0" applyFont="1" applyFill="1" applyBorder="1"/>
    <xf numFmtId="0" fontId="4" fillId="8" borderId="48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0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4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6" xfId="1" applyFont="1" applyFill="1" applyBorder="1" applyAlignment="1">
      <alignment horizontal="center" vertical="center"/>
    </xf>
    <xf numFmtId="0" fontId="9" fillId="7" borderId="66" xfId="1" applyFill="1" applyBorder="1" applyAlignment="1">
      <alignment vertical="center"/>
    </xf>
    <xf numFmtId="0" fontId="6" fillId="8" borderId="29" xfId="0" applyFont="1" applyFill="1" applyBorder="1"/>
    <xf numFmtId="0" fontId="3" fillId="8" borderId="67" xfId="0" applyFont="1" applyFill="1" applyBorder="1"/>
    <xf numFmtId="0" fontId="3" fillId="8" borderId="10" xfId="0" applyFont="1" applyFill="1" applyBorder="1"/>
    <xf numFmtId="0" fontId="4" fillId="8" borderId="64" xfId="0" applyFont="1" applyFill="1" applyBorder="1"/>
    <xf numFmtId="0" fontId="4" fillId="8" borderId="68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9" xfId="0" applyFont="1" applyFill="1" applyBorder="1"/>
    <xf numFmtId="0" fontId="4" fillId="8" borderId="70" xfId="0" applyFont="1" applyFill="1" applyBorder="1"/>
    <xf numFmtId="0" fontId="6" fillId="8" borderId="64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1" xfId="1" applyFill="1" applyBorder="1" applyAlignment="1">
      <alignment vertical="center"/>
    </xf>
    <xf numFmtId="49" fontId="6" fillId="0" borderId="41" xfId="0" applyNumberFormat="1" applyFont="1" applyBorder="1" applyAlignment="1">
      <alignment horizontal="center" vertical="center" textRotation="90"/>
    </xf>
    <xf numFmtId="0" fontId="9" fillId="7" borderId="72" xfId="1" applyFill="1" applyBorder="1" applyAlignment="1">
      <alignment vertical="center"/>
    </xf>
    <xf numFmtId="0" fontId="9" fillId="7" borderId="73" xfId="1" applyFill="1" applyBorder="1" applyAlignment="1">
      <alignment horizontal="center" vertical="center"/>
    </xf>
    <xf numFmtId="0" fontId="9" fillId="7" borderId="74" xfId="1" applyFill="1" applyBorder="1" applyAlignment="1">
      <alignment horizontal="center" vertical="center"/>
    </xf>
    <xf numFmtId="0" fontId="4" fillId="0" borderId="9" xfId="0" applyFont="1" applyBorder="1"/>
    <xf numFmtId="0" fontId="4" fillId="8" borderId="76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7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9" xfId="0" applyFont="1" applyBorder="1"/>
    <xf numFmtId="0" fontId="7" fillId="0" borderId="80" xfId="0" applyFont="1" applyBorder="1"/>
    <xf numFmtId="0" fontId="7" fillId="8" borderId="48" xfId="0" applyFont="1" applyFill="1" applyBorder="1"/>
    <xf numFmtId="0" fontId="5" fillId="8" borderId="51" xfId="0" applyFont="1" applyFill="1" applyBorder="1"/>
    <xf numFmtId="0" fontId="5" fillId="8" borderId="78" xfId="0" applyFont="1" applyFill="1" applyBorder="1"/>
    <xf numFmtId="0" fontId="5" fillId="8" borderId="63" xfId="0" applyFont="1" applyFill="1" applyBorder="1"/>
    <xf numFmtId="0" fontId="5" fillId="8" borderId="55" xfId="0" applyFont="1" applyFill="1" applyBorder="1"/>
    <xf numFmtId="0" fontId="7" fillId="8" borderId="64" xfId="0" applyFont="1" applyFill="1" applyBorder="1"/>
    <xf numFmtId="0" fontId="7" fillId="8" borderId="17" xfId="0" applyFont="1" applyFill="1" applyBorder="1"/>
    <xf numFmtId="0" fontId="7" fillId="8" borderId="81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5" fillId="8" borderId="82" xfId="0" applyFont="1" applyFill="1" applyBorder="1"/>
    <xf numFmtId="0" fontId="5" fillId="8" borderId="81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9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0" xfId="0" applyFont="1" applyFill="1" applyBorder="1"/>
    <xf numFmtId="0" fontId="7" fillId="8" borderId="70" xfId="0" applyFont="1" applyFill="1" applyBorder="1"/>
    <xf numFmtId="0" fontId="5" fillId="8" borderId="70" xfId="0" applyFont="1" applyFill="1" applyBorder="1" applyAlignment="1">
      <alignment wrapText="1"/>
    </xf>
    <xf numFmtId="0" fontId="7" fillId="8" borderId="85" xfId="0" applyFont="1" applyFill="1" applyBorder="1"/>
    <xf numFmtId="0" fontId="5" fillId="8" borderId="85" xfId="0" applyFont="1" applyFill="1" applyBorder="1" applyAlignment="1">
      <alignment wrapText="1"/>
    </xf>
    <xf numFmtId="0" fontId="9" fillId="7" borderId="86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8" xfId="0" applyFont="1" applyFill="1" applyBorder="1"/>
    <xf numFmtId="0" fontId="12" fillId="7" borderId="49" xfId="0" applyFont="1" applyFill="1" applyBorder="1"/>
    <xf numFmtId="0" fontId="9" fillId="7" borderId="87" xfId="1" applyFill="1" applyBorder="1" applyAlignment="1">
      <alignment vertical="center"/>
    </xf>
    <xf numFmtId="0" fontId="8" fillId="0" borderId="2" xfId="0" applyFont="1" applyBorder="1"/>
    <xf numFmtId="0" fontId="4" fillId="0" borderId="89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7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7" xfId="0" applyFont="1" applyFill="1" applyBorder="1"/>
    <xf numFmtId="0" fontId="4" fillId="8" borderId="3" xfId="0" applyFont="1" applyFill="1" applyBorder="1"/>
    <xf numFmtId="0" fontId="13" fillId="7" borderId="73" xfId="1" applyFont="1" applyFill="1" applyBorder="1" applyAlignment="1">
      <alignment horizontal="center" vertical="center" wrapText="1"/>
    </xf>
    <xf numFmtId="0" fontId="14" fillId="7" borderId="73" xfId="1" applyFont="1" applyFill="1" applyBorder="1" applyAlignment="1">
      <alignment horizontal="center" vertical="center" wrapText="1"/>
    </xf>
    <xf numFmtId="0" fontId="13" fillId="7" borderId="74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5" xfId="0" applyFont="1" applyFill="1" applyBorder="1"/>
    <xf numFmtId="164" fontId="8" fillId="4" borderId="12" xfId="0" applyNumberFormat="1" applyFont="1" applyFill="1" applyBorder="1"/>
    <xf numFmtId="0" fontId="6" fillId="4" borderId="89" xfId="0" applyFont="1" applyFill="1" applyBorder="1"/>
    <xf numFmtId="0" fontId="6" fillId="0" borderId="90" xfId="0" applyFont="1" applyBorder="1"/>
    <xf numFmtId="0" fontId="6" fillId="0" borderId="88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7" xfId="0" applyFont="1" applyFill="1" applyBorder="1"/>
    <xf numFmtId="164" fontId="8" fillId="4" borderId="91" xfId="0" applyNumberFormat="1" applyFont="1" applyFill="1" applyBorder="1"/>
    <xf numFmtId="0" fontId="8" fillId="10" borderId="30" xfId="0" applyFont="1" applyFill="1" applyBorder="1"/>
    <xf numFmtId="0" fontId="6" fillId="8" borderId="75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89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97" xfId="0" applyFont="1" applyFill="1" applyBorder="1"/>
    <xf numFmtId="0" fontId="6" fillId="0" borderId="98" xfId="0" applyFont="1" applyBorder="1"/>
    <xf numFmtId="0" fontId="6" fillId="0" borderId="99" xfId="0" applyFont="1" applyBorder="1"/>
    <xf numFmtId="0" fontId="7" fillId="0" borderId="99" xfId="0" applyFont="1" applyBorder="1"/>
    <xf numFmtId="164" fontId="8" fillId="0" borderId="91" xfId="0" applyNumberFormat="1" applyFont="1" applyBorder="1"/>
    <xf numFmtId="164" fontId="8" fillId="0" borderId="92" xfId="0" applyNumberFormat="1" applyFont="1" applyBorder="1"/>
    <xf numFmtId="164" fontId="8" fillId="8" borderId="45" xfId="0" applyNumberFormat="1" applyFont="1" applyFill="1" applyBorder="1"/>
    <xf numFmtId="0" fontId="8" fillId="10" borderId="26" xfId="0" applyFont="1" applyFill="1" applyBorder="1"/>
    <xf numFmtId="0" fontId="6" fillId="10" borderId="75" xfId="0" applyFont="1" applyFill="1" applyBorder="1"/>
    <xf numFmtId="0" fontId="6" fillId="10" borderId="27" xfId="0" applyFont="1" applyFill="1" applyBorder="1"/>
    <xf numFmtId="0" fontId="6" fillId="10" borderId="64" xfId="0" applyFont="1" applyFill="1" applyBorder="1"/>
    <xf numFmtId="0" fontId="8" fillId="10" borderId="59" xfId="0" applyFont="1" applyFill="1" applyBorder="1"/>
    <xf numFmtId="0" fontId="15" fillId="10" borderId="48" xfId="0" applyFont="1" applyFill="1" applyBorder="1"/>
    <xf numFmtId="0" fontId="6" fillId="0" borderId="19" xfId="0" applyFont="1" applyBorder="1"/>
    <xf numFmtId="0" fontId="6" fillId="0" borderId="79" xfId="0" applyFont="1" applyBorder="1"/>
    <xf numFmtId="0" fontId="6" fillId="0" borderId="80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7" xfId="0" applyFont="1" applyFill="1" applyBorder="1"/>
    <xf numFmtId="0" fontId="8" fillId="8" borderId="69" xfId="0" applyFont="1" applyFill="1" applyBorder="1"/>
    <xf numFmtId="0" fontId="6" fillId="8" borderId="48" xfId="0" applyFont="1" applyFill="1" applyBorder="1"/>
    <xf numFmtId="164" fontId="8" fillId="0" borderId="104" xfId="0" applyNumberFormat="1" applyFont="1" applyBorder="1"/>
    <xf numFmtId="164" fontId="8" fillId="0" borderId="2" xfId="0" applyNumberFormat="1" applyFont="1" applyBorder="1"/>
    <xf numFmtId="0" fontId="6" fillId="0" borderId="96" xfId="0" applyFont="1" applyBorder="1"/>
    <xf numFmtId="0" fontId="6" fillId="10" borderId="102" xfId="0" applyFont="1" applyFill="1" applyBorder="1"/>
    <xf numFmtId="0" fontId="6" fillId="0" borderId="101" xfId="0" applyFont="1" applyBorder="1"/>
    <xf numFmtId="0" fontId="6" fillId="10" borderId="97" xfId="0" applyFont="1" applyFill="1" applyBorder="1"/>
    <xf numFmtId="0" fontId="15" fillId="10" borderId="97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3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3" xfId="0" applyNumberFormat="1" applyFont="1" applyBorder="1"/>
    <xf numFmtId="164" fontId="8" fillId="0" borderId="94" xfId="0" applyNumberFormat="1" applyFont="1" applyBorder="1"/>
    <xf numFmtId="1" fontId="11" fillId="7" borderId="22" xfId="0" applyNumberFormat="1" applyFont="1" applyFill="1" applyBorder="1"/>
    <xf numFmtId="1" fontId="4" fillId="0" borderId="89" xfId="0" applyNumberFormat="1" applyFont="1" applyBorder="1"/>
    <xf numFmtId="1" fontId="11" fillId="7" borderId="75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5" xfId="0" applyNumberFormat="1" applyFont="1" applyFill="1" applyBorder="1"/>
    <xf numFmtId="0" fontId="4" fillId="0" borderId="95" xfId="0" applyFont="1" applyBorder="1"/>
    <xf numFmtId="0" fontId="4" fillId="8" borderId="88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4" xfId="0" applyFont="1" applyFill="1" applyBorder="1"/>
    <xf numFmtId="0" fontId="4" fillId="8" borderId="75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5" xfId="0" applyFont="1" applyFill="1" applyBorder="1"/>
    <xf numFmtId="164" fontId="8" fillId="10" borderId="30" xfId="0" applyNumberFormat="1" applyFont="1" applyFill="1" applyBorder="1"/>
    <xf numFmtId="164" fontId="8" fillId="0" borderId="60" xfId="0" applyNumberFormat="1" applyFont="1" applyBorder="1"/>
    <xf numFmtId="164" fontId="8" fillId="10" borderId="69" xfId="0" applyNumberFormat="1" applyFont="1" applyFill="1" applyBorder="1"/>
    <xf numFmtId="164" fontId="8" fillId="0" borderId="78" xfId="0" applyNumberFormat="1" applyFont="1" applyBorder="1"/>
    <xf numFmtId="164" fontId="8" fillId="10" borderId="67" xfId="0" applyNumberFormat="1" applyFont="1" applyFill="1" applyBorder="1"/>
    <xf numFmtId="164" fontId="3" fillId="0" borderId="103" xfId="0" applyNumberFormat="1" applyFont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2" xfId="0" applyNumberFormat="1" applyFont="1" applyFill="1" applyBorder="1"/>
    <xf numFmtId="164" fontId="8" fillId="8" borderId="48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1" xfId="2" applyNumberFormat="1" applyFont="1" applyBorder="1"/>
    <xf numFmtId="164" fontId="8" fillId="10" borderId="67" xfId="2" applyNumberFormat="1" applyFont="1" applyFill="1" applyBorder="1"/>
    <xf numFmtId="0" fontId="7" fillId="8" borderId="106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2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5" fillId="8" borderId="82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15" xfId="0" applyFont="1" applyBorder="1"/>
    <xf numFmtId="0" fontId="9" fillId="7" borderId="10" xfId="0" applyFont="1" applyFill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7" xfId="0" applyFont="1" applyBorder="1"/>
    <xf numFmtId="0" fontId="18" fillId="0" borderId="61" xfId="0" applyFont="1" applyBorder="1"/>
    <xf numFmtId="1" fontId="19" fillId="7" borderId="75" xfId="0" applyNumberFormat="1" applyFont="1" applyFill="1" applyBorder="1"/>
    <xf numFmtId="0" fontId="6" fillId="0" borderId="95" xfId="0" applyFont="1" applyBorder="1"/>
    <xf numFmtId="0" fontId="11" fillId="7" borderId="43" xfId="0" applyFont="1" applyFill="1" applyBorder="1" applyAlignment="1">
      <alignment vertical="center"/>
    </xf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0" fillId="0" borderId="1" xfId="0" applyFont="1" applyBorder="1"/>
    <xf numFmtId="0" fontId="4" fillId="0" borderId="108" xfId="0" applyFont="1" applyBorder="1"/>
    <xf numFmtId="0" fontId="20" fillId="0" borderId="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79" xfId="0" applyNumberFormat="1" applyFont="1" applyBorder="1"/>
    <xf numFmtId="0" fontId="18" fillId="0" borderId="2" xfId="0" applyFont="1" applyBorder="1"/>
    <xf numFmtId="0" fontId="21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6" fillId="0" borderId="108" xfId="0" applyFont="1" applyBorder="1"/>
    <xf numFmtId="165" fontId="6" fillId="0" borderId="2" xfId="0" applyNumberFormat="1" applyFont="1" applyBorder="1"/>
    <xf numFmtId="0" fontId="17" fillId="0" borderId="25" xfId="0" applyFont="1" applyBorder="1"/>
    <xf numFmtId="0" fontId="18" fillId="0" borderId="58" xfId="0" applyFont="1" applyBorder="1"/>
    <xf numFmtId="0" fontId="17" fillId="0" borderId="40" xfId="0" applyFont="1" applyBorder="1"/>
    <xf numFmtId="0" fontId="18" fillId="0" borderId="62" xfId="0" applyFont="1" applyBorder="1"/>
    <xf numFmtId="0" fontId="18" fillId="0" borderId="63" xfId="0" applyFont="1" applyBorder="1"/>
    <xf numFmtId="0" fontId="17" fillId="0" borderId="41" xfId="0" applyFont="1" applyBorder="1"/>
    <xf numFmtId="0" fontId="4" fillId="0" borderId="109" xfId="0" applyFont="1" applyBorder="1"/>
    <xf numFmtId="0" fontId="18" fillId="0" borderId="41" xfId="0" applyFont="1" applyBorder="1"/>
    <xf numFmtId="0" fontId="7" fillId="8" borderId="69" xfId="0" applyFont="1" applyFill="1" applyBorder="1"/>
    <xf numFmtId="0" fontId="7" fillId="8" borderId="16" xfId="0" applyFont="1" applyFill="1" applyBorder="1"/>
    <xf numFmtId="1" fontId="21" fillId="0" borderId="5" xfId="0" applyNumberFormat="1" applyFont="1" applyBorder="1"/>
    <xf numFmtId="164" fontId="22" fillId="7" borderId="45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4" fillId="0" borderId="79" xfId="0" applyFont="1" applyBorder="1"/>
    <xf numFmtId="0" fontId="4" fillId="0" borderId="90" xfId="0" applyFont="1" applyBorder="1"/>
    <xf numFmtId="0" fontId="4" fillId="0" borderId="80" xfId="0" applyFont="1" applyBorder="1"/>
    <xf numFmtId="0" fontId="4" fillId="0" borderId="88" xfId="0" applyFont="1" applyBorder="1"/>
    <xf numFmtId="164" fontId="8" fillId="0" borderId="67" xfId="0" applyNumberFormat="1" applyFont="1" applyBorder="1"/>
    <xf numFmtId="0" fontId="11" fillId="7" borderId="75" xfId="0" applyFont="1" applyFill="1" applyBorder="1"/>
    <xf numFmtId="164" fontId="8" fillId="0" borderId="92" xfId="2" applyNumberFormat="1" applyFont="1" applyBorder="1"/>
    <xf numFmtId="1" fontId="4" fillId="0" borderId="90" xfId="0" applyNumberFormat="1" applyFont="1" applyBorder="1"/>
    <xf numFmtId="0" fontId="4" fillId="0" borderId="14" xfId="0" applyFont="1" applyBorder="1" applyAlignment="1">
      <alignment horizontal="right"/>
    </xf>
    <xf numFmtId="0" fontId="17" fillId="0" borderId="54" xfId="0" applyFont="1" applyBorder="1" applyAlignment="1">
      <alignment vertical="center"/>
    </xf>
    <xf numFmtId="165" fontId="6" fillId="0" borderId="1" xfId="0" applyNumberFormat="1" applyFont="1" applyBorder="1"/>
    <xf numFmtId="1" fontId="6" fillId="0" borderId="15" xfId="0" applyNumberFormat="1" applyFont="1" applyBorder="1"/>
    <xf numFmtId="165" fontId="6" fillId="0" borderId="6" xfId="0" applyNumberFormat="1" applyFont="1" applyBorder="1"/>
    <xf numFmtId="0" fontId="6" fillId="0" borderId="64" xfId="0" applyFont="1" applyBorder="1"/>
    <xf numFmtId="164" fontId="8" fillId="0" borderId="80" xfId="0" applyNumberFormat="1" applyFont="1" applyBorder="1"/>
    <xf numFmtId="0" fontId="6" fillId="0" borderId="23" xfId="0" applyFont="1" applyBorder="1" applyAlignment="1">
      <alignment vertical="center"/>
    </xf>
    <xf numFmtId="0" fontId="6" fillId="0" borderId="100" xfId="0" applyFont="1" applyBorder="1"/>
    <xf numFmtId="164" fontId="8" fillId="0" borderId="9" xfId="2" applyNumberFormat="1" applyFont="1" applyBorder="1"/>
    <xf numFmtId="164" fontId="8" fillId="0" borderId="94" xfId="2" applyNumberFormat="1" applyFont="1" applyBorder="1"/>
    <xf numFmtId="1" fontId="4" fillId="0" borderId="88" xfId="0" applyNumberFormat="1" applyFont="1" applyBorder="1"/>
    <xf numFmtId="164" fontId="8" fillId="0" borderId="105" xfId="0" applyNumberFormat="1" applyFont="1" applyBorder="1"/>
    <xf numFmtId="1" fontId="24" fillId="0" borderId="5" xfId="0" applyNumberFormat="1" applyFont="1" applyBorder="1"/>
    <xf numFmtId="0" fontId="4" fillId="8" borderId="0" xfId="0" applyFont="1" applyFill="1"/>
    <xf numFmtId="0" fontId="4" fillId="0" borderId="0" xfId="0" applyFont="1" applyAlignment="1">
      <alignment vertical="center"/>
    </xf>
    <xf numFmtId="0" fontId="4" fillId="0" borderId="0" xfId="0" applyFont="1"/>
    <xf numFmtId="0" fontId="23" fillId="11" borderId="0" xfId="0" applyFont="1" applyFill="1"/>
    <xf numFmtId="0" fontId="0" fillId="0" borderId="110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5C8E26"/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topLeftCell="C1" zoomScaleNormal="100" zoomScaleSheetLayoutView="100" workbookViewId="0">
      <selection activeCell="P2" sqref="P2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366" t="s">
        <v>389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ht="50.25" thickBot="1" x14ac:dyDescent="0.3">
      <c r="A2" s="2" t="s">
        <v>6</v>
      </c>
      <c r="B2" s="56" t="s">
        <v>0</v>
      </c>
      <c r="C2" s="57" t="s">
        <v>367</v>
      </c>
      <c r="D2" s="57" t="s">
        <v>370</v>
      </c>
      <c r="E2" s="57" t="s">
        <v>371</v>
      </c>
      <c r="F2" s="57" t="s">
        <v>372</v>
      </c>
      <c r="G2" s="57" t="s">
        <v>373</v>
      </c>
      <c r="H2" s="57" t="s">
        <v>374</v>
      </c>
      <c r="I2" s="57" t="s">
        <v>375</v>
      </c>
      <c r="J2" s="57" t="s">
        <v>376</v>
      </c>
      <c r="K2" s="57" t="s">
        <v>377</v>
      </c>
      <c r="L2" s="57" t="s">
        <v>378</v>
      </c>
      <c r="M2" s="57" t="s">
        <v>379</v>
      </c>
      <c r="N2" s="57" t="s">
        <v>380</v>
      </c>
      <c r="O2" s="57" t="s">
        <v>381</v>
      </c>
    </row>
    <row r="3" spans="1:15" x14ac:dyDescent="0.25">
      <c r="A3" s="13" t="s">
        <v>7</v>
      </c>
      <c r="B3" s="33" t="s">
        <v>1</v>
      </c>
      <c r="C3" s="22">
        <v>4.4000000000000004</v>
      </c>
      <c r="D3" s="11">
        <v>4.5999999999999996</v>
      </c>
      <c r="E3" s="3">
        <v>4.5999999999999996</v>
      </c>
      <c r="F3" s="325">
        <v>4.4000000000000004</v>
      </c>
      <c r="G3" s="3">
        <v>4.2</v>
      </c>
      <c r="H3" s="3">
        <v>4.0999999999999996</v>
      </c>
      <c r="I3" s="325">
        <v>4</v>
      </c>
      <c r="J3" s="325">
        <v>3.9</v>
      </c>
      <c r="K3" s="325">
        <v>3.7</v>
      </c>
      <c r="L3" s="325">
        <v>3.6</v>
      </c>
      <c r="M3" s="3">
        <v>3.4</v>
      </c>
      <c r="N3" s="3">
        <v>3.4</v>
      </c>
      <c r="O3" s="22">
        <v>3.3</v>
      </c>
    </row>
    <row r="4" spans="1:15" x14ac:dyDescent="0.25">
      <c r="A4" s="13" t="s">
        <v>8</v>
      </c>
      <c r="B4" s="34" t="s">
        <v>2</v>
      </c>
      <c r="C4" s="352">
        <v>5</v>
      </c>
      <c r="D4" s="12">
        <v>5.0999999999999996</v>
      </c>
      <c r="E4" s="4">
        <v>5.0999999999999996</v>
      </c>
      <c r="F4" s="350">
        <v>5</v>
      </c>
      <c r="G4" s="4">
        <v>4.8</v>
      </c>
      <c r="H4" s="350">
        <v>4.7</v>
      </c>
      <c r="I4" s="350">
        <v>4.5</v>
      </c>
      <c r="J4" s="350">
        <v>4.5</v>
      </c>
      <c r="K4" s="4">
        <v>4.5</v>
      </c>
      <c r="L4" s="4">
        <v>4.5</v>
      </c>
      <c r="M4" s="4">
        <v>4.5</v>
      </c>
      <c r="N4" s="4">
        <v>4.5</v>
      </c>
      <c r="O4" s="23">
        <v>4.5</v>
      </c>
    </row>
    <row r="5" spans="1:15" ht="15.75" thickBot="1" x14ac:dyDescent="0.3">
      <c r="A5" s="13" t="s">
        <v>9</v>
      </c>
      <c r="B5" s="35" t="s">
        <v>3</v>
      </c>
      <c r="C5" s="36">
        <v>5.8</v>
      </c>
      <c r="D5" s="38">
        <v>5.9</v>
      </c>
      <c r="E5" s="14">
        <v>5.9</v>
      </c>
      <c r="F5" s="14">
        <v>5.8</v>
      </c>
      <c r="G5" s="14">
        <v>5.6</v>
      </c>
      <c r="H5" s="312">
        <v>5.4</v>
      </c>
      <c r="I5" s="312">
        <v>5.2</v>
      </c>
      <c r="J5" s="14">
        <v>5.2</v>
      </c>
      <c r="K5" s="14">
        <v>5.2</v>
      </c>
      <c r="L5" s="14">
        <v>5.0999999999999996</v>
      </c>
      <c r="M5" s="14">
        <v>5.0999999999999996</v>
      </c>
      <c r="N5" s="14">
        <v>5.0999999999999996</v>
      </c>
      <c r="O5" s="36">
        <v>5.2</v>
      </c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1533</v>
      </c>
      <c r="D7" s="6">
        <v>1607</v>
      </c>
      <c r="E7" s="6">
        <v>1595</v>
      </c>
      <c r="F7" s="290">
        <v>1547</v>
      </c>
      <c r="G7" s="6">
        <v>1468</v>
      </c>
      <c r="H7" s="290">
        <v>1427</v>
      </c>
      <c r="I7" s="6">
        <v>1380</v>
      </c>
      <c r="J7" s="6">
        <v>1365</v>
      </c>
      <c r="K7" s="6">
        <v>1298</v>
      </c>
      <c r="L7" s="6">
        <v>1230</v>
      </c>
      <c r="M7" s="6">
        <v>1177</v>
      </c>
      <c r="N7" s="6">
        <v>1167</v>
      </c>
      <c r="O7" s="7">
        <v>1130</v>
      </c>
    </row>
    <row r="8" spans="1:15" x14ac:dyDescent="0.25">
      <c r="A8" s="13" t="s">
        <v>11</v>
      </c>
      <c r="B8" s="180" t="s">
        <v>41</v>
      </c>
      <c r="C8" s="182">
        <v>1386</v>
      </c>
      <c r="D8" s="183">
        <v>1459</v>
      </c>
      <c r="E8" s="183">
        <v>1454</v>
      </c>
      <c r="F8" s="183">
        <v>1409</v>
      </c>
      <c r="G8" s="183">
        <v>1344</v>
      </c>
      <c r="H8" s="183">
        <v>1299</v>
      </c>
      <c r="I8" s="183">
        <v>1250</v>
      </c>
      <c r="J8" s="183">
        <v>1246</v>
      </c>
      <c r="K8" s="183">
        <v>1185</v>
      </c>
      <c r="L8" s="183">
        <v>1110</v>
      </c>
      <c r="M8" s="183">
        <v>1052</v>
      </c>
      <c r="N8" s="183">
        <v>1045</v>
      </c>
      <c r="O8" s="184">
        <v>1012</v>
      </c>
    </row>
    <row r="9" spans="1:15" ht="15" customHeight="1" x14ac:dyDescent="0.25">
      <c r="A9" s="13" t="s">
        <v>12</v>
      </c>
      <c r="B9" s="179" t="s">
        <v>15</v>
      </c>
      <c r="C9" s="181">
        <v>0.90410958904109584</v>
      </c>
      <c r="D9" s="222">
        <f>D8/$D$7</f>
        <v>0.90790292470441813</v>
      </c>
      <c r="E9" s="222">
        <f>E8/$E$7</f>
        <v>0.91159874608150471</v>
      </c>
      <c r="F9" s="222">
        <f>F8/$F$7</f>
        <v>0.91079508726567548</v>
      </c>
      <c r="G9" s="222">
        <f>G8/$G$7</f>
        <v>0.91553133514986373</v>
      </c>
      <c r="H9" s="222">
        <f>H8/$H$7</f>
        <v>0.91030133146461112</v>
      </c>
      <c r="I9" s="222">
        <f>I8/$I$7</f>
        <v>0.90579710144927539</v>
      </c>
      <c r="J9" s="222">
        <f>J8/$J$7</f>
        <v>0.9128205128205128</v>
      </c>
      <c r="K9" s="222">
        <f>K8/$K$7</f>
        <v>0.9129429892141756</v>
      </c>
      <c r="L9" s="222">
        <f>L8/$L$7</f>
        <v>0.90243902439024393</v>
      </c>
      <c r="M9" s="222">
        <f>M8/$M$7</f>
        <v>0.89379779099405265</v>
      </c>
      <c r="N9" s="222">
        <f>N8/$N$7</f>
        <v>0.89545844044558698</v>
      </c>
      <c r="O9" s="232">
        <f>O8/$O$7</f>
        <v>0.89557522123893807</v>
      </c>
    </row>
    <row r="10" spans="1:15" x14ac:dyDescent="0.25">
      <c r="A10" s="13" t="s">
        <v>13</v>
      </c>
      <c r="B10" s="185" t="s">
        <v>14</v>
      </c>
      <c r="C10" s="259">
        <v>76</v>
      </c>
      <c r="D10" s="41">
        <v>86</v>
      </c>
      <c r="E10" s="41">
        <v>81</v>
      </c>
      <c r="F10" s="41">
        <v>81</v>
      </c>
      <c r="G10" s="41">
        <v>73</v>
      </c>
      <c r="H10" s="41">
        <v>72</v>
      </c>
      <c r="I10" s="41">
        <v>70</v>
      </c>
      <c r="J10" s="41">
        <v>65</v>
      </c>
      <c r="K10" s="41">
        <v>59</v>
      </c>
      <c r="L10" s="41">
        <v>50</v>
      </c>
      <c r="M10" s="41">
        <v>44</v>
      </c>
      <c r="N10" s="41">
        <v>42</v>
      </c>
      <c r="O10" s="42">
        <v>36</v>
      </c>
    </row>
    <row r="11" spans="1:15" ht="15" customHeight="1" x14ac:dyDescent="0.25">
      <c r="A11" s="13" t="s">
        <v>18</v>
      </c>
      <c r="B11" s="179" t="s">
        <v>15</v>
      </c>
      <c r="C11" s="181">
        <v>4.9575994781474231E-2</v>
      </c>
      <c r="D11" s="222">
        <f>D10/$D$7</f>
        <v>5.3515868077162417E-2</v>
      </c>
      <c r="E11" s="222">
        <f>E10/$E$7</f>
        <v>5.0783699059561128E-2</v>
      </c>
      <c r="F11" s="222">
        <f>F10/$F$7</f>
        <v>5.2359405300581773E-2</v>
      </c>
      <c r="G11" s="222">
        <f>G10/$G$7</f>
        <v>4.9727520435967301E-2</v>
      </c>
      <c r="H11" s="222">
        <f>H10/$H$7</f>
        <v>5.0455501051156273E-2</v>
      </c>
      <c r="I11" s="222">
        <f>I10/$I$7</f>
        <v>5.0724637681159424E-2</v>
      </c>
      <c r="J11" s="222">
        <f>J10/$J$7</f>
        <v>4.7619047619047616E-2</v>
      </c>
      <c r="K11" s="222">
        <f>K10/$K$7</f>
        <v>4.5454545454545456E-2</v>
      </c>
      <c r="L11" s="222">
        <f>L10/$L$7</f>
        <v>4.065040650406504E-2</v>
      </c>
      <c r="M11" s="222">
        <f>M10/$M$7</f>
        <v>3.7383177570093455E-2</v>
      </c>
      <c r="N11" s="222">
        <f>N10/$N$7</f>
        <v>3.5989717223650387E-2</v>
      </c>
      <c r="O11" s="232">
        <f>O10/$O$7</f>
        <v>3.1858407079646017E-2</v>
      </c>
    </row>
    <row r="12" spans="1:15" x14ac:dyDescent="0.25">
      <c r="A12" s="13" t="s">
        <v>19</v>
      </c>
      <c r="B12" s="185" t="s">
        <v>16</v>
      </c>
      <c r="C12" s="259">
        <v>177</v>
      </c>
      <c r="D12" s="41">
        <v>198</v>
      </c>
      <c r="E12" s="41">
        <v>204</v>
      </c>
      <c r="F12" s="41">
        <v>206</v>
      </c>
      <c r="G12" s="41">
        <v>197</v>
      </c>
      <c r="H12" s="41">
        <v>181</v>
      </c>
      <c r="I12" s="41">
        <v>190</v>
      </c>
      <c r="J12" s="41">
        <v>185</v>
      </c>
      <c r="K12" s="41">
        <v>169</v>
      </c>
      <c r="L12" s="41">
        <v>138</v>
      </c>
      <c r="M12" s="41">
        <v>141</v>
      </c>
      <c r="N12" s="41">
        <v>146</v>
      </c>
      <c r="O12" s="42">
        <v>140</v>
      </c>
    </row>
    <row r="13" spans="1:15" ht="15" customHeight="1" x14ac:dyDescent="0.25">
      <c r="A13" s="13" t="s">
        <v>20</v>
      </c>
      <c r="B13" s="179" t="s">
        <v>15</v>
      </c>
      <c r="C13" s="181">
        <v>0.11545988258317025</v>
      </c>
      <c r="D13" s="222">
        <f>D12/$D$7</f>
        <v>0.12321095208462975</v>
      </c>
      <c r="E13" s="222">
        <f>E12/$E$7</f>
        <v>0.12789968652037617</v>
      </c>
      <c r="F13" s="222">
        <f>F12/$F$7</f>
        <v>0.13316095669036845</v>
      </c>
      <c r="G13" s="222">
        <f>G12/$G$7</f>
        <v>0.13419618528610355</v>
      </c>
      <c r="H13" s="222">
        <f>H12/$H$7</f>
        <v>0.12683952347582342</v>
      </c>
      <c r="I13" s="222">
        <f>I12/$I$7</f>
        <v>0.13768115942028986</v>
      </c>
      <c r="J13" s="222">
        <f>J12/$J$7</f>
        <v>0.13553113553113552</v>
      </c>
      <c r="K13" s="222">
        <f>K12/$K$7</f>
        <v>0.13020030816640987</v>
      </c>
      <c r="L13" s="222">
        <f>L12/$L$7</f>
        <v>0.11219512195121951</v>
      </c>
      <c r="M13" s="222">
        <f>M12/$M$7</f>
        <v>0.11979609175870858</v>
      </c>
      <c r="N13" s="222">
        <f>N12/$N$7</f>
        <v>0.12510711225364182</v>
      </c>
      <c r="O13" s="232">
        <f>O12/$O$7</f>
        <v>0.12389380530973451</v>
      </c>
    </row>
    <row r="14" spans="1:15" x14ac:dyDescent="0.25">
      <c r="A14" s="13" t="s">
        <v>21</v>
      </c>
      <c r="B14" s="185" t="s">
        <v>17</v>
      </c>
      <c r="C14" s="259">
        <v>856</v>
      </c>
      <c r="D14" s="41">
        <v>893</v>
      </c>
      <c r="E14" s="41">
        <v>888</v>
      </c>
      <c r="F14" s="41">
        <v>867</v>
      </c>
      <c r="G14" s="41">
        <v>832</v>
      </c>
      <c r="H14" s="41">
        <v>819</v>
      </c>
      <c r="I14" s="41">
        <v>801</v>
      </c>
      <c r="J14" s="41">
        <v>794</v>
      </c>
      <c r="K14" s="41">
        <v>753</v>
      </c>
      <c r="L14" s="41">
        <v>705</v>
      </c>
      <c r="M14" s="41">
        <v>681</v>
      </c>
      <c r="N14" s="41">
        <v>671</v>
      </c>
      <c r="O14" s="42">
        <v>658</v>
      </c>
    </row>
    <row r="15" spans="1:15" ht="15" customHeight="1" x14ac:dyDescent="0.25">
      <c r="A15" s="13" t="s">
        <v>22</v>
      </c>
      <c r="B15" s="179" t="s">
        <v>15</v>
      </c>
      <c r="C15" s="181">
        <v>0.55838225701239397</v>
      </c>
      <c r="D15" s="222">
        <f>D14/$D$7</f>
        <v>0.55569383945239581</v>
      </c>
      <c r="E15" s="222">
        <f>E14/$E$7</f>
        <v>0.55673981191222566</v>
      </c>
      <c r="F15" s="222">
        <f>F14/$F$7</f>
        <v>0.56043956043956045</v>
      </c>
      <c r="G15" s="222">
        <f>G14/$G$7</f>
        <v>0.56675749318801094</v>
      </c>
      <c r="H15" s="222">
        <f>H14/$H$7</f>
        <v>0.57393132445690265</v>
      </c>
      <c r="I15" s="222">
        <f>I14/$I$7</f>
        <v>0.58043478260869563</v>
      </c>
      <c r="J15" s="222">
        <f>J14/$J$7</f>
        <v>0.58168498168498173</v>
      </c>
      <c r="K15" s="222">
        <f>K14/$K$7</f>
        <v>0.58012326656394453</v>
      </c>
      <c r="L15" s="222">
        <f>L14/$L$7</f>
        <v>0.57317073170731703</v>
      </c>
      <c r="M15" s="222">
        <f>M14/$M$7</f>
        <v>0.57858963466440105</v>
      </c>
      <c r="N15" s="222">
        <f>N14/$N$7</f>
        <v>0.57497857754927162</v>
      </c>
      <c r="O15" s="232">
        <f>O14/$O$7</f>
        <v>0.58230088495575216</v>
      </c>
    </row>
    <row r="16" spans="1:15" ht="15" customHeight="1" x14ac:dyDescent="0.25">
      <c r="A16" s="13" t="s">
        <v>23</v>
      </c>
      <c r="B16" s="185" t="s">
        <v>42</v>
      </c>
      <c r="C16" s="259">
        <v>1026</v>
      </c>
      <c r="D16" s="41">
        <v>1069</v>
      </c>
      <c r="E16" s="41">
        <v>1046</v>
      </c>
      <c r="F16" s="41">
        <v>1017</v>
      </c>
      <c r="G16" s="41">
        <v>939</v>
      </c>
      <c r="H16" s="41">
        <v>925</v>
      </c>
      <c r="I16" s="41">
        <v>892</v>
      </c>
      <c r="J16" s="41">
        <v>870</v>
      </c>
      <c r="K16" s="41">
        <v>826</v>
      </c>
      <c r="L16" s="41">
        <v>782</v>
      </c>
      <c r="M16" s="41">
        <v>746</v>
      </c>
      <c r="N16" s="41">
        <v>745</v>
      </c>
      <c r="O16" s="42">
        <v>718</v>
      </c>
    </row>
    <row r="17" spans="1:15" ht="15" customHeight="1" x14ac:dyDescent="0.25">
      <c r="A17" s="13" t="s">
        <v>24</v>
      </c>
      <c r="B17" s="179" t="s">
        <v>15</v>
      </c>
      <c r="C17" s="181">
        <v>0.66927592954990212</v>
      </c>
      <c r="D17" s="222">
        <f>D16/$D$7</f>
        <v>0.66521468574984444</v>
      </c>
      <c r="E17" s="222">
        <f>E16/$E$7</f>
        <v>0.65579937304075231</v>
      </c>
      <c r="F17" s="222">
        <f>F16/$F$7</f>
        <v>0.65740142210730446</v>
      </c>
      <c r="G17" s="222">
        <f>G16/$G$7</f>
        <v>0.63964577656675747</v>
      </c>
      <c r="H17" s="222">
        <f>H16/$H$7</f>
        <v>0.64821303433777155</v>
      </c>
      <c r="I17" s="222">
        <f>I16/$I$7</f>
        <v>0.6463768115942029</v>
      </c>
      <c r="J17" s="222">
        <f>J16/$J$7</f>
        <v>0.63736263736263732</v>
      </c>
      <c r="K17" s="222">
        <f>K16/$K$7</f>
        <v>0.63636363636363635</v>
      </c>
      <c r="L17" s="222">
        <f>L16/$L$7</f>
        <v>0.63577235772357721</v>
      </c>
      <c r="M17" s="222">
        <f>M16/$M$7</f>
        <v>0.63381478334749364</v>
      </c>
      <c r="N17" s="222">
        <f>N16/$N$7</f>
        <v>0.63838903170522709</v>
      </c>
      <c r="O17" s="232">
        <f>O16/$O$7</f>
        <v>0.63539823008849561</v>
      </c>
    </row>
    <row r="18" spans="1:15" ht="15" customHeight="1" x14ac:dyDescent="0.25">
      <c r="A18" s="13" t="s">
        <v>25</v>
      </c>
      <c r="B18" s="187" t="s">
        <v>38</v>
      </c>
      <c r="C18" s="259">
        <v>68</v>
      </c>
      <c r="D18" s="41">
        <v>77</v>
      </c>
      <c r="E18" s="41">
        <v>73</v>
      </c>
      <c r="F18" s="41">
        <v>58</v>
      </c>
      <c r="G18" s="41">
        <v>54</v>
      </c>
      <c r="H18" s="41">
        <v>27</v>
      </c>
      <c r="I18" s="41">
        <v>15</v>
      </c>
      <c r="J18" s="41">
        <v>19</v>
      </c>
      <c r="K18" s="41">
        <v>22</v>
      </c>
      <c r="L18" s="41">
        <v>41</v>
      </c>
      <c r="M18" s="41">
        <v>52</v>
      </c>
      <c r="N18" s="41">
        <v>60</v>
      </c>
      <c r="O18" s="42">
        <v>49</v>
      </c>
    </row>
    <row r="19" spans="1:15" ht="15" customHeight="1" x14ac:dyDescent="0.25">
      <c r="A19" s="13" t="s">
        <v>26</v>
      </c>
      <c r="B19" s="179" t="s">
        <v>15</v>
      </c>
      <c r="C19" s="181">
        <v>4.4357469015003259E-2</v>
      </c>
      <c r="D19" s="222">
        <f>D18/$D$7</f>
        <v>4.7915370255133788E-2</v>
      </c>
      <c r="E19" s="222">
        <f>E18/$E$7</f>
        <v>4.5768025078369905E-2</v>
      </c>
      <c r="F19" s="222">
        <f>F18/$F$7</f>
        <v>3.749191984486102E-2</v>
      </c>
      <c r="G19" s="222">
        <f>G18/$G$7</f>
        <v>3.6784741144414171E-2</v>
      </c>
      <c r="H19" s="222">
        <f>H18/$H$7</f>
        <v>1.8920812894183601E-2</v>
      </c>
      <c r="I19" s="222">
        <f>I18/$I$7</f>
        <v>1.0869565217391304E-2</v>
      </c>
      <c r="J19" s="222">
        <f>J18/$J$7</f>
        <v>1.391941391941392E-2</v>
      </c>
      <c r="K19" s="222">
        <f>K18/$K$7</f>
        <v>1.6949152542372881E-2</v>
      </c>
      <c r="L19" s="222">
        <f>L18/$L$7</f>
        <v>3.3333333333333333E-2</v>
      </c>
      <c r="M19" s="222">
        <f>M18/$M$7</f>
        <v>4.4180118946474084E-2</v>
      </c>
      <c r="N19" s="222">
        <f>N18/$N$7</f>
        <v>5.1413881748071981E-2</v>
      </c>
      <c r="O19" s="232">
        <f>O18/$O$7</f>
        <v>4.3362831858407079E-2</v>
      </c>
    </row>
    <row r="20" spans="1:15" x14ac:dyDescent="0.25">
      <c r="A20" s="13" t="s">
        <v>27</v>
      </c>
      <c r="B20" s="185" t="s">
        <v>39</v>
      </c>
      <c r="C20" s="259">
        <v>332</v>
      </c>
      <c r="D20" s="41">
        <v>342</v>
      </c>
      <c r="E20" s="41">
        <v>328</v>
      </c>
      <c r="F20" s="41">
        <v>329</v>
      </c>
      <c r="G20" s="41">
        <v>316</v>
      </c>
      <c r="H20" s="41">
        <v>313</v>
      </c>
      <c r="I20" s="41">
        <v>315</v>
      </c>
      <c r="J20" s="41">
        <v>296</v>
      </c>
      <c r="K20" s="41">
        <v>271</v>
      </c>
      <c r="L20" s="41">
        <v>259</v>
      </c>
      <c r="M20" s="41">
        <v>256</v>
      </c>
      <c r="N20" s="41">
        <v>253</v>
      </c>
      <c r="O20" s="42">
        <v>257</v>
      </c>
    </row>
    <row r="21" spans="1:15" ht="15" customHeight="1" x14ac:dyDescent="0.25">
      <c r="A21" s="13" t="s">
        <v>28</v>
      </c>
      <c r="B21" s="179" t="s">
        <v>15</v>
      </c>
      <c r="C21" s="181">
        <v>0.21656881930854532</v>
      </c>
      <c r="D21" s="222">
        <f>D20/$D$7</f>
        <v>0.21281891723708773</v>
      </c>
      <c r="E21" s="222">
        <f>E20/$E$7</f>
        <v>0.20564263322884013</v>
      </c>
      <c r="F21" s="222">
        <f>F20/$F$7</f>
        <v>0.21266968325791855</v>
      </c>
      <c r="G21" s="222">
        <f>G20/$G$7</f>
        <v>0.21525885558583105</v>
      </c>
      <c r="H21" s="222">
        <f>H20/$H$7</f>
        <v>0.21934127540294324</v>
      </c>
      <c r="I21" s="222">
        <f>I20/$I$7</f>
        <v>0.22826086956521738</v>
      </c>
      <c r="J21" s="222">
        <f>J20/$J$7</f>
        <v>0.21684981684981686</v>
      </c>
      <c r="K21" s="222">
        <f>K20/$K$7</f>
        <v>0.20878274268104777</v>
      </c>
      <c r="L21" s="222">
        <f>L20/$L$7</f>
        <v>0.21056910569105691</v>
      </c>
      <c r="M21" s="222">
        <f>M20/$M$7</f>
        <v>0.21750212404418012</v>
      </c>
      <c r="N21" s="222">
        <f>N20/$N$7</f>
        <v>0.21679520137103683</v>
      </c>
      <c r="O21" s="232">
        <f>O20/$O$7</f>
        <v>0.22743362831858407</v>
      </c>
    </row>
    <row r="22" spans="1:15" x14ac:dyDescent="0.25">
      <c r="A22" s="13" t="s">
        <v>29</v>
      </c>
      <c r="B22" s="185" t="s">
        <v>40</v>
      </c>
      <c r="C22" s="259">
        <v>228</v>
      </c>
      <c r="D22" s="41">
        <v>236</v>
      </c>
      <c r="E22" s="41">
        <v>235</v>
      </c>
      <c r="F22" s="41">
        <v>217</v>
      </c>
      <c r="G22" s="41">
        <v>196</v>
      </c>
      <c r="H22" s="41">
        <v>192</v>
      </c>
      <c r="I22" s="41">
        <v>190</v>
      </c>
      <c r="J22" s="41">
        <v>188</v>
      </c>
      <c r="K22" s="41">
        <v>171</v>
      </c>
      <c r="L22" s="41">
        <v>177</v>
      </c>
      <c r="M22" s="41">
        <v>189</v>
      </c>
      <c r="N22" s="41">
        <v>186</v>
      </c>
      <c r="O22" s="42">
        <v>181</v>
      </c>
    </row>
    <row r="23" spans="1:15" ht="15" customHeight="1" thickBot="1" x14ac:dyDescent="0.3">
      <c r="A23" s="13" t="s">
        <v>30</v>
      </c>
      <c r="B23" s="189" t="s">
        <v>15</v>
      </c>
      <c r="C23" s="260">
        <v>0.14872798434442269</v>
      </c>
      <c r="D23" s="233">
        <f>D22/$D$7</f>
        <v>0.14685749844430615</v>
      </c>
      <c r="E23" s="233">
        <f>E22/$E$7</f>
        <v>0.14733542319749215</v>
      </c>
      <c r="F23" s="233">
        <f>F22/$F$7</f>
        <v>0.14027149321266968</v>
      </c>
      <c r="G23" s="233">
        <f>G22/$G$7</f>
        <v>0.1335149863760218</v>
      </c>
      <c r="H23" s="233">
        <f>H22/$H$7</f>
        <v>0.13454800280308341</v>
      </c>
      <c r="I23" s="233">
        <f>I22/$I$7</f>
        <v>0.13768115942028986</v>
      </c>
      <c r="J23" s="233">
        <f>J22/$J$7</f>
        <v>0.13772893772893774</v>
      </c>
      <c r="K23" s="233">
        <f>K22/$K$7</f>
        <v>0.13174114021571648</v>
      </c>
      <c r="L23" s="233">
        <f>L22/$L$7</f>
        <v>0.14390243902439023</v>
      </c>
      <c r="M23" s="233">
        <f>M22/$M$7</f>
        <v>0.16057774001699235</v>
      </c>
      <c r="N23" s="233">
        <f>N22/$N$7</f>
        <v>0.15938303341902313</v>
      </c>
      <c r="O23" s="234">
        <f>O22/$O$7</f>
        <v>0.16017699115044248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370</v>
      </c>
      <c r="D25" s="52" t="s">
        <v>371</v>
      </c>
      <c r="E25" s="52" t="s">
        <v>372</v>
      </c>
      <c r="F25" s="52" t="s">
        <v>373</v>
      </c>
      <c r="G25" s="52" t="s">
        <v>374</v>
      </c>
      <c r="H25" s="52" t="s">
        <v>375</v>
      </c>
      <c r="I25" s="52" t="s">
        <v>376</v>
      </c>
      <c r="J25" s="52" t="s">
        <v>377</v>
      </c>
      <c r="K25" s="52" t="s">
        <v>378</v>
      </c>
      <c r="L25" s="52" t="s">
        <v>379</v>
      </c>
      <c r="M25" s="52" t="s">
        <v>380</v>
      </c>
      <c r="N25" s="52" t="s">
        <v>381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195</v>
      </c>
      <c r="D26" s="9">
        <v>177</v>
      </c>
      <c r="E26" s="292">
        <v>152</v>
      </c>
      <c r="F26" s="9">
        <v>137</v>
      </c>
      <c r="G26" s="292">
        <v>131</v>
      </c>
      <c r="H26" s="9">
        <v>158</v>
      </c>
      <c r="I26" s="292">
        <v>188</v>
      </c>
      <c r="J26" s="9">
        <v>160</v>
      </c>
      <c r="K26" s="9">
        <v>189</v>
      </c>
      <c r="L26" s="9">
        <v>170</v>
      </c>
      <c r="M26" s="292">
        <v>152</v>
      </c>
      <c r="N26" s="9">
        <v>168</v>
      </c>
      <c r="O26" s="8">
        <f>SUM(C26:N26)</f>
        <v>1977</v>
      </c>
    </row>
    <row r="27" spans="1:15" x14ac:dyDescent="0.25">
      <c r="A27" s="10" t="s">
        <v>32</v>
      </c>
      <c r="B27" s="192" t="s">
        <v>44</v>
      </c>
      <c r="C27" s="195">
        <v>50</v>
      </c>
      <c r="D27" s="183">
        <v>44</v>
      </c>
      <c r="E27" s="183">
        <v>56</v>
      </c>
      <c r="F27" s="183">
        <v>44</v>
      </c>
      <c r="G27" s="183">
        <v>49</v>
      </c>
      <c r="H27" s="183">
        <v>35</v>
      </c>
      <c r="I27" s="183">
        <v>48</v>
      </c>
      <c r="J27" s="183">
        <v>50</v>
      </c>
      <c r="K27" s="183">
        <v>78</v>
      </c>
      <c r="L27" s="183">
        <v>56</v>
      </c>
      <c r="M27" s="183">
        <v>45</v>
      </c>
      <c r="N27" s="184">
        <v>41</v>
      </c>
      <c r="O27" s="192">
        <f>SUM(C27:N27)</f>
        <v>596</v>
      </c>
    </row>
    <row r="28" spans="1:15" ht="13.5" customHeight="1" x14ac:dyDescent="0.25">
      <c r="A28" s="10" t="s">
        <v>33</v>
      </c>
      <c r="B28" s="163" t="s">
        <v>69</v>
      </c>
      <c r="C28" s="193">
        <f>C27/$C$26</f>
        <v>0.25641025641025639</v>
      </c>
      <c r="D28" s="222">
        <f>D27/$D$26</f>
        <v>0.24858757062146894</v>
      </c>
      <c r="E28" s="222">
        <f>E27/$E$26</f>
        <v>0.36842105263157893</v>
      </c>
      <c r="F28" s="222">
        <f>F27/$F$26</f>
        <v>0.32116788321167883</v>
      </c>
      <c r="G28" s="222">
        <f>G27/$G$26</f>
        <v>0.37404580152671757</v>
      </c>
      <c r="H28" s="222">
        <f>H27/$H$26</f>
        <v>0.22151898734177214</v>
      </c>
      <c r="I28" s="222">
        <f>I27/$I$26</f>
        <v>0.25531914893617019</v>
      </c>
      <c r="J28" s="222">
        <f>J27/$J$26</f>
        <v>0.3125</v>
      </c>
      <c r="K28" s="222">
        <f>K27/$K$26</f>
        <v>0.41269841269841268</v>
      </c>
      <c r="L28" s="222">
        <f>L27/$L$26</f>
        <v>0.32941176470588235</v>
      </c>
      <c r="M28" s="222">
        <f>M27/$M$26</f>
        <v>0.29605263157894735</v>
      </c>
      <c r="N28" s="232">
        <f>N27/$N$26</f>
        <v>0.24404761904761904</v>
      </c>
      <c r="O28" s="194">
        <f>O27/$O$26</f>
        <v>0.3014668689934244</v>
      </c>
    </row>
    <row r="29" spans="1:15" x14ac:dyDescent="0.25">
      <c r="A29" s="10" t="s">
        <v>34</v>
      </c>
      <c r="B29" s="83" t="s">
        <v>336</v>
      </c>
      <c r="C29" s="40">
        <v>98</v>
      </c>
      <c r="D29" s="75">
        <v>109</v>
      </c>
      <c r="E29" s="75">
        <v>90</v>
      </c>
      <c r="F29" s="75">
        <v>85</v>
      </c>
      <c r="G29" s="75">
        <v>71</v>
      </c>
      <c r="H29" s="75">
        <v>84</v>
      </c>
      <c r="I29" s="75">
        <v>120</v>
      </c>
      <c r="J29" s="75">
        <v>89</v>
      </c>
      <c r="K29" s="75">
        <v>109</v>
      </c>
      <c r="L29" s="75">
        <v>105</v>
      </c>
      <c r="M29" s="75">
        <v>70</v>
      </c>
      <c r="N29" s="353">
        <v>95</v>
      </c>
      <c r="O29" s="83">
        <f>SUM(C29:N29)</f>
        <v>1125</v>
      </c>
    </row>
    <row r="30" spans="1:15" x14ac:dyDescent="0.25">
      <c r="A30" s="10" t="s">
        <v>35</v>
      </c>
      <c r="B30" s="163" t="s">
        <v>69</v>
      </c>
      <c r="C30" s="193">
        <f>C29/$C$26</f>
        <v>0.50256410256410255</v>
      </c>
      <c r="D30" s="222">
        <f>D29/$D$26</f>
        <v>0.61581920903954801</v>
      </c>
      <c r="E30" s="222">
        <f>E29/$E$26</f>
        <v>0.59210526315789469</v>
      </c>
      <c r="F30" s="222">
        <f>F29/$F$26</f>
        <v>0.62043795620437958</v>
      </c>
      <c r="G30" s="222">
        <f>G29/$G$26</f>
        <v>0.5419847328244275</v>
      </c>
      <c r="H30" s="222">
        <f>H29/$H$26</f>
        <v>0.53164556962025311</v>
      </c>
      <c r="I30" s="222">
        <f>I29/$I$26</f>
        <v>0.63829787234042556</v>
      </c>
      <c r="J30" s="222">
        <f>J29/$J$26</f>
        <v>0.55625000000000002</v>
      </c>
      <c r="K30" s="222">
        <f>K29/$K$26</f>
        <v>0.57671957671957674</v>
      </c>
      <c r="L30" s="222">
        <f>L29/$L$26</f>
        <v>0.61764705882352944</v>
      </c>
      <c r="M30" s="222">
        <f>M29/$M$26</f>
        <v>0.46052631578947367</v>
      </c>
      <c r="N30" s="232">
        <f>N29/$N$26</f>
        <v>0.56547619047619047</v>
      </c>
      <c r="O30" s="194">
        <f>O29/$O$26</f>
        <v>0.56904400606980277</v>
      </c>
    </row>
    <row r="31" spans="1:15" x14ac:dyDescent="0.25">
      <c r="A31" s="10" t="s">
        <v>36</v>
      </c>
      <c r="B31" s="83" t="s">
        <v>45</v>
      </c>
      <c r="C31" s="40">
        <v>180</v>
      </c>
      <c r="D31" s="41">
        <v>155</v>
      </c>
      <c r="E31" s="41">
        <v>128</v>
      </c>
      <c r="F31" s="41">
        <v>112</v>
      </c>
      <c r="G31" s="41">
        <v>112</v>
      </c>
      <c r="H31" s="41">
        <v>130</v>
      </c>
      <c r="I31" s="41">
        <v>162</v>
      </c>
      <c r="J31" s="41">
        <v>140</v>
      </c>
      <c r="K31" s="41">
        <v>155</v>
      </c>
      <c r="L31" s="41">
        <v>141</v>
      </c>
      <c r="M31" s="41">
        <v>131</v>
      </c>
      <c r="N31" s="42">
        <v>136</v>
      </c>
      <c r="O31" s="83">
        <f>SUM(C31:N31)</f>
        <v>1682</v>
      </c>
    </row>
    <row r="32" spans="1:15" x14ac:dyDescent="0.25">
      <c r="A32" s="10" t="s">
        <v>37</v>
      </c>
      <c r="B32" s="163" t="s">
        <v>69</v>
      </c>
      <c r="C32" s="193">
        <f>C31/$C$26</f>
        <v>0.92307692307692313</v>
      </c>
      <c r="D32" s="222">
        <f>D31/$D$26</f>
        <v>0.87570621468926557</v>
      </c>
      <c r="E32" s="222">
        <f>E31/$E$26</f>
        <v>0.84210526315789469</v>
      </c>
      <c r="F32" s="222">
        <f>F31/$F$26</f>
        <v>0.81751824817518248</v>
      </c>
      <c r="G32" s="222">
        <f>G31/$G$26</f>
        <v>0.85496183206106868</v>
      </c>
      <c r="H32" s="222">
        <f>H31/$H$26</f>
        <v>0.82278481012658233</v>
      </c>
      <c r="I32" s="222">
        <f>I31/$I$26</f>
        <v>0.86170212765957444</v>
      </c>
      <c r="J32" s="222">
        <f>J31/$J$26</f>
        <v>0.875</v>
      </c>
      <c r="K32" s="222">
        <f>K31/$K$26</f>
        <v>0.82010582010582012</v>
      </c>
      <c r="L32" s="222">
        <f>L31/$L$26</f>
        <v>0.8294117647058824</v>
      </c>
      <c r="M32" s="222">
        <f>M31/$M$26</f>
        <v>0.86184210526315785</v>
      </c>
      <c r="N32" s="232">
        <f>N31/$N$26</f>
        <v>0.80952380952380953</v>
      </c>
      <c r="O32" s="194">
        <f>O31/$O$26</f>
        <v>0.85078401618614063</v>
      </c>
    </row>
    <row r="33" spans="1:15" x14ac:dyDescent="0.25">
      <c r="A33" s="10" t="s">
        <v>46</v>
      </c>
      <c r="B33" s="83" t="s">
        <v>354</v>
      </c>
      <c r="C33" s="40">
        <v>14</v>
      </c>
      <c r="D33" s="41">
        <v>5</v>
      </c>
      <c r="E33" s="41">
        <v>7</v>
      </c>
      <c r="F33" s="41">
        <v>1</v>
      </c>
      <c r="G33" s="41">
        <v>4</v>
      </c>
      <c r="H33" s="41">
        <v>4</v>
      </c>
      <c r="I33" s="41">
        <v>6</v>
      </c>
      <c r="J33" s="41">
        <v>3</v>
      </c>
      <c r="K33" s="41">
        <v>4</v>
      </c>
      <c r="L33" s="41">
        <v>2</v>
      </c>
      <c r="M33" s="41">
        <v>2</v>
      </c>
      <c r="N33" s="42">
        <v>3</v>
      </c>
      <c r="O33" s="83">
        <f>SUM(C33:N33)</f>
        <v>55</v>
      </c>
    </row>
    <row r="34" spans="1:15" x14ac:dyDescent="0.25">
      <c r="A34" s="10" t="s">
        <v>47</v>
      </c>
      <c r="B34" s="163" t="s">
        <v>69</v>
      </c>
      <c r="C34" s="193">
        <f>C33/$C$26</f>
        <v>7.179487179487179E-2</v>
      </c>
      <c r="D34" s="222">
        <f>D33/$D$26</f>
        <v>2.8248587570621469E-2</v>
      </c>
      <c r="E34" s="222">
        <f>E33/$E$26</f>
        <v>4.6052631578947366E-2</v>
      </c>
      <c r="F34" s="222">
        <f>F33/$F$26</f>
        <v>7.2992700729927005E-3</v>
      </c>
      <c r="G34" s="222">
        <f>G33/$G$26</f>
        <v>3.0534351145038167E-2</v>
      </c>
      <c r="H34" s="222">
        <f>H33/$H$26</f>
        <v>2.5316455696202531E-2</v>
      </c>
      <c r="I34" s="222">
        <f>I33/$I$26</f>
        <v>3.1914893617021274E-2</v>
      </c>
      <c r="J34" s="222">
        <f>J33/$J$26</f>
        <v>1.8749999999999999E-2</v>
      </c>
      <c r="K34" s="222">
        <f>K33/$K$26</f>
        <v>2.1164021164021163E-2</v>
      </c>
      <c r="L34" s="222">
        <f>L33/$L$26</f>
        <v>1.1764705882352941E-2</v>
      </c>
      <c r="M34" s="222">
        <f>M33/$M$26</f>
        <v>1.3157894736842105E-2</v>
      </c>
      <c r="N34" s="232">
        <f>N33/$N$26</f>
        <v>1.7857142857142856E-2</v>
      </c>
      <c r="O34" s="194">
        <f>O33/$O$26</f>
        <v>2.7819929185634799E-2</v>
      </c>
    </row>
    <row r="35" spans="1:15" x14ac:dyDescent="0.25">
      <c r="A35" s="10" t="s">
        <v>48</v>
      </c>
      <c r="B35" s="83" t="s">
        <v>132</v>
      </c>
      <c r="C35" s="40">
        <v>15</v>
      </c>
      <c r="D35" s="75">
        <v>22</v>
      </c>
      <c r="E35" s="41">
        <v>24</v>
      </c>
      <c r="F35" s="41">
        <v>25</v>
      </c>
      <c r="G35" s="41">
        <v>19</v>
      </c>
      <c r="H35" s="41">
        <v>28</v>
      </c>
      <c r="I35" s="41">
        <v>26</v>
      </c>
      <c r="J35" s="41">
        <v>20</v>
      </c>
      <c r="K35" s="41">
        <v>34</v>
      </c>
      <c r="L35" s="41">
        <v>29</v>
      </c>
      <c r="M35" s="41">
        <v>21</v>
      </c>
      <c r="N35" s="75">
        <v>32</v>
      </c>
      <c r="O35" s="83">
        <f>SUM(C35:N35)</f>
        <v>295</v>
      </c>
    </row>
    <row r="36" spans="1:15" x14ac:dyDescent="0.25">
      <c r="A36" s="10" t="s">
        <v>49</v>
      </c>
      <c r="B36" s="163" t="s">
        <v>69</v>
      </c>
      <c r="C36" s="193">
        <f>C35/$C$26</f>
        <v>7.6923076923076927E-2</v>
      </c>
      <c r="D36" s="222">
        <f>D35/$D$26</f>
        <v>0.12429378531073447</v>
      </c>
      <c r="E36" s="222">
        <f>E35/$E$26</f>
        <v>0.15789473684210525</v>
      </c>
      <c r="F36" s="222">
        <f>F35/$F$26</f>
        <v>0.18248175182481752</v>
      </c>
      <c r="G36" s="222">
        <f>G35/$G$26</f>
        <v>0.14503816793893129</v>
      </c>
      <c r="H36" s="222">
        <f>H35/$H$26</f>
        <v>0.17721518987341772</v>
      </c>
      <c r="I36" s="222">
        <f>I35/$I$26</f>
        <v>0.13829787234042554</v>
      </c>
      <c r="J36" s="222">
        <f>J35/$J$26</f>
        <v>0.125</v>
      </c>
      <c r="K36" s="222">
        <f>K35/$K$26</f>
        <v>0.17989417989417988</v>
      </c>
      <c r="L36" s="222">
        <f>L35/$L$26</f>
        <v>0.17058823529411765</v>
      </c>
      <c r="M36" s="222">
        <f>M35/$M$26</f>
        <v>0.13815789473684212</v>
      </c>
      <c r="N36" s="232">
        <f>N35/$N$26</f>
        <v>0.19047619047619047</v>
      </c>
      <c r="O36" s="194">
        <f>O35/$O$26</f>
        <v>0.14921598381385939</v>
      </c>
    </row>
    <row r="37" spans="1:15" ht="24.75" customHeight="1" x14ac:dyDescent="0.25">
      <c r="A37" s="10" t="s">
        <v>50</v>
      </c>
      <c r="B37" s="196" t="s">
        <v>67</v>
      </c>
      <c r="C37" s="40">
        <v>18</v>
      </c>
      <c r="D37" s="41">
        <v>26</v>
      </c>
      <c r="E37" s="41">
        <v>12</v>
      </c>
      <c r="F37" s="41">
        <v>18</v>
      </c>
      <c r="G37" s="41">
        <v>13</v>
      </c>
      <c r="H37" s="41">
        <v>11</v>
      </c>
      <c r="I37" s="41">
        <v>19</v>
      </c>
      <c r="J37" s="41">
        <v>15</v>
      </c>
      <c r="K37" s="41">
        <v>43</v>
      </c>
      <c r="L37" s="41">
        <v>31</v>
      </c>
      <c r="M37" s="41">
        <v>31</v>
      </c>
      <c r="N37" s="42">
        <v>28</v>
      </c>
      <c r="O37" s="83">
        <f>SUM(C37:N37)</f>
        <v>265</v>
      </c>
    </row>
    <row r="38" spans="1:15" x14ac:dyDescent="0.25">
      <c r="A38" s="10" t="s">
        <v>51</v>
      </c>
      <c r="B38" s="163" t="s">
        <v>69</v>
      </c>
      <c r="C38" s="193">
        <f>C37/$C$26</f>
        <v>9.2307692307692313E-2</v>
      </c>
      <c r="D38" s="222">
        <f>D37/$D$26</f>
        <v>0.14689265536723164</v>
      </c>
      <c r="E38" s="222">
        <f>E37/$E$26</f>
        <v>7.8947368421052627E-2</v>
      </c>
      <c r="F38" s="222">
        <f>F37/$F$26</f>
        <v>0.13138686131386862</v>
      </c>
      <c r="G38" s="222">
        <f>G37/$G$26</f>
        <v>9.9236641221374045E-2</v>
      </c>
      <c r="H38" s="222">
        <f>H37/$H$26</f>
        <v>6.9620253164556958E-2</v>
      </c>
      <c r="I38" s="222">
        <f>I37/$I$26</f>
        <v>0.10106382978723404</v>
      </c>
      <c r="J38" s="222">
        <f>J37/$J$26</f>
        <v>9.375E-2</v>
      </c>
      <c r="K38" s="222">
        <f>K37/$K$26</f>
        <v>0.2275132275132275</v>
      </c>
      <c r="L38" s="222">
        <f>L37/$L$26</f>
        <v>0.18235294117647058</v>
      </c>
      <c r="M38" s="222">
        <f>M37/$M$26</f>
        <v>0.20394736842105263</v>
      </c>
      <c r="N38" s="232">
        <f>N37/$N$26</f>
        <v>0.16666666666666666</v>
      </c>
      <c r="O38" s="194">
        <f>O37/$O$26</f>
        <v>0.13404147698533131</v>
      </c>
    </row>
    <row r="39" spans="1:15" x14ac:dyDescent="0.25">
      <c r="A39" s="10" t="s">
        <v>52</v>
      </c>
      <c r="B39" s="83" t="s">
        <v>70</v>
      </c>
      <c r="C39" s="40">
        <v>43</v>
      </c>
      <c r="D39" s="41">
        <v>20</v>
      </c>
      <c r="E39" s="41">
        <v>32</v>
      </c>
      <c r="F39" s="41">
        <v>34</v>
      </c>
      <c r="G39" s="41">
        <v>27</v>
      </c>
      <c r="H39" s="41">
        <v>44</v>
      </c>
      <c r="I39" s="41">
        <v>26</v>
      </c>
      <c r="J39" s="41">
        <v>21</v>
      </c>
      <c r="K39" s="41">
        <v>33</v>
      </c>
      <c r="L39" s="41">
        <v>30</v>
      </c>
      <c r="M39" s="41">
        <v>26</v>
      </c>
      <c r="N39" s="42">
        <v>38</v>
      </c>
      <c r="O39" s="83">
        <f>SUM(C39:N39)</f>
        <v>374</v>
      </c>
    </row>
    <row r="40" spans="1:15" x14ac:dyDescent="0.25">
      <c r="A40" s="10" t="s">
        <v>53</v>
      </c>
      <c r="B40" s="197" t="s">
        <v>69</v>
      </c>
      <c r="C40" s="198">
        <f>C39/$C$26</f>
        <v>0.22051282051282051</v>
      </c>
      <c r="D40" s="315">
        <f>D39/$D$26</f>
        <v>0.11299435028248588</v>
      </c>
      <c r="E40" s="315">
        <f>E39/$E$26</f>
        <v>0.21052631578947367</v>
      </c>
      <c r="F40" s="315">
        <f>F39/$F$26</f>
        <v>0.24817518248175183</v>
      </c>
      <c r="G40" s="315">
        <f>G39/$G$26</f>
        <v>0.20610687022900764</v>
      </c>
      <c r="H40" s="315">
        <f>H39/$H$26</f>
        <v>0.27848101265822783</v>
      </c>
      <c r="I40" s="315">
        <f>I39/$I$26</f>
        <v>0.13829787234042554</v>
      </c>
      <c r="J40" s="315">
        <f>J39/$J$26</f>
        <v>0.13125000000000001</v>
      </c>
      <c r="K40" s="315">
        <f>K39/$K$26</f>
        <v>0.17460317460317459</v>
      </c>
      <c r="L40" s="315">
        <f>L39/$L$26</f>
        <v>0.17647058823529413</v>
      </c>
      <c r="M40" s="315">
        <f>M39/$M$26</f>
        <v>0.17105263157894737</v>
      </c>
      <c r="N40" s="354">
        <f>N39/$N$26</f>
        <v>0.22619047619047619</v>
      </c>
      <c r="O40" s="194">
        <f>O39/$O$26</f>
        <v>0.18917551846231664</v>
      </c>
    </row>
    <row r="41" spans="1:15" x14ac:dyDescent="0.25">
      <c r="A41" s="10" t="s">
        <v>54</v>
      </c>
      <c r="B41" s="83" t="s">
        <v>131</v>
      </c>
      <c r="C41" s="40">
        <v>29</v>
      </c>
      <c r="D41" s="41">
        <v>39</v>
      </c>
      <c r="E41" s="41">
        <v>28</v>
      </c>
      <c r="F41" s="41">
        <v>32</v>
      </c>
      <c r="G41" s="41">
        <v>22</v>
      </c>
      <c r="H41" s="41">
        <v>41</v>
      </c>
      <c r="I41" s="41">
        <v>42</v>
      </c>
      <c r="J41" s="41">
        <v>27</v>
      </c>
      <c r="K41" s="41">
        <v>47</v>
      </c>
      <c r="L41" s="41">
        <v>42</v>
      </c>
      <c r="M41" s="41">
        <v>31</v>
      </c>
      <c r="N41" s="42">
        <v>46</v>
      </c>
      <c r="O41" s="83">
        <f>SUM(C41:N41)</f>
        <v>426</v>
      </c>
    </row>
    <row r="42" spans="1:15" ht="15.75" thickBot="1" x14ac:dyDescent="0.3">
      <c r="A42" s="10" t="s">
        <v>55</v>
      </c>
      <c r="B42" s="219" t="s">
        <v>69</v>
      </c>
      <c r="C42" s="198">
        <f>C41/$C$26</f>
        <v>0.14871794871794872</v>
      </c>
      <c r="D42" s="315">
        <f>D41/$D$26</f>
        <v>0.22033898305084745</v>
      </c>
      <c r="E42" s="315">
        <f>E41/$E$26</f>
        <v>0.18421052631578946</v>
      </c>
      <c r="F42" s="315">
        <f>F41/$F$26</f>
        <v>0.23357664233576642</v>
      </c>
      <c r="G42" s="315">
        <f>G41/$G$26</f>
        <v>0.16793893129770993</v>
      </c>
      <c r="H42" s="315">
        <f>H41/$H$26</f>
        <v>0.25949367088607594</v>
      </c>
      <c r="I42" s="315">
        <f>I41/$I$26</f>
        <v>0.22340425531914893</v>
      </c>
      <c r="J42" s="315">
        <f>J41/$J$26</f>
        <v>0.16875000000000001</v>
      </c>
      <c r="K42" s="315">
        <f>K41/$K$26</f>
        <v>0.24867724867724866</v>
      </c>
      <c r="L42" s="315">
        <f>L41/$L$26</f>
        <v>0.24705882352941178</v>
      </c>
      <c r="M42" s="315">
        <f>M41/$M$26</f>
        <v>0.20394736842105263</v>
      </c>
      <c r="N42" s="354">
        <f>N41/$N$26</f>
        <v>0.27380952380952384</v>
      </c>
      <c r="O42" s="261">
        <f>O41/$O$26</f>
        <v>0.21547799696509864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198</v>
      </c>
      <c r="D43" s="16">
        <v>162</v>
      </c>
      <c r="E43" s="16">
        <v>143</v>
      </c>
      <c r="F43" s="16">
        <v>120</v>
      </c>
      <c r="G43" s="16">
        <v>122</v>
      </c>
      <c r="H43" s="16">
        <v>129</v>
      </c>
      <c r="I43" s="16">
        <v>165</v>
      </c>
      <c r="J43" s="16">
        <v>146</v>
      </c>
      <c r="K43" s="16">
        <v>174</v>
      </c>
      <c r="L43" s="16">
        <v>143</v>
      </c>
      <c r="M43" s="16">
        <v>127</v>
      </c>
      <c r="N43" s="355">
        <v>146</v>
      </c>
      <c r="O43" s="256">
        <f>SUM(C43:N43)</f>
        <v>1775</v>
      </c>
    </row>
    <row r="44" spans="1:15" ht="15.75" thickTop="1" x14ac:dyDescent="0.25">
      <c r="A44" s="10" t="s">
        <v>57</v>
      </c>
      <c r="B44" s="199" t="s">
        <v>355</v>
      </c>
      <c r="C44" s="200">
        <v>81</v>
      </c>
      <c r="D44" s="201">
        <v>86</v>
      </c>
      <c r="E44" s="201">
        <v>54</v>
      </c>
      <c r="F44" s="201">
        <v>55</v>
      </c>
      <c r="G44" s="201">
        <v>49</v>
      </c>
      <c r="H44" s="201">
        <v>72</v>
      </c>
      <c r="I44" s="201">
        <v>90</v>
      </c>
      <c r="J44" s="201">
        <v>88</v>
      </c>
      <c r="K44" s="201">
        <v>109</v>
      </c>
      <c r="L44" s="202">
        <v>86</v>
      </c>
      <c r="M44" s="201">
        <v>71</v>
      </c>
      <c r="N44" s="356">
        <v>81</v>
      </c>
      <c r="O44" s="199">
        <f>SUM(C44:N44)</f>
        <v>922</v>
      </c>
    </row>
    <row r="45" spans="1:15" x14ac:dyDescent="0.25">
      <c r="A45" s="10" t="s">
        <v>58</v>
      </c>
      <c r="B45" s="163" t="s">
        <v>69</v>
      </c>
      <c r="C45" s="193">
        <f>C44/$C$26</f>
        <v>0.41538461538461541</v>
      </c>
      <c r="D45" s="222">
        <f>D44/$D$26</f>
        <v>0.48587570621468928</v>
      </c>
      <c r="E45" s="222">
        <f>E44/$E$26</f>
        <v>0.35526315789473684</v>
      </c>
      <c r="F45" s="222">
        <f>F44/$F$26</f>
        <v>0.40145985401459855</v>
      </c>
      <c r="G45" s="222">
        <f>G44/$G$26</f>
        <v>0.37404580152671757</v>
      </c>
      <c r="H45" s="222">
        <f>H44/$H$26</f>
        <v>0.45569620253164556</v>
      </c>
      <c r="I45" s="222">
        <f>I44/$I$26</f>
        <v>0.47872340425531917</v>
      </c>
      <c r="J45" s="222">
        <f>J44/$J$26</f>
        <v>0.55000000000000004</v>
      </c>
      <c r="K45" s="222">
        <f>K44/$K$26</f>
        <v>0.57671957671957674</v>
      </c>
      <c r="L45" s="222">
        <f>L44/$L$26</f>
        <v>0.50588235294117645</v>
      </c>
      <c r="M45" s="222">
        <f>M44/$M$26</f>
        <v>0.46710526315789475</v>
      </c>
      <c r="N45" s="232">
        <f>N44/$N$26</f>
        <v>0.48214285714285715</v>
      </c>
      <c r="O45" s="194">
        <f>O44/$O$26</f>
        <v>0.46636317653009612</v>
      </c>
    </row>
    <row r="46" spans="1:15" x14ac:dyDescent="0.25">
      <c r="A46" s="10" t="s">
        <v>59</v>
      </c>
      <c r="B46" s="83" t="s">
        <v>356</v>
      </c>
      <c r="C46" s="40">
        <v>74</v>
      </c>
      <c r="D46" s="41">
        <v>44</v>
      </c>
      <c r="E46" s="41">
        <v>55</v>
      </c>
      <c r="F46" s="41">
        <v>18</v>
      </c>
      <c r="G46" s="41">
        <v>39</v>
      </c>
      <c r="H46" s="41">
        <v>37</v>
      </c>
      <c r="I46" s="41">
        <v>46</v>
      </c>
      <c r="J46" s="41">
        <v>37</v>
      </c>
      <c r="K46" s="41">
        <v>36</v>
      </c>
      <c r="L46" s="41">
        <v>35</v>
      </c>
      <c r="M46" s="41">
        <v>27</v>
      </c>
      <c r="N46" s="42">
        <v>44</v>
      </c>
      <c r="O46" s="83">
        <f>SUM(C46:N46)</f>
        <v>492</v>
      </c>
    </row>
    <row r="47" spans="1:15" x14ac:dyDescent="0.25">
      <c r="A47" s="10" t="s">
        <v>60</v>
      </c>
      <c r="B47" s="163" t="s">
        <v>69</v>
      </c>
      <c r="C47" s="193">
        <f>C46/$C$26</f>
        <v>0.37948717948717947</v>
      </c>
      <c r="D47" s="222">
        <f>D46/$D$26</f>
        <v>0.24858757062146894</v>
      </c>
      <c r="E47" s="222">
        <f>E46/$E$26</f>
        <v>0.36184210526315791</v>
      </c>
      <c r="F47" s="222">
        <f>F46/$F$26</f>
        <v>0.13138686131386862</v>
      </c>
      <c r="G47" s="222">
        <f>G46/$G$26</f>
        <v>0.29770992366412213</v>
      </c>
      <c r="H47" s="222">
        <f>H46/$H$26</f>
        <v>0.23417721518987342</v>
      </c>
      <c r="I47" s="222">
        <f>I46/$I$26</f>
        <v>0.24468085106382978</v>
      </c>
      <c r="J47" s="222">
        <f>J46/$J$26</f>
        <v>0.23125000000000001</v>
      </c>
      <c r="K47" s="222">
        <f>K46/$K$26</f>
        <v>0.19047619047619047</v>
      </c>
      <c r="L47" s="222">
        <f>L46/$L$26</f>
        <v>0.20588235294117646</v>
      </c>
      <c r="M47" s="222">
        <f>M46/$M$26</f>
        <v>0.17763157894736842</v>
      </c>
      <c r="N47" s="232">
        <f>N46/$N$26</f>
        <v>0.26190476190476192</v>
      </c>
      <c r="O47" s="194">
        <f>O46/$O$26</f>
        <v>0.2488619119878604</v>
      </c>
    </row>
    <row r="48" spans="1:15" x14ac:dyDescent="0.25">
      <c r="A48" s="10" t="s">
        <v>61</v>
      </c>
      <c r="B48" s="83" t="s">
        <v>357</v>
      </c>
      <c r="C48" s="40">
        <v>38</v>
      </c>
      <c r="D48" s="41">
        <v>21</v>
      </c>
      <c r="E48" s="41">
        <v>26</v>
      </c>
      <c r="F48" s="41">
        <v>16</v>
      </c>
      <c r="G48" s="41">
        <v>25</v>
      </c>
      <c r="H48" s="41">
        <v>18</v>
      </c>
      <c r="I48" s="41">
        <v>25</v>
      </c>
      <c r="J48" s="41">
        <v>18</v>
      </c>
      <c r="K48" s="41">
        <v>19</v>
      </c>
      <c r="L48" s="41">
        <v>20</v>
      </c>
      <c r="M48" s="41">
        <v>26</v>
      </c>
      <c r="N48" s="42">
        <v>25</v>
      </c>
      <c r="O48" s="83">
        <f>SUM(C48:N48)</f>
        <v>277</v>
      </c>
    </row>
    <row r="49" spans="1:15" x14ac:dyDescent="0.25">
      <c r="A49" s="10" t="s">
        <v>62</v>
      </c>
      <c r="B49" s="163" t="s">
        <v>69</v>
      </c>
      <c r="C49" s="193">
        <f>C48/$C$26</f>
        <v>0.19487179487179487</v>
      </c>
      <c r="D49" s="222">
        <f>D48/$D$26</f>
        <v>0.11864406779661017</v>
      </c>
      <c r="E49" s="222">
        <f>E48/$E$26</f>
        <v>0.17105263157894737</v>
      </c>
      <c r="F49" s="222">
        <f>F48/$F$26</f>
        <v>0.11678832116788321</v>
      </c>
      <c r="G49" s="222">
        <f>G48/$G$26</f>
        <v>0.19083969465648856</v>
      </c>
      <c r="H49" s="222">
        <f>H48/$H$26</f>
        <v>0.11392405063291139</v>
      </c>
      <c r="I49" s="222">
        <f>I48/$I$26</f>
        <v>0.13297872340425532</v>
      </c>
      <c r="J49" s="222">
        <f>J48/$J$26</f>
        <v>0.1125</v>
      </c>
      <c r="K49" s="222">
        <f>K48/$K$26</f>
        <v>0.10052910052910052</v>
      </c>
      <c r="L49" s="222">
        <f>L48/$L$26</f>
        <v>0.11764705882352941</v>
      </c>
      <c r="M49" s="222">
        <f>M48/$M$26</f>
        <v>0.17105263157894737</v>
      </c>
      <c r="N49" s="232">
        <f>N48/$N$26</f>
        <v>0.14880952380952381</v>
      </c>
      <c r="O49" s="194">
        <f>O48/$O$26</f>
        <v>0.14011127971674253</v>
      </c>
    </row>
    <row r="50" spans="1:15" x14ac:dyDescent="0.25">
      <c r="A50" s="10" t="s">
        <v>63</v>
      </c>
      <c r="B50" s="83" t="s">
        <v>358</v>
      </c>
      <c r="C50" s="40">
        <v>0</v>
      </c>
      <c r="D50" s="41">
        <v>4</v>
      </c>
      <c r="E50" s="41">
        <v>2</v>
      </c>
      <c r="F50" s="41">
        <v>10</v>
      </c>
      <c r="G50" s="41">
        <v>1</v>
      </c>
      <c r="H50" s="41">
        <v>2</v>
      </c>
      <c r="I50" s="41">
        <v>1</v>
      </c>
      <c r="J50" s="41">
        <v>3</v>
      </c>
      <c r="K50" s="41">
        <v>1</v>
      </c>
      <c r="L50" s="41">
        <v>2</v>
      </c>
      <c r="M50" s="41">
        <v>3</v>
      </c>
      <c r="N50" s="42">
        <v>5</v>
      </c>
      <c r="O50" s="83">
        <f>SUM(C50:N50)</f>
        <v>34</v>
      </c>
    </row>
    <row r="51" spans="1:15" x14ac:dyDescent="0.25">
      <c r="A51" s="10" t="s">
        <v>64</v>
      </c>
      <c r="B51" s="163" t="s">
        <v>69</v>
      </c>
      <c r="C51" s="193">
        <f>C50/$C$26</f>
        <v>0</v>
      </c>
      <c r="D51" s="222">
        <f>D50/$D$26</f>
        <v>2.2598870056497175E-2</v>
      </c>
      <c r="E51" s="222">
        <f>E50/$E$26</f>
        <v>1.3157894736842105E-2</v>
      </c>
      <c r="F51" s="222">
        <f>F50/$F$26</f>
        <v>7.2992700729927001E-2</v>
      </c>
      <c r="G51" s="222">
        <f>G50/$G$26</f>
        <v>7.6335877862595417E-3</v>
      </c>
      <c r="H51" s="222">
        <f>H50/$H$26</f>
        <v>1.2658227848101266E-2</v>
      </c>
      <c r="I51" s="222">
        <f>I50/$I$26</f>
        <v>5.3191489361702126E-3</v>
      </c>
      <c r="J51" s="222">
        <f>J50/$J$26</f>
        <v>1.8749999999999999E-2</v>
      </c>
      <c r="K51" s="222">
        <f>K50/$K$26</f>
        <v>5.2910052910052907E-3</v>
      </c>
      <c r="L51" s="222">
        <f>L50/$L$26</f>
        <v>1.1764705882352941E-2</v>
      </c>
      <c r="M51" s="222">
        <f>M50/$M$26</f>
        <v>1.9736842105263157E-2</v>
      </c>
      <c r="N51" s="232">
        <f>N50/$N$26</f>
        <v>2.976190476190476E-2</v>
      </c>
      <c r="O51" s="194">
        <f>O50/$O$26</f>
        <v>1.719777440566515E-2</v>
      </c>
    </row>
    <row r="52" spans="1:15" ht="15" customHeight="1" x14ac:dyDescent="0.25">
      <c r="A52" s="10" t="s">
        <v>65</v>
      </c>
      <c r="B52" s="196" t="s">
        <v>359</v>
      </c>
      <c r="C52" s="40">
        <v>18</v>
      </c>
      <c r="D52" s="41">
        <v>21</v>
      </c>
      <c r="E52" s="41">
        <v>16</v>
      </c>
      <c r="F52" s="41">
        <v>12</v>
      </c>
      <c r="G52" s="41">
        <v>13</v>
      </c>
      <c r="H52" s="41">
        <v>12</v>
      </c>
      <c r="I52" s="41">
        <v>16</v>
      </c>
      <c r="J52" s="41">
        <v>18</v>
      </c>
      <c r="K52" s="41">
        <v>22</v>
      </c>
      <c r="L52" s="41">
        <v>14</v>
      </c>
      <c r="M52" s="41">
        <v>9</v>
      </c>
      <c r="N52" s="42">
        <v>18</v>
      </c>
      <c r="O52" s="83">
        <f>SUM(C52:N52)</f>
        <v>189</v>
      </c>
    </row>
    <row r="53" spans="1:15" x14ac:dyDescent="0.25">
      <c r="A53" s="10" t="s">
        <v>155</v>
      </c>
      <c r="B53" s="163" t="s">
        <v>69</v>
      </c>
      <c r="C53" s="193">
        <f>C52/$C$26</f>
        <v>9.2307692307692313E-2</v>
      </c>
      <c r="D53" s="222">
        <f>D52/$D$26</f>
        <v>0.11864406779661017</v>
      </c>
      <c r="E53" s="222">
        <f>E52/$E$26</f>
        <v>0.10526315789473684</v>
      </c>
      <c r="F53" s="222">
        <f>F52/$F$26</f>
        <v>8.7591240875912413E-2</v>
      </c>
      <c r="G53" s="222">
        <f>G52/$G$26</f>
        <v>9.9236641221374045E-2</v>
      </c>
      <c r="H53" s="222">
        <f>H52/$H$26</f>
        <v>7.5949367088607597E-2</v>
      </c>
      <c r="I53" s="222">
        <f>I52/$I$26</f>
        <v>8.5106382978723402E-2</v>
      </c>
      <c r="J53" s="222">
        <f>J52/$J$26</f>
        <v>0.1125</v>
      </c>
      <c r="K53" s="222">
        <f>K52/$K$26</f>
        <v>0.1164021164021164</v>
      </c>
      <c r="L53" s="222">
        <f>L52/$L$26</f>
        <v>8.2352941176470587E-2</v>
      </c>
      <c r="M53" s="222">
        <f>M52/$M$26</f>
        <v>5.921052631578947E-2</v>
      </c>
      <c r="N53" s="232">
        <f>N52/$N$26</f>
        <v>0.10714285714285714</v>
      </c>
      <c r="O53" s="194">
        <f>O52/$O$26</f>
        <v>9.5599393019726864E-2</v>
      </c>
    </row>
    <row r="54" spans="1:15" ht="27.75" customHeight="1" x14ac:dyDescent="0.25">
      <c r="A54" s="10" t="s">
        <v>66</v>
      </c>
      <c r="B54" s="196" t="s">
        <v>360</v>
      </c>
      <c r="C54" s="40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1</v>
      </c>
      <c r="J54" s="41">
        <v>0</v>
      </c>
      <c r="K54" s="41">
        <v>0</v>
      </c>
      <c r="L54" s="41">
        <v>0</v>
      </c>
      <c r="M54" s="41">
        <v>0</v>
      </c>
      <c r="N54" s="42">
        <v>0</v>
      </c>
      <c r="O54" s="83">
        <f>SUM(C54:N54)</f>
        <v>1</v>
      </c>
    </row>
    <row r="55" spans="1:15" x14ac:dyDescent="0.25">
      <c r="A55" s="10" t="s">
        <v>72</v>
      </c>
      <c r="B55" s="163" t="s">
        <v>69</v>
      </c>
      <c r="C55" s="193">
        <f>C54/$C$26</f>
        <v>0</v>
      </c>
      <c r="D55" s="222">
        <f>D54/$D$26</f>
        <v>0</v>
      </c>
      <c r="E55" s="222">
        <f>E54/$E$26</f>
        <v>0</v>
      </c>
      <c r="F55" s="222">
        <f>F54/$F$26</f>
        <v>0</v>
      </c>
      <c r="G55" s="222">
        <f>G54/$G$26</f>
        <v>0</v>
      </c>
      <c r="H55" s="222">
        <f>H54/$H$26</f>
        <v>0</v>
      </c>
      <c r="I55" s="222">
        <f>I54/$I$26</f>
        <v>5.3191489361702126E-3</v>
      </c>
      <c r="J55" s="222">
        <f>J54/$J$26</f>
        <v>0</v>
      </c>
      <c r="K55" s="222">
        <f>K54/$K$26</f>
        <v>0</v>
      </c>
      <c r="L55" s="222">
        <f>L54/$L$26</f>
        <v>0</v>
      </c>
      <c r="M55" s="222">
        <f>M54/$M$26</f>
        <v>0</v>
      </c>
      <c r="N55" s="232">
        <f>N54/$N$26</f>
        <v>0</v>
      </c>
      <c r="O55" s="194">
        <f>O54/$O$26</f>
        <v>5.0581689428426911E-4</v>
      </c>
    </row>
    <row r="56" spans="1:15" x14ac:dyDescent="0.25">
      <c r="A56" s="10" t="s">
        <v>73</v>
      </c>
      <c r="B56" s="83" t="s">
        <v>361</v>
      </c>
      <c r="C56" s="40">
        <v>10</v>
      </c>
      <c r="D56" s="41">
        <v>12</v>
      </c>
      <c r="E56" s="41">
        <v>10</v>
      </c>
      <c r="F56" s="41">
        <v>9</v>
      </c>
      <c r="G56" s="41">
        <v>8</v>
      </c>
      <c r="H56" s="41">
        <v>10</v>
      </c>
      <c r="I56" s="41">
        <v>6</v>
      </c>
      <c r="J56" s="41">
        <v>7</v>
      </c>
      <c r="K56" s="41">
        <v>12</v>
      </c>
      <c r="L56" s="41">
        <v>13</v>
      </c>
      <c r="M56" s="41">
        <v>11</v>
      </c>
      <c r="N56" s="42">
        <v>8</v>
      </c>
      <c r="O56" s="83">
        <f>SUM(C56:N56)</f>
        <v>116</v>
      </c>
    </row>
    <row r="57" spans="1:15" ht="15.75" thickBot="1" x14ac:dyDescent="0.3">
      <c r="A57" s="10" t="s">
        <v>74</v>
      </c>
      <c r="B57" s="167" t="s">
        <v>69</v>
      </c>
      <c r="C57" s="204">
        <f>C56/$C$26</f>
        <v>5.128205128205128E-2</v>
      </c>
      <c r="D57" s="233">
        <f>D56/$D$26</f>
        <v>6.7796610169491525E-2</v>
      </c>
      <c r="E57" s="233">
        <f>E56/$E$26</f>
        <v>6.5789473684210523E-2</v>
      </c>
      <c r="F57" s="233">
        <f>F56/$F$26</f>
        <v>6.569343065693431E-2</v>
      </c>
      <c r="G57" s="233">
        <f>G56/$G$26</f>
        <v>6.1068702290076333E-2</v>
      </c>
      <c r="H57" s="233">
        <f>H56/$H$26</f>
        <v>6.3291139240506333E-2</v>
      </c>
      <c r="I57" s="233">
        <f>I56/$I$26</f>
        <v>3.1914893617021274E-2</v>
      </c>
      <c r="J57" s="233">
        <f>J56/$J$26</f>
        <v>4.3749999999999997E-2</v>
      </c>
      <c r="K57" s="233">
        <f>K56/$K$26</f>
        <v>6.3492063492063489E-2</v>
      </c>
      <c r="L57" s="233">
        <f>L56/$L$26</f>
        <v>7.6470588235294124E-2</v>
      </c>
      <c r="M57" s="233">
        <f>M56/$M$26</f>
        <v>7.2368421052631582E-2</v>
      </c>
      <c r="N57" s="234">
        <f>N56/$N$26</f>
        <v>4.7619047619047616E-2</v>
      </c>
      <c r="O57" s="205">
        <f>O56/$O$26</f>
        <v>5.8674759736975217E-2</v>
      </c>
    </row>
    <row r="58" spans="1:15" s="18" customFormat="1" ht="20.100000000000001" customHeight="1" thickBot="1" x14ac:dyDescent="0.3">
      <c r="A58" s="21" t="s">
        <v>324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370</v>
      </c>
      <c r="D59" s="55" t="s">
        <v>371</v>
      </c>
      <c r="E59" s="55" t="s">
        <v>372</v>
      </c>
      <c r="F59" s="55" t="s">
        <v>373</v>
      </c>
      <c r="G59" s="55" t="s">
        <v>374</v>
      </c>
      <c r="H59" s="55" t="s">
        <v>375</v>
      </c>
      <c r="I59" s="55" t="s">
        <v>376</v>
      </c>
      <c r="J59" s="55" t="s">
        <v>377</v>
      </c>
      <c r="K59" s="55" t="s">
        <v>378</v>
      </c>
      <c r="L59" s="55" t="s">
        <v>379</v>
      </c>
      <c r="M59" s="55" t="s">
        <v>380</v>
      </c>
      <c r="N59" s="55" t="s">
        <v>381</v>
      </c>
      <c r="O59" s="178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121</v>
      </c>
      <c r="D60" s="17">
        <v>189</v>
      </c>
      <c r="E60" s="293">
        <v>200</v>
      </c>
      <c r="F60" s="17">
        <v>216</v>
      </c>
      <c r="G60" s="293">
        <v>172</v>
      </c>
      <c r="H60" s="17">
        <v>205</v>
      </c>
      <c r="I60" s="293">
        <v>203</v>
      </c>
      <c r="J60" s="17">
        <v>227</v>
      </c>
      <c r="K60" s="17">
        <v>257</v>
      </c>
      <c r="L60" s="17">
        <v>223</v>
      </c>
      <c r="M60" s="293">
        <v>162</v>
      </c>
      <c r="N60" s="17">
        <v>205</v>
      </c>
      <c r="O60" s="26">
        <f>SUM(C60:N60)</f>
        <v>2380</v>
      </c>
    </row>
    <row r="61" spans="1:15" x14ac:dyDescent="0.25">
      <c r="A61" s="29" t="s">
        <v>76</v>
      </c>
      <c r="B61" s="207" t="s">
        <v>78</v>
      </c>
      <c r="C61" s="195">
        <v>59</v>
      </c>
      <c r="D61" s="183">
        <v>102</v>
      </c>
      <c r="E61" s="183">
        <v>89</v>
      </c>
      <c r="F61" s="183">
        <v>88</v>
      </c>
      <c r="G61" s="183">
        <v>84</v>
      </c>
      <c r="H61" s="183">
        <v>85</v>
      </c>
      <c r="I61" s="183">
        <v>87</v>
      </c>
      <c r="J61" s="183">
        <v>88</v>
      </c>
      <c r="K61" s="183">
        <v>137</v>
      </c>
      <c r="L61" s="183">
        <v>113</v>
      </c>
      <c r="M61" s="183">
        <v>78</v>
      </c>
      <c r="N61" s="184">
        <v>141</v>
      </c>
      <c r="O61" s="27">
        <f>SUM(C61:N61)</f>
        <v>1151</v>
      </c>
    </row>
    <row r="62" spans="1:15" x14ac:dyDescent="0.25">
      <c r="A62" s="29" t="s">
        <v>87</v>
      </c>
      <c r="B62" s="191" t="s">
        <v>80</v>
      </c>
      <c r="C62" s="193">
        <f>C61/$C$60</f>
        <v>0.48760330578512395</v>
      </c>
      <c r="D62" s="222">
        <f>D61/$D$60</f>
        <v>0.53968253968253965</v>
      </c>
      <c r="E62" s="222">
        <f>E61/$E$60</f>
        <v>0.44500000000000001</v>
      </c>
      <c r="F62" s="222">
        <f>F61/$F$60</f>
        <v>0.40740740740740738</v>
      </c>
      <c r="G62" s="222">
        <f>G61/$G$60</f>
        <v>0.48837209302325579</v>
      </c>
      <c r="H62" s="222">
        <f>H61/$H$60</f>
        <v>0.41463414634146339</v>
      </c>
      <c r="I62" s="222">
        <f>I61/$I$60</f>
        <v>0.42857142857142855</v>
      </c>
      <c r="J62" s="222">
        <f>J61/$J$60</f>
        <v>0.38766519823788548</v>
      </c>
      <c r="K62" s="222">
        <f>K61/$K$60</f>
        <v>0.53307392996108949</v>
      </c>
      <c r="L62" s="222">
        <f>L61/$L$60</f>
        <v>0.50672645739910316</v>
      </c>
      <c r="M62" s="222">
        <f>M61/$M$60</f>
        <v>0.48148148148148145</v>
      </c>
      <c r="N62" s="232">
        <f>N61/$N$60</f>
        <v>0.68780487804878043</v>
      </c>
      <c r="O62" s="250">
        <f>O61/$O$60</f>
        <v>0.48361344537815126</v>
      </c>
    </row>
    <row r="63" spans="1:15" x14ac:dyDescent="0.25">
      <c r="A63" s="29" t="s">
        <v>88</v>
      </c>
      <c r="B63" s="208" t="s">
        <v>362</v>
      </c>
      <c r="C63" s="40">
        <v>56</v>
      </c>
      <c r="D63" s="41">
        <v>92</v>
      </c>
      <c r="E63" s="41">
        <v>63</v>
      </c>
      <c r="F63" s="41">
        <v>58</v>
      </c>
      <c r="G63" s="41">
        <v>51</v>
      </c>
      <c r="H63" s="41">
        <v>55</v>
      </c>
      <c r="I63" s="41">
        <v>62</v>
      </c>
      <c r="J63" s="41">
        <v>62</v>
      </c>
      <c r="K63" s="41">
        <v>113</v>
      </c>
      <c r="L63" s="41">
        <v>64</v>
      </c>
      <c r="M63" s="41">
        <v>73</v>
      </c>
      <c r="N63" s="42">
        <v>105</v>
      </c>
      <c r="O63" s="209">
        <f>SUM(C63:N63)</f>
        <v>854</v>
      </c>
    </row>
    <row r="64" spans="1:15" x14ac:dyDescent="0.25">
      <c r="A64" s="29" t="s">
        <v>89</v>
      </c>
      <c r="B64" s="191" t="s">
        <v>80</v>
      </c>
      <c r="C64" s="193">
        <f>C63/$C$60</f>
        <v>0.46280991735537191</v>
      </c>
      <c r="D64" s="222">
        <f>D63/$D$60</f>
        <v>0.48677248677248675</v>
      </c>
      <c r="E64" s="222">
        <f>E63/$E$60</f>
        <v>0.315</v>
      </c>
      <c r="F64" s="222">
        <f>F63/$F$60</f>
        <v>0.26851851851851855</v>
      </c>
      <c r="G64" s="222">
        <f>G63/$G$60</f>
        <v>0.29651162790697677</v>
      </c>
      <c r="H64" s="222">
        <f>H63/$H$60</f>
        <v>0.26829268292682928</v>
      </c>
      <c r="I64" s="222">
        <f>I63/$I$60</f>
        <v>0.30541871921182268</v>
      </c>
      <c r="J64" s="222">
        <f>J63/$J$60</f>
        <v>0.27312775330396477</v>
      </c>
      <c r="K64" s="222">
        <f>K63/$K$60</f>
        <v>0.43968871595330739</v>
      </c>
      <c r="L64" s="222">
        <f>L63/$L$60</f>
        <v>0.28699551569506726</v>
      </c>
      <c r="M64" s="222">
        <f>M63/$M$60</f>
        <v>0.45061728395061729</v>
      </c>
      <c r="N64" s="232">
        <f>N63/$N$60</f>
        <v>0.51219512195121952</v>
      </c>
      <c r="O64" s="250">
        <f>O63/$O$60</f>
        <v>0.35882352941176471</v>
      </c>
    </row>
    <row r="65" spans="1:15" x14ac:dyDescent="0.25">
      <c r="A65" s="29" t="s">
        <v>90</v>
      </c>
      <c r="B65" s="208" t="s">
        <v>363</v>
      </c>
      <c r="C65" s="40">
        <v>3</v>
      </c>
      <c r="D65" s="41">
        <v>10</v>
      </c>
      <c r="E65" s="41">
        <v>26</v>
      </c>
      <c r="F65" s="41">
        <v>30</v>
      </c>
      <c r="G65" s="41">
        <v>33</v>
      </c>
      <c r="H65" s="41">
        <v>30</v>
      </c>
      <c r="I65" s="41">
        <v>25</v>
      </c>
      <c r="J65" s="41">
        <v>26</v>
      </c>
      <c r="K65" s="41">
        <v>24</v>
      </c>
      <c r="L65" s="41">
        <v>49</v>
      </c>
      <c r="M65" s="41">
        <v>5</v>
      </c>
      <c r="N65" s="42">
        <v>36</v>
      </c>
      <c r="O65" s="209">
        <f>SUM(C65:N65)</f>
        <v>297</v>
      </c>
    </row>
    <row r="66" spans="1:15" x14ac:dyDescent="0.25">
      <c r="A66" s="29" t="s">
        <v>91</v>
      </c>
      <c r="B66" s="191" t="s">
        <v>80</v>
      </c>
      <c r="C66" s="193">
        <f>C65/$C$60</f>
        <v>2.4793388429752067E-2</v>
      </c>
      <c r="D66" s="222">
        <f>D65/$D$60</f>
        <v>5.2910052910052907E-2</v>
      </c>
      <c r="E66" s="222">
        <f>E65/$E$60</f>
        <v>0.13</v>
      </c>
      <c r="F66" s="222">
        <f>F65/$F$60</f>
        <v>0.1388888888888889</v>
      </c>
      <c r="G66" s="222">
        <f>G65/$G$60</f>
        <v>0.19186046511627908</v>
      </c>
      <c r="H66" s="222">
        <f>H65/$H$60</f>
        <v>0.14634146341463414</v>
      </c>
      <c r="I66" s="222">
        <f>I65/$I$60</f>
        <v>0.12315270935960591</v>
      </c>
      <c r="J66" s="222">
        <f>J65/$J$60</f>
        <v>0.11453744493392071</v>
      </c>
      <c r="K66" s="222">
        <f>K65/$K$60</f>
        <v>9.3385214007782102E-2</v>
      </c>
      <c r="L66" s="222">
        <f>L65/$L$60</f>
        <v>0.21973094170403587</v>
      </c>
      <c r="M66" s="222">
        <f>M65/$M$60</f>
        <v>3.0864197530864196E-2</v>
      </c>
      <c r="N66" s="232">
        <f>N65/$N$60</f>
        <v>0.17560975609756097</v>
      </c>
      <c r="O66" s="250">
        <f>O65/$O$60</f>
        <v>0.12478991596638656</v>
      </c>
    </row>
    <row r="67" spans="1:15" x14ac:dyDescent="0.25">
      <c r="A67" s="29" t="s">
        <v>92</v>
      </c>
      <c r="B67" s="208" t="s">
        <v>79</v>
      </c>
      <c r="C67" s="40">
        <v>0</v>
      </c>
      <c r="D67" s="41">
        <v>0</v>
      </c>
      <c r="E67" s="41">
        <v>0</v>
      </c>
      <c r="F67" s="41">
        <v>0</v>
      </c>
      <c r="G67" s="41">
        <v>13</v>
      </c>
      <c r="H67" s="41">
        <v>1</v>
      </c>
      <c r="I67" s="41">
        <v>0</v>
      </c>
      <c r="J67" s="41">
        <v>0</v>
      </c>
      <c r="K67" s="41">
        <v>1</v>
      </c>
      <c r="L67" s="41">
        <v>0</v>
      </c>
      <c r="M67" s="41">
        <v>8</v>
      </c>
      <c r="N67" s="42">
        <v>0</v>
      </c>
      <c r="O67" s="209">
        <f>SUM(C67:N67)</f>
        <v>23</v>
      </c>
    </row>
    <row r="68" spans="1:15" x14ac:dyDescent="0.25">
      <c r="A68" s="29" t="s">
        <v>93</v>
      </c>
      <c r="B68" s="191" t="s">
        <v>80</v>
      </c>
      <c r="C68" s="193">
        <f>C67/$C$60</f>
        <v>0</v>
      </c>
      <c r="D68" s="222">
        <f>D67/$D$60</f>
        <v>0</v>
      </c>
      <c r="E68" s="222">
        <f>E67/$E$60</f>
        <v>0</v>
      </c>
      <c r="F68" s="222">
        <f>F67/$F$60</f>
        <v>0</v>
      </c>
      <c r="G68" s="222">
        <f>G67/$G$60</f>
        <v>7.5581395348837205E-2</v>
      </c>
      <c r="H68" s="222">
        <f>H67/$H$60</f>
        <v>4.8780487804878049E-3</v>
      </c>
      <c r="I68" s="222">
        <f>I67/$I$60</f>
        <v>0</v>
      </c>
      <c r="J68" s="222">
        <f>J67/$J$60</f>
        <v>0</v>
      </c>
      <c r="K68" s="222">
        <f>K67/$K$60</f>
        <v>3.8910505836575876E-3</v>
      </c>
      <c r="L68" s="222">
        <f>L67/$L$60</f>
        <v>0</v>
      </c>
      <c r="M68" s="222">
        <f>M67/$M$60</f>
        <v>4.9382716049382713E-2</v>
      </c>
      <c r="N68" s="232">
        <f>N67/$N$60</f>
        <v>0</v>
      </c>
      <c r="O68" s="250">
        <f>O67/$O$60</f>
        <v>9.6638655462184878E-3</v>
      </c>
    </row>
    <row r="69" spans="1:15" x14ac:dyDescent="0.25">
      <c r="A69" s="29" t="s">
        <v>94</v>
      </c>
      <c r="B69" s="208" t="s">
        <v>81</v>
      </c>
      <c r="C69" s="40">
        <v>10</v>
      </c>
      <c r="D69" s="41">
        <v>9</v>
      </c>
      <c r="E69" s="41">
        <v>27</v>
      </c>
      <c r="F69" s="41">
        <v>21</v>
      </c>
      <c r="G69" s="41">
        <v>13</v>
      </c>
      <c r="H69" s="41">
        <v>18</v>
      </c>
      <c r="I69" s="41">
        <v>20</v>
      </c>
      <c r="J69" s="41">
        <v>18</v>
      </c>
      <c r="K69" s="41">
        <v>7</v>
      </c>
      <c r="L69" s="41">
        <v>3</v>
      </c>
      <c r="M69" s="41">
        <v>1</v>
      </c>
      <c r="N69" s="42">
        <v>1</v>
      </c>
      <c r="O69" s="209">
        <f>SUM(C69:N69)</f>
        <v>148</v>
      </c>
    </row>
    <row r="70" spans="1:15" x14ac:dyDescent="0.25">
      <c r="A70" s="29" t="s">
        <v>95</v>
      </c>
      <c r="B70" s="191" t="s">
        <v>80</v>
      </c>
      <c r="C70" s="193">
        <f>C69/$C$60</f>
        <v>8.2644628099173556E-2</v>
      </c>
      <c r="D70" s="222">
        <f>D69/$D$60</f>
        <v>4.7619047619047616E-2</v>
      </c>
      <c r="E70" s="222">
        <f>E69/$E$60</f>
        <v>0.13500000000000001</v>
      </c>
      <c r="F70" s="222">
        <f>F69/$F$60</f>
        <v>9.7222222222222224E-2</v>
      </c>
      <c r="G70" s="222">
        <f>G69/$G$60</f>
        <v>7.5581395348837205E-2</v>
      </c>
      <c r="H70" s="222">
        <f>H69/$H$60</f>
        <v>8.7804878048780483E-2</v>
      </c>
      <c r="I70" s="222">
        <f>I69/$I$60</f>
        <v>9.8522167487684734E-2</v>
      </c>
      <c r="J70" s="222">
        <f>J69/$J$60</f>
        <v>7.9295154185022032E-2</v>
      </c>
      <c r="K70" s="222">
        <f>K69/$K$60</f>
        <v>2.7237354085603113E-2</v>
      </c>
      <c r="L70" s="222">
        <f>L69/$L$60</f>
        <v>1.3452914798206279E-2</v>
      </c>
      <c r="M70" s="222">
        <f>M69/$M$60</f>
        <v>6.1728395061728392E-3</v>
      </c>
      <c r="N70" s="232">
        <f>N69/$N$60</f>
        <v>4.8780487804878049E-3</v>
      </c>
      <c r="O70" s="250">
        <f>O69/$O$60</f>
        <v>6.2184873949579833E-2</v>
      </c>
    </row>
    <row r="71" spans="1:15" ht="24.75" customHeight="1" x14ac:dyDescent="0.25">
      <c r="A71" s="29" t="s">
        <v>96</v>
      </c>
      <c r="B71" s="216" t="s">
        <v>82</v>
      </c>
      <c r="C71" s="40">
        <v>0</v>
      </c>
      <c r="D71" s="41">
        <v>0</v>
      </c>
      <c r="E71" s="41">
        <v>0</v>
      </c>
      <c r="F71" s="41">
        <v>2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2">
        <v>0</v>
      </c>
      <c r="O71" s="209">
        <f>SUM(C71:N71)</f>
        <v>2</v>
      </c>
    </row>
    <row r="72" spans="1:15" x14ac:dyDescent="0.25">
      <c r="A72" s="29" t="s">
        <v>97</v>
      </c>
      <c r="B72" s="191" t="s">
        <v>80</v>
      </c>
      <c r="C72" s="193">
        <f>C71/$C$60</f>
        <v>0</v>
      </c>
      <c r="D72" s="222">
        <f>D71/$D$60</f>
        <v>0</v>
      </c>
      <c r="E72" s="222">
        <f>E71/$E$60</f>
        <v>0</v>
      </c>
      <c r="F72" s="222">
        <f>F71/$F$60</f>
        <v>9.2592592592592587E-3</v>
      </c>
      <c r="G72" s="222">
        <f>G71/$G$60</f>
        <v>0</v>
      </c>
      <c r="H72" s="222">
        <f>H71/$H$60</f>
        <v>0</v>
      </c>
      <c r="I72" s="222">
        <f>I71/$I$60</f>
        <v>0</v>
      </c>
      <c r="J72" s="222">
        <f>J71/$J$60</f>
        <v>0</v>
      </c>
      <c r="K72" s="222">
        <f>K71/$K$60</f>
        <v>0</v>
      </c>
      <c r="L72" s="222">
        <f>L71/$L$60</f>
        <v>0</v>
      </c>
      <c r="M72" s="222">
        <f>M71/$M$60</f>
        <v>0</v>
      </c>
      <c r="N72" s="232">
        <f>N71/$N$60</f>
        <v>0</v>
      </c>
      <c r="O72" s="250">
        <f>O71/$O$60</f>
        <v>8.4033613445378156E-4</v>
      </c>
    </row>
    <row r="73" spans="1:15" ht="28.5" customHeight="1" x14ac:dyDescent="0.25">
      <c r="A73" s="29" t="s">
        <v>98</v>
      </c>
      <c r="B73" s="216" t="s">
        <v>83</v>
      </c>
      <c r="C73" s="40">
        <v>4</v>
      </c>
      <c r="D73" s="41">
        <v>7</v>
      </c>
      <c r="E73" s="41">
        <v>6</v>
      </c>
      <c r="F73" s="41">
        <v>12</v>
      </c>
      <c r="G73" s="41">
        <v>4</v>
      </c>
      <c r="H73" s="41">
        <v>13</v>
      </c>
      <c r="I73" s="41">
        <v>15</v>
      </c>
      <c r="J73" s="41">
        <v>14</v>
      </c>
      <c r="K73" s="41">
        <v>10</v>
      </c>
      <c r="L73" s="41">
        <v>7</v>
      </c>
      <c r="M73" s="41">
        <v>3</v>
      </c>
      <c r="N73" s="42">
        <v>0</v>
      </c>
      <c r="O73" s="209">
        <f>SUM(C73:N73)</f>
        <v>95</v>
      </c>
    </row>
    <row r="74" spans="1:15" x14ac:dyDescent="0.25">
      <c r="A74" s="29" t="s">
        <v>99</v>
      </c>
      <c r="B74" s="191" t="s">
        <v>80</v>
      </c>
      <c r="C74" s="193">
        <f>C73/$C$60</f>
        <v>3.3057851239669422E-2</v>
      </c>
      <c r="D74" s="222">
        <f>D73/$D$60</f>
        <v>3.7037037037037035E-2</v>
      </c>
      <c r="E74" s="222">
        <f>E73/$E$60</f>
        <v>0.03</v>
      </c>
      <c r="F74" s="222">
        <f>F73/$F$60</f>
        <v>5.5555555555555552E-2</v>
      </c>
      <c r="G74" s="222">
        <f>G73/$G$60</f>
        <v>2.3255813953488372E-2</v>
      </c>
      <c r="H74" s="222">
        <f>H73/$H$60</f>
        <v>6.3414634146341464E-2</v>
      </c>
      <c r="I74" s="222">
        <f>I73/$I$60</f>
        <v>7.3891625615763554E-2</v>
      </c>
      <c r="J74" s="222">
        <f>J73/$J$60</f>
        <v>6.1674008810572688E-2</v>
      </c>
      <c r="K74" s="222">
        <f>K73/$K$60</f>
        <v>3.8910505836575876E-2</v>
      </c>
      <c r="L74" s="222">
        <f>L73/$L$60</f>
        <v>3.1390134529147982E-2</v>
      </c>
      <c r="M74" s="222">
        <f>M73/$M$60</f>
        <v>1.8518518518518517E-2</v>
      </c>
      <c r="N74" s="232">
        <f>N73/$N$60</f>
        <v>0</v>
      </c>
      <c r="O74" s="250">
        <f>O73/$O$60</f>
        <v>3.9915966386554619E-2</v>
      </c>
    </row>
    <row r="75" spans="1:15" ht="24.75" customHeight="1" x14ac:dyDescent="0.25">
      <c r="A75" s="29" t="s">
        <v>100</v>
      </c>
      <c r="B75" s="216" t="s">
        <v>84</v>
      </c>
      <c r="C75" s="40">
        <v>5</v>
      </c>
      <c r="D75" s="41">
        <v>11</v>
      </c>
      <c r="E75" s="41">
        <v>23</v>
      </c>
      <c r="F75" s="41">
        <v>28</v>
      </c>
      <c r="G75" s="41">
        <v>21</v>
      </c>
      <c r="H75" s="41">
        <v>24</v>
      </c>
      <c r="I75" s="41">
        <v>28</v>
      </c>
      <c r="J75" s="41">
        <v>36</v>
      </c>
      <c r="K75" s="41">
        <v>48</v>
      </c>
      <c r="L75" s="41">
        <v>25</v>
      </c>
      <c r="M75" s="41">
        <v>29</v>
      </c>
      <c r="N75" s="42">
        <v>28</v>
      </c>
      <c r="O75" s="209">
        <f>SUM(C75:N75)</f>
        <v>306</v>
      </c>
    </row>
    <row r="76" spans="1:15" x14ac:dyDescent="0.25">
      <c r="A76" s="29" t="s">
        <v>101</v>
      </c>
      <c r="B76" s="191" t="s">
        <v>80</v>
      </c>
      <c r="C76" s="193">
        <f>C75/$C$60</f>
        <v>4.1322314049586778E-2</v>
      </c>
      <c r="D76" s="222">
        <f>D75/$D$60</f>
        <v>5.8201058201058198E-2</v>
      </c>
      <c r="E76" s="222">
        <f>E75/$E$60</f>
        <v>0.115</v>
      </c>
      <c r="F76" s="222">
        <f>F75/$F$60</f>
        <v>0.12962962962962962</v>
      </c>
      <c r="G76" s="222">
        <f>G75/$G$60</f>
        <v>0.12209302325581395</v>
      </c>
      <c r="H76" s="222">
        <f>H75/$H$60</f>
        <v>0.11707317073170732</v>
      </c>
      <c r="I76" s="222">
        <f>I75/$I$60</f>
        <v>0.13793103448275862</v>
      </c>
      <c r="J76" s="222">
        <f>J75/$J$60</f>
        <v>0.15859030837004406</v>
      </c>
      <c r="K76" s="222">
        <f>K75/$K$60</f>
        <v>0.1867704280155642</v>
      </c>
      <c r="L76" s="222">
        <f>L75/$L$60</f>
        <v>0.11210762331838565</v>
      </c>
      <c r="M76" s="222">
        <f>M75/$M$60</f>
        <v>0.17901234567901234</v>
      </c>
      <c r="N76" s="232">
        <f>N75/$N$60</f>
        <v>0.13658536585365855</v>
      </c>
      <c r="O76" s="250">
        <f>O75/$O$60</f>
        <v>0.12857142857142856</v>
      </c>
    </row>
    <row r="77" spans="1:15" ht="24.75" customHeight="1" x14ac:dyDescent="0.25">
      <c r="A77" s="29" t="s">
        <v>102</v>
      </c>
      <c r="B77" s="216" t="s">
        <v>85</v>
      </c>
      <c r="C77" s="40">
        <v>10</v>
      </c>
      <c r="D77" s="41">
        <v>18</v>
      </c>
      <c r="E77" s="41">
        <v>17</v>
      </c>
      <c r="F77" s="41">
        <v>35</v>
      </c>
      <c r="G77" s="41">
        <v>14</v>
      </c>
      <c r="H77" s="41">
        <v>25</v>
      </c>
      <c r="I77" s="41">
        <v>24</v>
      </c>
      <c r="J77" s="41">
        <v>31</v>
      </c>
      <c r="K77" s="41">
        <v>29</v>
      </c>
      <c r="L77" s="41">
        <v>39</v>
      </c>
      <c r="M77" s="41">
        <v>16</v>
      </c>
      <c r="N77" s="42">
        <v>16</v>
      </c>
      <c r="O77" s="209">
        <f>SUM(C77:N77)</f>
        <v>274</v>
      </c>
    </row>
    <row r="78" spans="1:15" x14ac:dyDescent="0.25">
      <c r="A78" s="29" t="s">
        <v>103</v>
      </c>
      <c r="B78" s="191" t="s">
        <v>80</v>
      </c>
      <c r="C78" s="193">
        <f>C77/$C$60</f>
        <v>8.2644628099173556E-2</v>
      </c>
      <c r="D78" s="222">
        <f>D77/$D$60</f>
        <v>9.5238095238095233E-2</v>
      </c>
      <c r="E78" s="222">
        <f>E77/$E$60</f>
        <v>8.5000000000000006E-2</v>
      </c>
      <c r="F78" s="222">
        <f>F77/$F$60</f>
        <v>0.16203703703703703</v>
      </c>
      <c r="G78" s="222">
        <f>G77/$G$60</f>
        <v>8.1395348837209308E-2</v>
      </c>
      <c r="H78" s="222">
        <f>H77/$H$60</f>
        <v>0.12195121951219512</v>
      </c>
      <c r="I78" s="222">
        <f>I77/$I$60</f>
        <v>0.11822660098522167</v>
      </c>
      <c r="J78" s="222">
        <f>J77/$J$60</f>
        <v>0.13656387665198239</v>
      </c>
      <c r="K78" s="222">
        <f>K77/$K$60</f>
        <v>0.11284046692607004</v>
      </c>
      <c r="L78" s="222">
        <f>L77/$L$60</f>
        <v>0.17488789237668162</v>
      </c>
      <c r="M78" s="222">
        <f>M77/$M$60</f>
        <v>9.8765432098765427E-2</v>
      </c>
      <c r="N78" s="232">
        <f>N77/$N$60</f>
        <v>7.8048780487804878E-2</v>
      </c>
      <c r="O78" s="250">
        <f>O77/$O$60</f>
        <v>0.11512605042016806</v>
      </c>
    </row>
    <row r="79" spans="1:15" ht="24.75" customHeight="1" x14ac:dyDescent="0.25">
      <c r="A79" s="29" t="s">
        <v>104</v>
      </c>
      <c r="B79" s="216" t="s">
        <v>143</v>
      </c>
      <c r="C79" s="40">
        <v>2</v>
      </c>
      <c r="D79" s="41">
        <v>5</v>
      </c>
      <c r="E79" s="41">
        <v>4</v>
      </c>
      <c r="F79" s="41">
        <v>4</v>
      </c>
      <c r="G79" s="41">
        <v>7</v>
      </c>
      <c r="H79" s="41">
        <v>5</v>
      </c>
      <c r="I79" s="41">
        <v>4</v>
      </c>
      <c r="J79" s="41">
        <v>4</v>
      </c>
      <c r="K79" s="41">
        <v>5</v>
      </c>
      <c r="L79" s="41">
        <v>1</v>
      </c>
      <c r="M79" s="41">
        <v>2</v>
      </c>
      <c r="N79" s="42">
        <v>4</v>
      </c>
      <c r="O79" s="209">
        <f>SUM(C79:N79)</f>
        <v>47</v>
      </c>
    </row>
    <row r="80" spans="1:15" x14ac:dyDescent="0.25">
      <c r="A80" s="29" t="s">
        <v>156</v>
      </c>
      <c r="B80" s="191" t="s">
        <v>80</v>
      </c>
      <c r="C80" s="193">
        <f>C79/$C$60</f>
        <v>1.6528925619834711E-2</v>
      </c>
      <c r="D80" s="222">
        <f>D79/$D$60</f>
        <v>2.6455026455026454E-2</v>
      </c>
      <c r="E80" s="222">
        <f>E79/$E$60</f>
        <v>0.02</v>
      </c>
      <c r="F80" s="222">
        <f>F79/$F$60</f>
        <v>1.8518518518518517E-2</v>
      </c>
      <c r="G80" s="222">
        <f>G79/$G$60</f>
        <v>4.0697674418604654E-2</v>
      </c>
      <c r="H80" s="222">
        <f>H79/$H$60</f>
        <v>2.4390243902439025E-2</v>
      </c>
      <c r="I80" s="222">
        <f>I79/$I$60</f>
        <v>1.9704433497536946E-2</v>
      </c>
      <c r="J80" s="222">
        <f>J79/$J$60</f>
        <v>1.7621145374449341E-2</v>
      </c>
      <c r="K80" s="222">
        <f>K79/$K$60</f>
        <v>1.9455252918287938E-2</v>
      </c>
      <c r="L80" s="222">
        <f>L79/$L$60</f>
        <v>4.4843049327354259E-3</v>
      </c>
      <c r="M80" s="222">
        <f>M79/$M$60</f>
        <v>1.2345679012345678E-2</v>
      </c>
      <c r="N80" s="232">
        <f>N79/$N$60</f>
        <v>1.9512195121951219E-2</v>
      </c>
      <c r="O80" s="250">
        <f>O79/$O$60</f>
        <v>1.9747899159663865E-2</v>
      </c>
    </row>
    <row r="81" spans="1:15" ht="24.75" customHeight="1" x14ac:dyDescent="0.25">
      <c r="A81" s="29" t="s">
        <v>157</v>
      </c>
      <c r="B81" s="216" t="s">
        <v>86</v>
      </c>
      <c r="C81" s="40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2">
        <v>1</v>
      </c>
      <c r="O81" s="209">
        <f>SUM(C81:N81)</f>
        <v>1</v>
      </c>
    </row>
    <row r="82" spans="1:15" x14ac:dyDescent="0.25">
      <c r="A82" s="29" t="s">
        <v>158</v>
      </c>
      <c r="B82" s="191" t="s">
        <v>80</v>
      </c>
      <c r="C82" s="193">
        <f>C81/$C$60</f>
        <v>0</v>
      </c>
      <c r="D82" s="222">
        <f>D81/$D$60</f>
        <v>0</v>
      </c>
      <c r="E82" s="222">
        <f>E81/$E$60</f>
        <v>0</v>
      </c>
      <c r="F82" s="222">
        <f>F81/$F$60</f>
        <v>0</v>
      </c>
      <c r="G82" s="222">
        <f>G81/$G$60</f>
        <v>0</v>
      </c>
      <c r="H82" s="222">
        <f>H81/$H$60</f>
        <v>0</v>
      </c>
      <c r="I82" s="222">
        <f>I81/$I$60</f>
        <v>0</v>
      </c>
      <c r="J82" s="222">
        <f>J81/$J$60</f>
        <v>0</v>
      </c>
      <c r="K82" s="222">
        <f>K81/$K$60</f>
        <v>0</v>
      </c>
      <c r="L82" s="222">
        <f>L81/$L$60</f>
        <v>0</v>
      </c>
      <c r="M82" s="222">
        <f>M81/$M$60</f>
        <v>0</v>
      </c>
      <c r="N82" s="232">
        <f>N81/$N$60</f>
        <v>4.8780487804878049E-3</v>
      </c>
      <c r="O82" s="250">
        <f>O81/$O$60</f>
        <v>4.2016806722689078E-4</v>
      </c>
    </row>
    <row r="83" spans="1:15" ht="24.75" customHeight="1" x14ac:dyDescent="0.25">
      <c r="A83" s="29" t="s">
        <v>159</v>
      </c>
      <c r="B83" s="216" t="s">
        <v>144</v>
      </c>
      <c r="C83" s="40">
        <v>31</v>
      </c>
      <c r="D83" s="41">
        <v>37</v>
      </c>
      <c r="E83" s="41">
        <v>34</v>
      </c>
      <c r="F83" s="41">
        <v>26</v>
      </c>
      <c r="G83" s="41">
        <v>16</v>
      </c>
      <c r="H83" s="41">
        <v>34</v>
      </c>
      <c r="I83" s="41">
        <v>25</v>
      </c>
      <c r="J83" s="41">
        <v>36</v>
      </c>
      <c r="K83" s="41">
        <v>20</v>
      </c>
      <c r="L83" s="41">
        <v>35</v>
      </c>
      <c r="M83" s="41">
        <v>25</v>
      </c>
      <c r="N83" s="42">
        <f t="shared" ref="N83" si="0">N60-N61-N67-N69-N71-N73-N75-N77-N79-N81</f>
        <v>14</v>
      </c>
      <c r="O83" s="209">
        <f>SUM(C83:N83)</f>
        <v>333</v>
      </c>
    </row>
    <row r="84" spans="1:15" ht="15.75" thickBot="1" x14ac:dyDescent="0.3">
      <c r="A84" s="29" t="s">
        <v>222</v>
      </c>
      <c r="B84" s="218" t="s">
        <v>80</v>
      </c>
      <c r="C84" s="204">
        <f>C83/$C$60</f>
        <v>0.256198347107438</v>
      </c>
      <c r="D84" s="233">
        <f>D83/$D$60</f>
        <v>0.19576719576719576</v>
      </c>
      <c r="E84" s="233">
        <f>E83/$E$60</f>
        <v>0.17</v>
      </c>
      <c r="F84" s="233">
        <f>F83/$F$60</f>
        <v>0.12037037037037036</v>
      </c>
      <c r="G84" s="233">
        <f>G83/$G$60</f>
        <v>9.3023255813953487E-2</v>
      </c>
      <c r="H84" s="233">
        <f>H83/$H$60</f>
        <v>0.16585365853658537</v>
      </c>
      <c r="I84" s="233">
        <f>I83/$I$60</f>
        <v>0.12315270935960591</v>
      </c>
      <c r="J84" s="233">
        <f>J83/$J$60</f>
        <v>0.15859030837004406</v>
      </c>
      <c r="K84" s="233">
        <f>K83/$K$60</f>
        <v>7.7821011673151752E-2</v>
      </c>
      <c r="L84" s="233">
        <f>L83/$L$60</f>
        <v>0.15695067264573992</v>
      </c>
      <c r="M84" s="233">
        <f>M83/$M$60</f>
        <v>0.15432098765432098</v>
      </c>
      <c r="N84" s="234">
        <f>N83/$N$60</f>
        <v>6.8292682926829273E-2</v>
      </c>
      <c r="O84" s="254">
        <f>O83/$O$60</f>
        <v>0.13991596638655462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381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34</v>
      </c>
      <c r="D3" s="6">
        <v>34</v>
      </c>
      <c r="E3" s="6">
        <v>35</v>
      </c>
      <c r="F3" s="6">
        <v>26</v>
      </c>
      <c r="G3" s="6">
        <v>26</v>
      </c>
      <c r="H3" s="290">
        <v>23</v>
      </c>
      <c r="I3" s="6">
        <v>24</v>
      </c>
      <c r="J3" s="6">
        <v>29</v>
      </c>
      <c r="K3" s="6">
        <v>26</v>
      </c>
      <c r="L3" s="6">
        <v>28</v>
      </c>
      <c r="M3" s="6">
        <v>25</v>
      </c>
      <c r="N3" s="6">
        <v>27</v>
      </c>
      <c r="O3" s="7">
        <v>25</v>
      </c>
    </row>
    <row r="4" spans="1:15" x14ac:dyDescent="0.25">
      <c r="A4" s="13" t="s">
        <v>8</v>
      </c>
      <c r="B4" s="180" t="s">
        <v>41</v>
      </c>
      <c r="C4" s="182">
        <v>33</v>
      </c>
      <c r="D4" s="183">
        <v>31</v>
      </c>
      <c r="E4" s="183">
        <v>32</v>
      </c>
      <c r="F4" s="183">
        <v>24</v>
      </c>
      <c r="G4" s="183">
        <v>26</v>
      </c>
      <c r="H4" s="183">
        <v>23</v>
      </c>
      <c r="I4" s="183">
        <v>24</v>
      </c>
      <c r="J4" s="183">
        <v>28</v>
      </c>
      <c r="K4" s="183">
        <v>24</v>
      </c>
      <c r="L4" s="183">
        <v>26</v>
      </c>
      <c r="M4" s="183">
        <v>23</v>
      </c>
      <c r="N4" s="183">
        <v>26</v>
      </c>
      <c r="O4" s="184">
        <v>25</v>
      </c>
    </row>
    <row r="5" spans="1:15" x14ac:dyDescent="0.25">
      <c r="A5" s="13" t="s">
        <v>9</v>
      </c>
      <c r="B5" s="179" t="s">
        <v>15</v>
      </c>
      <c r="C5" s="181">
        <v>0.97058823529411764</v>
      </c>
      <c r="D5" s="222">
        <f>D4/D3</f>
        <v>0.91176470588235292</v>
      </c>
      <c r="E5" s="222">
        <f t="shared" ref="E5:O5" si="0">E4/E3</f>
        <v>0.91428571428571426</v>
      </c>
      <c r="F5" s="222">
        <f t="shared" si="0"/>
        <v>0.92307692307692313</v>
      </c>
      <c r="G5" s="222">
        <f t="shared" si="0"/>
        <v>1</v>
      </c>
      <c r="H5" s="222">
        <f t="shared" si="0"/>
        <v>1</v>
      </c>
      <c r="I5" s="222">
        <f t="shared" si="0"/>
        <v>1</v>
      </c>
      <c r="J5" s="222">
        <f t="shared" si="0"/>
        <v>0.96551724137931039</v>
      </c>
      <c r="K5" s="222">
        <f t="shared" si="0"/>
        <v>0.92307692307692313</v>
      </c>
      <c r="L5" s="222">
        <f t="shared" si="0"/>
        <v>0.9285714285714286</v>
      </c>
      <c r="M5" s="222">
        <f t="shared" si="0"/>
        <v>0.92</v>
      </c>
      <c r="N5" s="222">
        <f t="shared" si="0"/>
        <v>0.96296296296296291</v>
      </c>
      <c r="O5" s="232">
        <f t="shared" si="0"/>
        <v>1</v>
      </c>
    </row>
    <row r="6" spans="1:15" x14ac:dyDescent="0.25">
      <c r="A6" s="13" t="s">
        <v>10</v>
      </c>
      <c r="B6" s="185" t="s">
        <v>282</v>
      </c>
      <c r="C6" s="186">
        <v>4</v>
      </c>
      <c r="D6" s="41">
        <v>4</v>
      </c>
      <c r="E6" s="41">
        <v>3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1</v>
      </c>
      <c r="M6" s="41">
        <v>1</v>
      </c>
      <c r="N6" s="41">
        <v>2</v>
      </c>
      <c r="O6" s="42">
        <v>2</v>
      </c>
    </row>
    <row r="7" spans="1:15" x14ac:dyDescent="0.25">
      <c r="A7" s="13" t="s">
        <v>11</v>
      </c>
      <c r="B7" s="179" t="s">
        <v>15</v>
      </c>
      <c r="C7" s="181">
        <v>0.11764705882352941</v>
      </c>
      <c r="D7" s="222">
        <f>D6/D3</f>
        <v>0.11764705882352941</v>
      </c>
      <c r="E7" s="222">
        <f t="shared" ref="E7:O7" si="1">E6/E3</f>
        <v>8.5714285714285715E-2</v>
      </c>
      <c r="F7" s="222">
        <f t="shared" si="1"/>
        <v>7.6923076923076927E-2</v>
      </c>
      <c r="G7" s="222">
        <f t="shared" si="1"/>
        <v>7.6923076923076927E-2</v>
      </c>
      <c r="H7" s="222">
        <f t="shared" si="1"/>
        <v>4.3478260869565216E-2</v>
      </c>
      <c r="I7" s="222">
        <f t="shared" si="1"/>
        <v>4.1666666666666664E-2</v>
      </c>
      <c r="J7" s="222">
        <f t="shared" si="1"/>
        <v>3.4482758620689655E-2</v>
      </c>
      <c r="K7" s="222">
        <f t="shared" si="1"/>
        <v>3.8461538461538464E-2</v>
      </c>
      <c r="L7" s="222">
        <f t="shared" si="1"/>
        <v>3.5714285714285712E-2</v>
      </c>
      <c r="M7" s="222">
        <f t="shared" si="1"/>
        <v>0.04</v>
      </c>
      <c r="N7" s="222">
        <f t="shared" si="1"/>
        <v>7.407407407407407E-2</v>
      </c>
      <c r="O7" s="232">
        <f t="shared" si="1"/>
        <v>0.08</v>
      </c>
    </row>
    <row r="8" spans="1:15" x14ac:dyDescent="0.25">
      <c r="A8" s="13" t="s">
        <v>12</v>
      </c>
      <c r="B8" s="185" t="s">
        <v>16</v>
      </c>
      <c r="C8" s="186">
        <v>5</v>
      </c>
      <c r="D8" s="41">
        <v>5</v>
      </c>
      <c r="E8" s="41">
        <v>6</v>
      </c>
      <c r="F8" s="41">
        <v>2</v>
      </c>
      <c r="G8" s="41">
        <v>2</v>
      </c>
      <c r="H8" s="41">
        <v>2</v>
      </c>
      <c r="I8" s="41">
        <v>4</v>
      </c>
      <c r="J8" s="41">
        <v>5</v>
      </c>
      <c r="K8" s="41">
        <v>5</v>
      </c>
      <c r="L8" s="41">
        <v>3</v>
      </c>
      <c r="M8" s="41">
        <v>3</v>
      </c>
      <c r="N8" s="41">
        <v>5</v>
      </c>
      <c r="O8" s="42">
        <v>5</v>
      </c>
    </row>
    <row r="9" spans="1:15" x14ac:dyDescent="0.25">
      <c r="A9" s="13" t="s">
        <v>13</v>
      </c>
      <c r="B9" s="179" t="s">
        <v>15</v>
      </c>
      <c r="C9" s="181">
        <v>0.14705882352941177</v>
      </c>
      <c r="D9" s="222">
        <f>D8/D3</f>
        <v>0.14705882352941177</v>
      </c>
      <c r="E9" s="222">
        <f t="shared" ref="E9:O9" si="2">E8/E3</f>
        <v>0.17142857142857143</v>
      </c>
      <c r="F9" s="222">
        <f t="shared" si="2"/>
        <v>7.6923076923076927E-2</v>
      </c>
      <c r="G9" s="222">
        <f t="shared" si="2"/>
        <v>7.6923076923076927E-2</v>
      </c>
      <c r="H9" s="222">
        <f t="shared" si="2"/>
        <v>8.6956521739130432E-2</v>
      </c>
      <c r="I9" s="222">
        <f t="shared" si="2"/>
        <v>0.16666666666666666</v>
      </c>
      <c r="J9" s="222">
        <f t="shared" si="2"/>
        <v>0.17241379310344829</v>
      </c>
      <c r="K9" s="222">
        <f t="shared" si="2"/>
        <v>0.19230769230769232</v>
      </c>
      <c r="L9" s="222">
        <f t="shared" si="2"/>
        <v>0.10714285714285714</v>
      </c>
      <c r="M9" s="222">
        <f t="shared" si="2"/>
        <v>0.12</v>
      </c>
      <c r="N9" s="222">
        <f t="shared" si="2"/>
        <v>0.18518518518518517</v>
      </c>
      <c r="O9" s="232">
        <f t="shared" si="2"/>
        <v>0.2</v>
      </c>
    </row>
    <row r="10" spans="1:15" x14ac:dyDescent="0.25">
      <c r="A10" s="13" t="s">
        <v>18</v>
      </c>
      <c r="B10" s="185" t="s">
        <v>17</v>
      </c>
      <c r="C10" s="186">
        <v>20</v>
      </c>
      <c r="D10" s="41">
        <v>20</v>
      </c>
      <c r="E10" s="41">
        <v>22</v>
      </c>
      <c r="F10" s="41">
        <v>14</v>
      </c>
      <c r="G10" s="41">
        <v>14</v>
      </c>
      <c r="H10" s="41">
        <v>12</v>
      </c>
      <c r="I10" s="41">
        <v>14</v>
      </c>
      <c r="J10" s="41">
        <v>18</v>
      </c>
      <c r="K10" s="41">
        <v>14</v>
      </c>
      <c r="L10" s="41">
        <v>17</v>
      </c>
      <c r="M10" s="41">
        <v>18</v>
      </c>
      <c r="N10" s="41">
        <v>19</v>
      </c>
      <c r="O10" s="42">
        <v>17</v>
      </c>
    </row>
    <row r="11" spans="1:15" x14ac:dyDescent="0.25">
      <c r="A11" s="13" t="s">
        <v>19</v>
      </c>
      <c r="B11" s="179" t="s">
        <v>15</v>
      </c>
      <c r="C11" s="181">
        <v>0.58823529411764708</v>
      </c>
      <c r="D11" s="222">
        <f>D10/D3</f>
        <v>0.58823529411764708</v>
      </c>
      <c r="E11" s="222">
        <f t="shared" ref="E11:O11" si="3">E10/E3</f>
        <v>0.62857142857142856</v>
      </c>
      <c r="F11" s="222">
        <f t="shared" si="3"/>
        <v>0.53846153846153844</v>
      </c>
      <c r="G11" s="222">
        <f t="shared" si="3"/>
        <v>0.53846153846153844</v>
      </c>
      <c r="H11" s="222">
        <f t="shared" si="3"/>
        <v>0.52173913043478259</v>
      </c>
      <c r="I11" s="222">
        <f t="shared" si="3"/>
        <v>0.58333333333333337</v>
      </c>
      <c r="J11" s="222">
        <f t="shared" si="3"/>
        <v>0.62068965517241381</v>
      </c>
      <c r="K11" s="222">
        <f t="shared" si="3"/>
        <v>0.53846153846153844</v>
      </c>
      <c r="L11" s="222">
        <f t="shared" si="3"/>
        <v>0.6071428571428571</v>
      </c>
      <c r="M11" s="222">
        <f t="shared" si="3"/>
        <v>0.72</v>
      </c>
      <c r="N11" s="222">
        <f t="shared" si="3"/>
        <v>0.70370370370370372</v>
      </c>
      <c r="O11" s="232">
        <f t="shared" si="3"/>
        <v>0.68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3</v>
      </c>
      <c r="E12" s="41">
        <v>3</v>
      </c>
      <c r="F12" s="41">
        <v>2</v>
      </c>
      <c r="G12" s="41">
        <v>0</v>
      </c>
      <c r="H12" s="41">
        <v>1</v>
      </c>
      <c r="I12" s="41">
        <v>1</v>
      </c>
      <c r="J12" s="41">
        <v>2</v>
      </c>
      <c r="K12" s="41">
        <v>1</v>
      </c>
      <c r="L12" s="41">
        <v>2</v>
      </c>
      <c r="M12" s="41">
        <v>2</v>
      </c>
      <c r="N12" s="41">
        <v>1</v>
      </c>
      <c r="O12" s="42">
        <v>1</v>
      </c>
    </row>
    <row r="13" spans="1:15" x14ac:dyDescent="0.25">
      <c r="A13" s="13" t="s">
        <v>21</v>
      </c>
      <c r="B13" s="179" t="s">
        <v>15</v>
      </c>
      <c r="C13" s="181">
        <v>8.8235294117647065E-2</v>
      </c>
      <c r="D13" s="222">
        <f>D12/D3</f>
        <v>8.8235294117647065E-2</v>
      </c>
      <c r="E13" s="222">
        <f t="shared" ref="E13:O13" si="4">E12/E3</f>
        <v>8.5714285714285715E-2</v>
      </c>
      <c r="F13" s="222">
        <f t="shared" si="4"/>
        <v>7.6923076923076927E-2</v>
      </c>
      <c r="G13" s="222">
        <f t="shared" si="4"/>
        <v>0</v>
      </c>
      <c r="H13" s="222">
        <f t="shared" si="4"/>
        <v>4.3478260869565216E-2</v>
      </c>
      <c r="I13" s="222">
        <f t="shared" si="4"/>
        <v>4.1666666666666664E-2</v>
      </c>
      <c r="J13" s="222">
        <f t="shared" si="4"/>
        <v>6.8965517241379309E-2</v>
      </c>
      <c r="K13" s="222">
        <f t="shared" si="4"/>
        <v>3.8461538461538464E-2</v>
      </c>
      <c r="L13" s="222">
        <f t="shared" si="4"/>
        <v>7.1428571428571425E-2</v>
      </c>
      <c r="M13" s="222">
        <f t="shared" si="4"/>
        <v>0.08</v>
      </c>
      <c r="N13" s="222">
        <f t="shared" si="4"/>
        <v>3.7037037037037035E-2</v>
      </c>
      <c r="O13" s="232">
        <f t="shared" si="4"/>
        <v>0.04</v>
      </c>
    </row>
    <row r="14" spans="1:15" x14ac:dyDescent="0.25">
      <c r="A14" s="13" t="s">
        <v>22</v>
      </c>
      <c r="B14" s="185" t="s">
        <v>39</v>
      </c>
      <c r="C14" s="186">
        <v>4</v>
      </c>
      <c r="D14" s="41">
        <v>3</v>
      </c>
      <c r="E14" s="41">
        <v>3</v>
      </c>
      <c r="F14" s="41">
        <v>4</v>
      </c>
      <c r="G14" s="41">
        <v>4</v>
      </c>
      <c r="H14" s="41">
        <v>4</v>
      </c>
      <c r="I14" s="41">
        <v>5</v>
      </c>
      <c r="J14" s="41">
        <v>4</v>
      </c>
      <c r="K14" s="41">
        <v>4</v>
      </c>
      <c r="L14" s="41">
        <v>5</v>
      </c>
      <c r="M14" s="41">
        <v>5</v>
      </c>
      <c r="N14" s="41">
        <v>4</v>
      </c>
      <c r="O14" s="42">
        <v>4</v>
      </c>
    </row>
    <row r="15" spans="1:15" x14ac:dyDescent="0.25">
      <c r="A15" s="13" t="s">
        <v>23</v>
      </c>
      <c r="B15" s="179" t="s">
        <v>15</v>
      </c>
      <c r="C15" s="181">
        <v>0.11764705882352941</v>
      </c>
      <c r="D15" s="222">
        <f>D14/D3</f>
        <v>8.8235294117647065E-2</v>
      </c>
      <c r="E15" s="222">
        <f t="shared" ref="E15:O15" si="5">E14/E3</f>
        <v>8.5714285714285715E-2</v>
      </c>
      <c r="F15" s="222">
        <f t="shared" si="5"/>
        <v>0.15384615384615385</v>
      </c>
      <c r="G15" s="222">
        <f t="shared" si="5"/>
        <v>0.15384615384615385</v>
      </c>
      <c r="H15" s="222">
        <f t="shared" si="5"/>
        <v>0.17391304347826086</v>
      </c>
      <c r="I15" s="222">
        <f t="shared" si="5"/>
        <v>0.20833333333333334</v>
      </c>
      <c r="J15" s="222">
        <f t="shared" si="5"/>
        <v>0.13793103448275862</v>
      </c>
      <c r="K15" s="222">
        <f t="shared" si="5"/>
        <v>0.15384615384615385</v>
      </c>
      <c r="L15" s="222">
        <f t="shared" si="5"/>
        <v>0.17857142857142858</v>
      </c>
      <c r="M15" s="222">
        <f t="shared" si="5"/>
        <v>0.2</v>
      </c>
      <c r="N15" s="222">
        <f t="shared" si="5"/>
        <v>0.14814814814814814</v>
      </c>
      <c r="O15" s="232">
        <f t="shared" si="5"/>
        <v>0.16</v>
      </c>
    </row>
    <row r="16" spans="1:15" x14ac:dyDescent="0.25">
      <c r="A16" s="13" t="s">
        <v>24</v>
      </c>
      <c r="B16" s="185" t="s">
        <v>40</v>
      </c>
      <c r="C16" s="186">
        <v>5</v>
      </c>
      <c r="D16" s="41">
        <v>5</v>
      </c>
      <c r="E16" s="41">
        <v>5</v>
      </c>
      <c r="F16" s="41">
        <v>4</v>
      </c>
      <c r="G16" s="41">
        <v>2</v>
      </c>
      <c r="H16" s="41">
        <v>2</v>
      </c>
      <c r="I16" s="41">
        <v>2</v>
      </c>
      <c r="J16" s="41">
        <v>3</v>
      </c>
      <c r="K16" s="41">
        <v>3</v>
      </c>
      <c r="L16" s="41">
        <v>3</v>
      </c>
      <c r="M16" s="41">
        <v>3</v>
      </c>
      <c r="N16" s="41">
        <v>3</v>
      </c>
      <c r="O16" s="42">
        <v>2</v>
      </c>
    </row>
    <row r="17" spans="1:15" x14ac:dyDescent="0.25">
      <c r="A17" s="13" t="s">
        <v>25</v>
      </c>
      <c r="B17" s="188" t="s">
        <v>15</v>
      </c>
      <c r="C17" s="181">
        <v>0.14705882352941177</v>
      </c>
      <c r="D17" s="222">
        <f>D16/D3</f>
        <v>0.14705882352941177</v>
      </c>
      <c r="E17" s="222">
        <f t="shared" ref="E17:O17" si="6">E16/E3</f>
        <v>0.14285714285714285</v>
      </c>
      <c r="F17" s="222">
        <f t="shared" si="6"/>
        <v>0.15384615384615385</v>
      </c>
      <c r="G17" s="222">
        <f t="shared" si="6"/>
        <v>7.6923076923076927E-2</v>
      </c>
      <c r="H17" s="222">
        <f t="shared" si="6"/>
        <v>8.6956521739130432E-2</v>
      </c>
      <c r="I17" s="222">
        <f t="shared" si="6"/>
        <v>8.3333333333333329E-2</v>
      </c>
      <c r="J17" s="222">
        <f t="shared" si="6"/>
        <v>0.10344827586206896</v>
      </c>
      <c r="K17" s="222">
        <f t="shared" si="6"/>
        <v>0.11538461538461539</v>
      </c>
      <c r="L17" s="222">
        <f t="shared" si="6"/>
        <v>0.10714285714285714</v>
      </c>
      <c r="M17" s="222">
        <f t="shared" si="6"/>
        <v>0.12</v>
      </c>
      <c r="N17" s="222">
        <f t="shared" si="6"/>
        <v>0.1111111111111111</v>
      </c>
      <c r="O17" s="232">
        <f t="shared" si="6"/>
        <v>0.08</v>
      </c>
    </row>
    <row r="18" spans="1:15" x14ac:dyDescent="0.25">
      <c r="A18" s="13" t="s">
        <v>26</v>
      </c>
      <c r="B18" s="185" t="s">
        <v>124</v>
      </c>
      <c r="C18" s="186">
        <v>4</v>
      </c>
      <c r="D18" s="41">
        <v>4</v>
      </c>
      <c r="E18" s="41">
        <v>4</v>
      </c>
      <c r="F18" s="41">
        <v>3</v>
      </c>
      <c r="G18" s="41">
        <v>3</v>
      </c>
      <c r="H18" s="41">
        <v>3</v>
      </c>
      <c r="I18" s="41">
        <v>3</v>
      </c>
      <c r="J18" s="41">
        <v>3</v>
      </c>
      <c r="K18" s="41">
        <v>3</v>
      </c>
      <c r="L18" s="41">
        <v>3</v>
      </c>
      <c r="M18" s="41">
        <v>3</v>
      </c>
      <c r="N18" s="41">
        <v>3</v>
      </c>
      <c r="O18" s="42">
        <v>3</v>
      </c>
    </row>
    <row r="19" spans="1:15" ht="15.75" thickBot="1" x14ac:dyDescent="0.3">
      <c r="A19" s="13" t="s">
        <v>27</v>
      </c>
      <c r="B19" s="189" t="s">
        <v>15</v>
      </c>
      <c r="C19" s="190">
        <v>0.11764705882352941</v>
      </c>
      <c r="D19" s="233">
        <f>D18/D3</f>
        <v>0.11764705882352941</v>
      </c>
      <c r="E19" s="233">
        <f>E18/E3</f>
        <v>0.11428571428571428</v>
      </c>
      <c r="F19" s="233">
        <f t="shared" ref="F19:O19" si="7">F18/F3</f>
        <v>0.11538461538461539</v>
      </c>
      <c r="G19" s="233">
        <f t="shared" si="7"/>
        <v>0.11538461538461539</v>
      </c>
      <c r="H19" s="233">
        <f t="shared" si="7"/>
        <v>0.13043478260869565</v>
      </c>
      <c r="I19" s="233">
        <f t="shared" si="7"/>
        <v>0.125</v>
      </c>
      <c r="J19" s="233">
        <f t="shared" si="7"/>
        <v>0.10344827586206896</v>
      </c>
      <c r="K19" s="233">
        <f t="shared" si="7"/>
        <v>0.11538461538461539</v>
      </c>
      <c r="L19" s="233">
        <f t="shared" si="7"/>
        <v>0.10714285714285714</v>
      </c>
      <c r="M19" s="233">
        <f t="shared" si="7"/>
        <v>0.12</v>
      </c>
      <c r="N19" s="233">
        <f t="shared" si="7"/>
        <v>0.1111111111111111</v>
      </c>
      <c r="O19" s="234">
        <f t="shared" si="7"/>
        <v>0.12</v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0</v>
      </c>
      <c r="D22" s="9">
        <v>4</v>
      </c>
      <c r="E22" s="9">
        <v>1</v>
      </c>
      <c r="F22" s="9">
        <v>5</v>
      </c>
      <c r="G22" s="292">
        <v>3</v>
      </c>
      <c r="H22" s="9">
        <v>4</v>
      </c>
      <c r="I22" s="9">
        <v>7</v>
      </c>
      <c r="J22" s="9">
        <v>5</v>
      </c>
      <c r="K22" s="9">
        <v>10</v>
      </c>
      <c r="L22" s="9">
        <v>5</v>
      </c>
      <c r="M22" s="9">
        <v>5</v>
      </c>
      <c r="N22" s="9">
        <v>5</v>
      </c>
      <c r="O22" s="8">
        <f>SUM(C22:N22)</f>
        <v>54</v>
      </c>
    </row>
    <row r="23" spans="1:15" x14ac:dyDescent="0.25">
      <c r="A23" s="10" t="s">
        <v>29</v>
      </c>
      <c r="B23" s="192" t="s">
        <v>44</v>
      </c>
      <c r="C23" s="195">
        <v>0</v>
      </c>
      <c r="D23" s="183">
        <v>1</v>
      </c>
      <c r="E23" s="183">
        <v>1</v>
      </c>
      <c r="F23" s="183">
        <v>1</v>
      </c>
      <c r="G23" s="183">
        <v>2</v>
      </c>
      <c r="H23" s="183">
        <v>1</v>
      </c>
      <c r="I23" s="183">
        <v>1</v>
      </c>
      <c r="J23" s="183">
        <v>3</v>
      </c>
      <c r="K23" s="183">
        <v>3</v>
      </c>
      <c r="L23" s="183">
        <v>0</v>
      </c>
      <c r="M23" s="183">
        <v>1</v>
      </c>
      <c r="N23" s="184">
        <v>1</v>
      </c>
      <c r="O23" s="192">
        <f>SUM(C23:N23)</f>
        <v>15</v>
      </c>
    </row>
    <row r="24" spans="1:15" x14ac:dyDescent="0.25">
      <c r="A24" s="10" t="s">
        <v>30</v>
      </c>
      <c r="B24" s="163" t="s">
        <v>69</v>
      </c>
      <c r="C24" s="193" t="e">
        <f>C23/C22</f>
        <v>#DIV/0!</v>
      </c>
      <c r="D24" s="193">
        <f>D23/D22</f>
        <v>0.25</v>
      </c>
      <c r="E24" s="193">
        <f t="shared" ref="E24:N24" si="8">E23/E22</f>
        <v>1</v>
      </c>
      <c r="F24" s="193">
        <f>F23/F22</f>
        <v>0.2</v>
      </c>
      <c r="G24" s="193">
        <f t="shared" si="8"/>
        <v>0.66666666666666663</v>
      </c>
      <c r="H24" s="193">
        <f t="shared" si="8"/>
        <v>0.25</v>
      </c>
      <c r="I24" s="193">
        <f t="shared" si="8"/>
        <v>0.14285714285714285</v>
      </c>
      <c r="J24" s="193">
        <f t="shared" si="8"/>
        <v>0.6</v>
      </c>
      <c r="K24" s="193">
        <f t="shared" si="8"/>
        <v>0.3</v>
      </c>
      <c r="L24" s="193">
        <f t="shared" si="8"/>
        <v>0</v>
      </c>
      <c r="M24" s="193">
        <f t="shared" si="8"/>
        <v>0.2</v>
      </c>
      <c r="N24" s="193">
        <f t="shared" si="8"/>
        <v>0.2</v>
      </c>
      <c r="O24" s="194">
        <f>O23/O22</f>
        <v>0.27777777777777779</v>
      </c>
    </row>
    <row r="25" spans="1:15" x14ac:dyDescent="0.25">
      <c r="A25" s="10" t="s">
        <v>31</v>
      </c>
      <c r="B25" s="83" t="s">
        <v>336</v>
      </c>
      <c r="C25" s="75">
        <v>0</v>
      </c>
      <c r="D25" s="75">
        <v>4</v>
      </c>
      <c r="E25" s="75">
        <v>1</v>
      </c>
      <c r="F25" s="75">
        <v>2</v>
      </c>
      <c r="G25" s="75">
        <v>1</v>
      </c>
      <c r="H25" s="75">
        <v>3</v>
      </c>
      <c r="I25" s="75">
        <v>5</v>
      </c>
      <c r="J25" s="75">
        <v>0</v>
      </c>
      <c r="K25" s="75">
        <v>6</v>
      </c>
      <c r="L25" s="75">
        <v>5</v>
      </c>
      <c r="M25" s="75">
        <v>3</v>
      </c>
      <c r="N25" s="353">
        <v>1</v>
      </c>
      <c r="O25" s="83">
        <f>SUM(C25:N25)</f>
        <v>31</v>
      </c>
    </row>
    <row r="26" spans="1:15" x14ac:dyDescent="0.25">
      <c r="A26" s="10" t="s">
        <v>32</v>
      </c>
      <c r="B26" s="163" t="s">
        <v>69</v>
      </c>
      <c r="C26" s="193" t="e">
        <f>C25/C22</f>
        <v>#DIV/0!</v>
      </c>
      <c r="D26" s="193">
        <f>D25/D22</f>
        <v>1</v>
      </c>
      <c r="E26" s="193">
        <f t="shared" ref="E26:N26" si="9">E25/E22</f>
        <v>1</v>
      </c>
      <c r="F26" s="193">
        <f t="shared" si="9"/>
        <v>0.4</v>
      </c>
      <c r="G26" s="193">
        <f t="shared" si="9"/>
        <v>0.33333333333333331</v>
      </c>
      <c r="H26" s="193">
        <f t="shared" si="9"/>
        <v>0.75</v>
      </c>
      <c r="I26" s="193">
        <f t="shared" si="9"/>
        <v>0.7142857142857143</v>
      </c>
      <c r="J26" s="193">
        <f t="shared" si="9"/>
        <v>0</v>
      </c>
      <c r="K26" s="193">
        <f t="shared" si="9"/>
        <v>0.6</v>
      </c>
      <c r="L26" s="193">
        <f t="shared" si="9"/>
        <v>1</v>
      </c>
      <c r="M26" s="193">
        <f t="shared" si="9"/>
        <v>0.6</v>
      </c>
      <c r="N26" s="193">
        <f t="shared" si="9"/>
        <v>0.2</v>
      </c>
      <c r="O26" s="194">
        <f>O25/O22</f>
        <v>0.57407407407407407</v>
      </c>
    </row>
    <row r="27" spans="1:15" x14ac:dyDescent="0.25">
      <c r="A27" s="10" t="s">
        <v>33</v>
      </c>
      <c r="B27" s="83" t="s">
        <v>284</v>
      </c>
      <c r="C27" s="75">
        <v>0</v>
      </c>
      <c r="D27" s="41">
        <v>4</v>
      </c>
      <c r="E27" s="41">
        <v>1</v>
      </c>
      <c r="F27" s="41">
        <v>5</v>
      </c>
      <c r="G27" s="41">
        <v>3</v>
      </c>
      <c r="H27" s="41">
        <v>4</v>
      </c>
      <c r="I27" s="41">
        <v>6</v>
      </c>
      <c r="J27" s="41">
        <v>4</v>
      </c>
      <c r="K27" s="41">
        <v>9</v>
      </c>
      <c r="L27" s="41">
        <v>4</v>
      </c>
      <c r="M27" s="41">
        <v>5</v>
      </c>
      <c r="N27" s="42">
        <v>5</v>
      </c>
      <c r="O27" s="83">
        <f>SUM(C27:N27)</f>
        <v>50</v>
      </c>
    </row>
    <row r="28" spans="1:15" x14ac:dyDescent="0.25">
      <c r="A28" s="10" t="s">
        <v>34</v>
      </c>
      <c r="B28" s="163" t="s">
        <v>69</v>
      </c>
      <c r="C28" s="193" t="e">
        <f>C27/C22</f>
        <v>#DIV/0!</v>
      </c>
      <c r="D28" s="193">
        <f t="shared" ref="D28:N28" si="10">D27/D22</f>
        <v>1</v>
      </c>
      <c r="E28" s="193">
        <f t="shared" si="10"/>
        <v>1</v>
      </c>
      <c r="F28" s="193">
        <f t="shared" si="10"/>
        <v>1</v>
      </c>
      <c r="G28" s="193">
        <f t="shared" si="10"/>
        <v>1</v>
      </c>
      <c r="H28" s="193">
        <f t="shared" si="10"/>
        <v>1</v>
      </c>
      <c r="I28" s="193">
        <f t="shared" si="10"/>
        <v>0.8571428571428571</v>
      </c>
      <c r="J28" s="193">
        <f t="shared" si="10"/>
        <v>0.8</v>
      </c>
      <c r="K28" s="193">
        <f t="shared" si="10"/>
        <v>0.9</v>
      </c>
      <c r="L28" s="193">
        <f t="shared" si="10"/>
        <v>0.8</v>
      </c>
      <c r="M28" s="193">
        <f t="shared" si="10"/>
        <v>1</v>
      </c>
      <c r="N28" s="193">
        <f t="shared" si="10"/>
        <v>1</v>
      </c>
      <c r="O28" s="194">
        <f>O27/O22</f>
        <v>0.92592592592592593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 t="e">
        <f>C29/C22</f>
        <v>#DIV/0!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0.2</v>
      </c>
      <c r="N30" s="193">
        <f t="shared" si="11"/>
        <v>0</v>
      </c>
      <c r="O30" s="194">
        <f>O29/O22</f>
        <v>1.8518518518518517E-2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1</v>
      </c>
      <c r="J31" s="41">
        <v>1</v>
      </c>
      <c r="K31" s="41">
        <v>1</v>
      </c>
      <c r="L31" s="41">
        <v>1</v>
      </c>
      <c r="M31" s="41">
        <v>0</v>
      </c>
      <c r="N31" s="42">
        <v>0</v>
      </c>
      <c r="O31" s="83">
        <f>SUM(C31:N31)</f>
        <v>4</v>
      </c>
    </row>
    <row r="32" spans="1:15" x14ac:dyDescent="0.25">
      <c r="A32" s="10" t="s">
        <v>46</v>
      </c>
      <c r="B32" s="163" t="s">
        <v>69</v>
      </c>
      <c r="C32" s="193" t="e">
        <f>C31/C22</f>
        <v>#DIV/0!</v>
      </c>
      <c r="D32" s="193">
        <f t="shared" ref="D32:N32" si="12">D31/D22</f>
        <v>0</v>
      </c>
      <c r="E32" s="193">
        <f t="shared" si="12"/>
        <v>0</v>
      </c>
      <c r="F32" s="193">
        <f t="shared" si="12"/>
        <v>0</v>
      </c>
      <c r="G32" s="193">
        <f t="shared" si="12"/>
        <v>0</v>
      </c>
      <c r="H32" s="193">
        <f t="shared" si="12"/>
        <v>0</v>
      </c>
      <c r="I32" s="193">
        <f t="shared" si="12"/>
        <v>0.14285714285714285</v>
      </c>
      <c r="J32" s="193">
        <f t="shared" si="12"/>
        <v>0.2</v>
      </c>
      <c r="K32" s="193">
        <f t="shared" si="12"/>
        <v>0.1</v>
      </c>
      <c r="L32" s="193">
        <f t="shared" si="12"/>
        <v>0.2</v>
      </c>
      <c r="M32" s="193">
        <f t="shared" si="12"/>
        <v>0</v>
      </c>
      <c r="N32" s="193">
        <f t="shared" si="12"/>
        <v>0</v>
      </c>
      <c r="O32" s="194">
        <f>O31/O22</f>
        <v>7.407407407407407E-2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0</v>
      </c>
      <c r="E33" s="41">
        <v>0</v>
      </c>
      <c r="F33" s="41">
        <v>0</v>
      </c>
      <c r="G33" s="41">
        <v>1</v>
      </c>
      <c r="H33" s="41">
        <v>0</v>
      </c>
      <c r="I33" s="41">
        <v>1</v>
      </c>
      <c r="J33" s="41">
        <v>0</v>
      </c>
      <c r="K33" s="41">
        <v>1</v>
      </c>
      <c r="L33" s="41">
        <v>0</v>
      </c>
      <c r="M33" s="41">
        <v>0</v>
      </c>
      <c r="N33" s="42">
        <v>2</v>
      </c>
      <c r="O33" s="83">
        <f>SUM(C33:N33)</f>
        <v>5</v>
      </c>
    </row>
    <row r="34" spans="1:15" x14ac:dyDescent="0.25">
      <c r="A34" s="10" t="s">
        <v>48</v>
      </c>
      <c r="B34" s="163" t="s">
        <v>69</v>
      </c>
      <c r="C34" s="193" t="e">
        <f>C33/C22</f>
        <v>#DIV/0!</v>
      </c>
      <c r="D34" s="193">
        <f t="shared" ref="D34:N34" si="13">D33/D22</f>
        <v>0</v>
      </c>
      <c r="E34" s="193">
        <f t="shared" si="13"/>
        <v>0</v>
      </c>
      <c r="F34" s="193">
        <f t="shared" si="13"/>
        <v>0</v>
      </c>
      <c r="G34" s="193">
        <f t="shared" si="13"/>
        <v>0.33333333333333331</v>
      </c>
      <c r="H34" s="193">
        <f t="shared" si="13"/>
        <v>0</v>
      </c>
      <c r="I34" s="193">
        <f t="shared" si="13"/>
        <v>0.14285714285714285</v>
      </c>
      <c r="J34" s="193">
        <f t="shared" si="13"/>
        <v>0</v>
      </c>
      <c r="K34" s="193">
        <f t="shared" si="13"/>
        <v>0.1</v>
      </c>
      <c r="L34" s="193">
        <f t="shared" si="13"/>
        <v>0</v>
      </c>
      <c r="M34" s="193">
        <f t="shared" si="13"/>
        <v>0</v>
      </c>
      <c r="N34" s="193">
        <f t="shared" si="13"/>
        <v>0.4</v>
      </c>
      <c r="O34" s="194">
        <f>O33/O22</f>
        <v>9.2592592592592587E-2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1</v>
      </c>
      <c r="F35" s="41">
        <v>0</v>
      </c>
      <c r="G35" s="41">
        <v>1</v>
      </c>
      <c r="H35" s="41">
        <v>1</v>
      </c>
      <c r="I35" s="41">
        <v>0</v>
      </c>
      <c r="J35" s="41">
        <v>1</v>
      </c>
      <c r="K35" s="41">
        <v>3</v>
      </c>
      <c r="L35" s="41">
        <v>0</v>
      </c>
      <c r="M35" s="41">
        <v>0</v>
      </c>
      <c r="N35" s="42">
        <v>3</v>
      </c>
      <c r="O35" s="83">
        <f>SUM(C35:N35)</f>
        <v>10</v>
      </c>
    </row>
    <row r="36" spans="1:15" x14ac:dyDescent="0.25">
      <c r="A36" s="10" t="s">
        <v>50</v>
      </c>
      <c r="B36" s="197" t="s">
        <v>69</v>
      </c>
      <c r="C36" s="193" t="e">
        <f>C35/C22</f>
        <v>#DIV/0!</v>
      </c>
      <c r="D36" s="193">
        <f t="shared" ref="D36:N36" si="14">D35/D22</f>
        <v>0</v>
      </c>
      <c r="E36" s="193">
        <f t="shared" si="14"/>
        <v>1</v>
      </c>
      <c r="F36" s="193">
        <f t="shared" si="14"/>
        <v>0</v>
      </c>
      <c r="G36" s="193">
        <f t="shared" si="14"/>
        <v>0.33333333333333331</v>
      </c>
      <c r="H36" s="193">
        <f t="shared" si="14"/>
        <v>0.25</v>
      </c>
      <c r="I36" s="193">
        <f t="shared" si="14"/>
        <v>0</v>
      </c>
      <c r="J36" s="193">
        <f t="shared" si="14"/>
        <v>0.2</v>
      </c>
      <c r="K36" s="193">
        <f t="shared" si="14"/>
        <v>0.3</v>
      </c>
      <c r="L36" s="193">
        <f t="shared" si="14"/>
        <v>0</v>
      </c>
      <c r="M36" s="193">
        <f t="shared" si="14"/>
        <v>0</v>
      </c>
      <c r="N36" s="193">
        <f t="shared" si="14"/>
        <v>0.6</v>
      </c>
      <c r="O36" s="194">
        <f>O35/O22</f>
        <v>0.18518518518518517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0</v>
      </c>
      <c r="E37" s="41">
        <v>0</v>
      </c>
      <c r="F37" s="41">
        <v>1</v>
      </c>
      <c r="G37" s="41">
        <v>1</v>
      </c>
      <c r="H37" s="41">
        <v>0</v>
      </c>
      <c r="I37" s="41">
        <v>1</v>
      </c>
      <c r="J37" s="41">
        <v>1</v>
      </c>
      <c r="K37" s="41">
        <v>3</v>
      </c>
      <c r="L37" s="41">
        <v>1</v>
      </c>
      <c r="M37" s="41">
        <v>1</v>
      </c>
      <c r="N37" s="42">
        <v>2</v>
      </c>
      <c r="O37" s="83">
        <f>SUM(C37:N37)</f>
        <v>11</v>
      </c>
    </row>
    <row r="38" spans="1:15" x14ac:dyDescent="0.25">
      <c r="A38" s="10" t="s">
        <v>52</v>
      </c>
      <c r="B38" s="197" t="s">
        <v>69</v>
      </c>
      <c r="C38" s="221" t="e">
        <f>C37/C22</f>
        <v>#DIV/0!</v>
      </c>
      <c r="D38" s="222">
        <f t="shared" ref="D38:N38" si="15">D37/D22</f>
        <v>0</v>
      </c>
      <c r="E38" s="193">
        <f t="shared" si="15"/>
        <v>0</v>
      </c>
      <c r="F38" s="193">
        <f t="shared" si="15"/>
        <v>0.2</v>
      </c>
      <c r="G38" s="193">
        <f t="shared" si="15"/>
        <v>0.33333333333333331</v>
      </c>
      <c r="H38" s="193">
        <f t="shared" si="15"/>
        <v>0</v>
      </c>
      <c r="I38" s="193">
        <f t="shared" si="15"/>
        <v>0.14285714285714285</v>
      </c>
      <c r="J38" s="193">
        <f t="shared" si="15"/>
        <v>0.2</v>
      </c>
      <c r="K38" s="193">
        <f t="shared" si="15"/>
        <v>0.3</v>
      </c>
      <c r="L38" s="193">
        <f t="shared" si="15"/>
        <v>0.2</v>
      </c>
      <c r="M38" s="193">
        <f t="shared" si="15"/>
        <v>0.2</v>
      </c>
      <c r="N38" s="193">
        <f t="shared" si="15"/>
        <v>0.4</v>
      </c>
      <c r="O38" s="194">
        <f>O37/O22</f>
        <v>0.20370370370370369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3">
        <v>1</v>
      </c>
      <c r="L39" s="213">
        <v>0</v>
      </c>
      <c r="M39" s="213">
        <v>0</v>
      </c>
      <c r="N39" s="214">
        <v>0</v>
      </c>
      <c r="O39" s="220">
        <f>SUM(C39:N39)</f>
        <v>1</v>
      </c>
    </row>
    <row r="40" spans="1:15" ht="15.75" thickBot="1" x14ac:dyDescent="0.3">
      <c r="A40" s="10" t="s">
        <v>54</v>
      </c>
      <c r="B40" s="219" t="s">
        <v>69</v>
      </c>
      <c r="C40" s="193" t="e">
        <f>C39/C22</f>
        <v>#DIV/0!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0</v>
      </c>
      <c r="K40" s="193">
        <f t="shared" si="16"/>
        <v>0.1</v>
      </c>
      <c r="L40" s="193">
        <f t="shared" si="16"/>
        <v>0</v>
      </c>
      <c r="M40" s="193">
        <f t="shared" si="16"/>
        <v>0</v>
      </c>
      <c r="N40" s="193">
        <f t="shared" si="16"/>
        <v>0</v>
      </c>
      <c r="O40" s="194">
        <f>O39/O22</f>
        <v>1.8518518518518517E-2</v>
      </c>
    </row>
    <row r="41" spans="1:15" ht="26.25" thickTop="1" thickBot="1" x14ac:dyDescent="0.3">
      <c r="A41" s="10" t="s">
        <v>55</v>
      </c>
      <c r="B41" s="31" t="s">
        <v>71</v>
      </c>
      <c r="C41" s="16">
        <v>0</v>
      </c>
      <c r="D41" s="16">
        <v>3</v>
      </c>
      <c r="E41" s="16">
        <v>1</v>
      </c>
      <c r="F41" s="16">
        <v>4</v>
      </c>
      <c r="G41" s="16">
        <v>4</v>
      </c>
      <c r="H41" s="16">
        <v>3</v>
      </c>
      <c r="I41" s="16">
        <v>5</v>
      </c>
      <c r="J41" s="16">
        <v>6</v>
      </c>
      <c r="K41" s="16">
        <v>8</v>
      </c>
      <c r="L41" s="16">
        <v>5</v>
      </c>
      <c r="M41" s="16">
        <v>4</v>
      </c>
      <c r="N41" s="355">
        <v>5</v>
      </c>
      <c r="O41" s="256">
        <f>SUM(C41:N41)</f>
        <v>48</v>
      </c>
    </row>
    <row r="42" spans="1:15" ht="15.75" thickTop="1" x14ac:dyDescent="0.25">
      <c r="A42" s="10" t="s">
        <v>56</v>
      </c>
      <c r="B42" s="199" t="s">
        <v>164</v>
      </c>
      <c r="C42" s="200">
        <v>0</v>
      </c>
      <c r="D42" s="201">
        <v>3</v>
      </c>
      <c r="E42" s="201">
        <v>1</v>
      </c>
      <c r="F42" s="201">
        <v>4</v>
      </c>
      <c r="G42" s="201">
        <v>2</v>
      </c>
      <c r="H42" s="201">
        <v>1</v>
      </c>
      <c r="I42" s="201">
        <v>3</v>
      </c>
      <c r="J42" s="201">
        <v>3</v>
      </c>
      <c r="K42" s="201">
        <v>7</v>
      </c>
      <c r="L42" s="202">
        <v>3</v>
      </c>
      <c r="M42" s="201">
        <v>2</v>
      </c>
      <c r="N42" s="356">
        <v>4</v>
      </c>
      <c r="O42" s="199">
        <f>SUM(C42:N42)</f>
        <v>33</v>
      </c>
    </row>
    <row r="43" spans="1:15" x14ac:dyDescent="0.25">
      <c r="A43" s="10" t="s">
        <v>57</v>
      </c>
      <c r="B43" s="163" t="s">
        <v>69</v>
      </c>
      <c r="C43" s="193" t="e">
        <f>C42/C22</f>
        <v>#DIV/0!</v>
      </c>
      <c r="D43" s="193">
        <f t="shared" ref="D43:N43" si="17">D42/D22</f>
        <v>0.75</v>
      </c>
      <c r="E43" s="193">
        <f t="shared" si="17"/>
        <v>1</v>
      </c>
      <c r="F43" s="193">
        <f t="shared" si="17"/>
        <v>0.8</v>
      </c>
      <c r="G43" s="193">
        <f t="shared" si="17"/>
        <v>0.66666666666666663</v>
      </c>
      <c r="H43" s="193">
        <f t="shared" si="17"/>
        <v>0.25</v>
      </c>
      <c r="I43" s="193">
        <f t="shared" si="17"/>
        <v>0.42857142857142855</v>
      </c>
      <c r="J43" s="193">
        <f t="shared" si="17"/>
        <v>0.6</v>
      </c>
      <c r="K43" s="193">
        <f t="shared" si="17"/>
        <v>0.7</v>
      </c>
      <c r="L43" s="193">
        <f t="shared" si="17"/>
        <v>0.6</v>
      </c>
      <c r="M43" s="193">
        <f t="shared" si="17"/>
        <v>0.4</v>
      </c>
      <c r="N43" s="193">
        <f t="shared" si="17"/>
        <v>0.8</v>
      </c>
      <c r="O43" s="194">
        <f>O42/O22</f>
        <v>0.61111111111111116</v>
      </c>
    </row>
    <row r="44" spans="1:15" x14ac:dyDescent="0.25">
      <c r="A44" s="10" t="s">
        <v>58</v>
      </c>
      <c r="B44" s="83" t="s">
        <v>165</v>
      </c>
      <c r="C44" s="75">
        <v>0</v>
      </c>
      <c r="D44" s="41">
        <v>0</v>
      </c>
      <c r="E44" s="41">
        <v>0</v>
      </c>
      <c r="F44" s="41">
        <v>0</v>
      </c>
      <c r="G44" s="41">
        <v>1</v>
      </c>
      <c r="H44" s="41">
        <v>0</v>
      </c>
      <c r="I44" s="41">
        <v>1</v>
      </c>
      <c r="J44" s="41">
        <v>3</v>
      </c>
      <c r="K44" s="41">
        <v>2</v>
      </c>
      <c r="L44" s="41">
        <v>0</v>
      </c>
      <c r="M44" s="41">
        <v>1</v>
      </c>
      <c r="N44" s="42">
        <v>1</v>
      </c>
      <c r="O44" s="83">
        <f>SUM(C44:N44)</f>
        <v>9</v>
      </c>
    </row>
    <row r="45" spans="1:15" x14ac:dyDescent="0.25">
      <c r="A45" s="10" t="s">
        <v>59</v>
      </c>
      <c r="B45" s="163" t="s">
        <v>69</v>
      </c>
      <c r="C45" s="193" t="e">
        <f>C44/C22</f>
        <v>#DIV/0!</v>
      </c>
      <c r="D45" s="193">
        <f t="shared" ref="D45:N45" si="18">D44/D22</f>
        <v>0</v>
      </c>
      <c r="E45" s="193">
        <f t="shared" si="18"/>
        <v>0</v>
      </c>
      <c r="F45" s="193">
        <f t="shared" si="18"/>
        <v>0</v>
      </c>
      <c r="G45" s="193">
        <f t="shared" si="18"/>
        <v>0.33333333333333331</v>
      </c>
      <c r="H45" s="193">
        <f t="shared" si="18"/>
        <v>0</v>
      </c>
      <c r="I45" s="193">
        <f t="shared" si="18"/>
        <v>0.14285714285714285</v>
      </c>
      <c r="J45" s="193">
        <f t="shared" si="18"/>
        <v>0.6</v>
      </c>
      <c r="K45" s="193">
        <f t="shared" si="18"/>
        <v>0.2</v>
      </c>
      <c r="L45" s="193">
        <f t="shared" si="18"/>
        <v>0</v>
      </c>
      <c r="M45" s="193">
        <f t="shared" si="18"/>
        <v>0.2</v>
      </c>
      <c r="N45" s="193">
        <f t="shared" si="18"/>
        <v>0.2</v>
      </c>
      <c r="O45" s="194">
        <f>O44/O22</f>
        <v>0.16666666666666666</v>
      </c>
    </row>
    <row r="46" spans="1:15" x14ac:dyDescent="0.25">
      <c r="A46" s="10" t="s">
        <v>60</v>
      </c>
      <c r="B46" s="83" t="s">
        <v>166</v>
      </c>
      <c r="C46" s="75">
        <v>0</v>
      </c>
      <c r="D46" s="41">
        <v>0</v>
      </c>
      <c r="E46" s="41">
        <v>0</v>
      </c>
      <c r="F46" s="41">
        <v>0</v>
      </c>
      <c r="G46" s="41">
        <v>1</v>
      </c>
      <c r="H46" s="41">
        <v>1</v>
      </c>
      <c r="I46" s="41">
        <v>1</v>
      </c>
      <c r="J46" s="41">
        <v>1</v>
      </c>
      <c r="K46" s="41">
        <v>0</v>
      </c>
      <c r="L46" s="41">
        <v>0</v>
      </c>
      <c r="M46" s="41">
        <v>1</v>
      </c>
      <c r="N46" s="42">
        <v>0</v>
      </c>
      <c r="O46" s="83">
        <f>SUM(C46:N46)</f>
        <v>5</v>
      </c>
    </row>
    <row r="47" spans="1:15" x14ac:dyDescent="0.25">
      <c r="A47" s="10" t="s">
        <v>61</v>
      </c>
      <c r="B47" s="163" t="s">
        <v>69</v>
      </c>
      <c r="C47" s="193" t="e">
        <f>C46/C22</f>
        <v>#DIV/0!</v>
      </c>
      <c r="D47" s="193">
        <f t="shared" ref="D47:N47" si="19">D46/D22</f>
        <v>0</v>
      </c>
      <c r="E47" s="193">
        <f>E46/E22</f>
        <v>0</v>
      </c>
      <c r="F47" s="193">
        <f t="shared" si="19"/>
        <v>0</v>
      </c>
      <c r="G47" s="193">
        <f t="shared" si="19"/>
        <v>0.33333333333333331</v>
      </c>
      <c r="H47" s="193">
        <f t="shared" si="19"/>
        <v>0.25</v>
      </c>
      <c r="I47" s="193">
        <f t="shared" si="19"/>
        <v>0.14285714285714285</v>
      </c>
      <c r="J47" s="193">
        <f t="shared" si="19"/>
        <v>0.2</v>
      </c>
      <c r="K47" s="193">
        <f t="shared" si="19"/>
        <v>0</v>
      </c>
      <c r="L47" s="193">
        <f t="shared" si="19"/>
        <v>0</v>
      </c>
      <c r="M47" s="193">
        <f t="shared" si="19"/>
        <v>0.2</v>
      </c>
      <c r="N47" s="193">
        <f t="shared" si="19"/>
        <v>0</v>
      </c>
      <c r="O47" s="194">
        <f>O46/O22</f>
        <v>9.2592592592592587E-2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 t="e">
        <f>C48/C22</f>
        <v>#DIV/0!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1</v>
      </c>
      <c r="I50" s="41">
        <v>0</v>
      </c>
      <c r="J50" s="41">
        <v>0</v>
      </c>
      <c r="K50" s="41">
        <v>1</v>
      </c>
      <c r="L50" s="41">
        <v>1</v>
      </c>
      <c r="M50" s="41">
        <v>0</v>
      </c>
      <c r="N50" s="42">
        <v>0</v>
      </c>
      <c r="O50" s="83">
        <f>SUM(C50:N50)</f>
        <v>3</v>
      </c>
    </row>
    <row r="51" spans="1:15" x14ac:dyDescent="0.25">
      <c r="A51" s="10" t="s">
        <v>65</v>
      </c>
      <c r="B51" s="163" t="s">
        <v>69</v>
      </c>
      <c r="C51" s="193" t="e">
        <f>C50/C22</f>
        <v>#DIV/0!</v>
      </c>
      <c r="D51" s="193">
        <f t="shared" ref="D51:N51" si="21">D50/D22</f>
        <v>0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0.25</v>
      </c>
      <c r="I51" s="193">
        <f t="shared" si="21"/>
        <v>0</v>
      </c>
      <c r="J51" s="193">
        <f t="shared" si="21"/>
        <v>0</v>
      </c>
      <c r="K51" s="193">
        <f t="shared" si="21"/>
        <v>0.1</v>
      </c>
      <c r="L51" s="193">
        <f t="shared" si="21"/>
        <v>0.2</v>
      </c>
      <c r="M51" s="193">
        <f t="shared" si="21"/>
        <v>0</v>
      </c>
      <c r="N51" s="193">
        <f t="shared" si="21"/>
        <v>0</v>
      </c>
      <c r="O51" s="194">
        <f>O50/O22</f>
        <v>5.5555555555555552E-2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 t="e">
        <f>C52/C22</f>
        <v>#DIV/0!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0</v>
      </c>
      <c r="F54" s="41">
        <v>1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1</v>
      </c>
      <c r="M54" s="41">
        <v>0</v>
      </c>
      <c r="N54" s="42">
        <v>0</v>
      </c>
      <c r="O54" s="83">
        <f>SUM(C54:N54)</f>
        <v>2</v>
      </c>
    </row>
    <row r="55" spans="1:15" ht="15.75" thickBot="1" x14ac:dyDescent="0.3">
      <c r="A55" s="10" t="s">
        <v>73</v>
      </c>
      <c r="B55" s="167" t="s">
        <v>69</v>
      </c>
      <c r="C55" s="203" t="e">
        <f>C54/C22</f>
        <v>#DIV/0!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0.2</v>
      </c>
      <c r="G55" s="204">
        <f t="shared" si="23"/>
        <v>0</v>
      </c>
      <c r="H55" s="204">
        <f t="shared" si="23"/>
        <v>0</v>
      </c>
      <c r="I55" s="204">
        <f t="shared" si="23"/>
        <v>0</v>
      </c>
      <c r="J55" s="204">
        <f t="shared" si="23"/>
        <v>0</v>
      </c>
      <c r="K55" s="204">
        <f t="shared" si="23"/>
        <v>0</v>
      </c>
      <c r="L55" s="204">
        <f t="shared" si="23"/>
        <v>0.2</v>
      </c>
      <c r="M55" s="204">
        <f t="shared" si="23"/>
        <v>0</v>
      </c>
      <c r="N55" s="204">
        <f t="shared" si="23"/>
        <v>0</v>
      </c>
      <c r="O55" s="205">
        <f>O54/O22</f>
        <v>3.7037037037037035E-2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0</v>
      </c>
      <c r="D58" s="17">
        <v>3</v>
      </c>
      <c r="E58" s="17">
        <v>10</v>
      </c>
      <c r="F58" s="17">
        <v>5</v>
      </c>
      <c r="G58" s="293">
        <v>6</v>
      </c>
      <c r="H58" s="17">
        <v>3</v>
      </c>
      <c r="I58" s="17">
        <v>2</v>
      </c>
      <c r="J58" s="17">
        <v>8</v>
      </c>
      <c r="K58" s="17">
        <v>8</v>
      </c>
      <c r="L58" s="17">
        <v>8</v>
      </c>
      <c r="M58" s="17">
        <v>3</v>
      </c>
      <c r="N58" s="17">
        <v>7</v>
      </c>
      <c r="O58" s="26">
        <f>SUM(C58:N58)</f>
        <v>63</v>
      </c>
    </row>
    <row r="59" spans="1:15" x14ac:dyDescent="0.25">
      <c r="A59" s="29" t="s">
        <v>75</v>
      </c>
      <c r="B59" s="207" t="s">
        <v>294</v>
      </c>
      <c r="C59" s="195">
        <v>0</v>
      </c>
      <c r="D59" s="183">
        <v>2</v>
      </c>
      <c r="E59" s="183">
        <v>9</v>
      </c>
      <c r="F59" s="183">
        <v>2</v>
      </c>
      <c r="G59" s="183">
        <v>3</v>
      </c>
      <c r="H59" s="183">
        <v>1</v>
      </c>
      <c r="I59" s="183">
        <v>1</v>
      </c>
      <c r="J59" s="183">
        <v>4</v>
      </c>
      <c r="K59" s="183">
        <v>3</v>
      </c>
      <c r="L59" s="183">
        <v>4</v>
      </c>
      <c r="M59" s="183">
        <v>2</v>
      </c>
      <c r="N59" s="184">
        <v>3</v>
      </c>
      <c r="O59" s="27">
        <f>SUM(C59:N59)</f>
        <v>34</v>
      </c>
    </row>
    <row r="60" spans="1:15" x14ac:dyDescent="0.25">
      <c r="A60" s="29" t="s">
        <v>76</v>
      </c>
      <c r="B60" s="206" t="s">
        <v>80</v>
      </c>
      <c r="C60" s="193" t="e">
        <f>C59/C58</f>
        <v>#DIV/0!</v>
      </c>
      <c r="D60" s="193">
        <f t="shared" ref="D60:N60" si="24">D59/D58</f>
        <v>0.66666666666666663</v>
      </c>
      <c r="E60" s="193">
        <f t="shared" si="24"/>
        <v>0.9</v>
      </c>
      <c r="F60" s="193">
        <f t="shared" si="24"/>
        <v>0.4</v>
      </c>
      <c r="G60" s="193">
        <f t="shared" si="24"/>
        <v>0.5</v>
      </c>
      <c r="H60" s="193">
        <f t="shared" si="24"/>
        <v>0.33333333333333331</v>
      </c>
      <c r="I60" s="193">
        <f t="shared" si="24"/>
        <v>0.5</v>
      </c>
      <c r="J60" s="193">
        <f t="shared" si="24"/>
        <v>0.5</v>
      </c>
      <c r="K60" s="193">
        <f t="shared" si="24"/>
        <v>0.375</v>
      </c>
      <c r="L60" s="193">
        <f t="shared" si="24"/>
        <v>0.5</v>
      </c>
      <c r="M60" s="193">
        <f t="shared" si="24"/>
        <v>0.66666666666666663</v>
      </c>
      <c r="N60" s="232">
        <f t="shared" si="24"/>
        <v>0.42857142857142855</v>
      </c>
      <c r="O60" s="250">
        <f>O59/O58</f>
        <v>0.53968253968253965</v>
      </c>
    </row>
    <row r="61" spans="1:15" x14ac:dyDescent="0.25">
      <c r="A61" s="29" t="s">
        <v>87</v>
      </c>
      <c r="B61" s="208" t="s">
        <v>78</v>
      </c>
      <c r="C61" s="40">
        <v>0</v>
      </c>
      <c r="D61" s="41">
        <v>2</v>
      </c>
      <c r="E61" s="41">
        <v>4</v>
      </c>
      <c r="F61" s="41">
        <v>1</v>
      </c>
      <c r="G61" s="41">
        <v>3</v>
      </c>
      <c r="H61" s="41">
        <v>1</v>
      </c>
      <c r="I61" s="41">
        <v>1</v>
      </c>
      <c r="J61" s="41">
        <v>5</v>
      </c>
      <c r="K61" s="41">
        <v>5</v>
      </c>
      <c r="L61" s="41">
        <v>5</v>
      </c>
      <c r="M61" s="41">
        <v>1</v>
      </c>
      <c r="N61" s="42">
        <v>7</v>
      </c>
      <c r="O61" s="209">
        <f>SUM(C61:N61)</f>
        <v>35</v>
      </c>
    </row>
    <row r="62" spans="1:15" x14ac:dyDescent="0.25">
      <c r="A62" s="29" t="s">
        <v>88</v>
      </c>
      <c r="B62" s="206" t="s">
        <v>80</v>
      </c>
      <c r="C62" s="193" t="e">
        <f>C61/C58</f>
        <v>#DIV/0!</v>
      </c>
      <c r="D62" s="193">
        <f t="shared" ref="D62:N62" si="25">D61/D58</f>
        <v>0.66666666666666663</v>
      </c>
      <c r="E62" s="193">
        <f t="shared" si="25"/>
        <v>0.4</v>
      </c>
      <c r="F62" s="193">
        <f t="shared" si="25"/>
        <v>0.2</v>
      </c>
      <c r="G62" s="193">
        <f t="shared" si="25"/>
        <v>0.5</v>
      </c>
      <c r="H62" s="193">
        <f t="shared" si="25"/>
        <v>0.33333333333333331</v>
      </c>
      <c r="I62" s="193">
        <f t="shared" si="25"/>
        <v>0.5</v>
      </c>
      <c r="J62" s="193">
        <f t="shared" si="25"/>
        <v>0.625</v>
      </c>
      <c r="K62" s="193">
        <f t="shared" si="25"/>
        <v>0.625</v>
      </c>
      <c r="L62" s="193">
        <f t="shared" si="25"/>
        <v>0.625</v>
      </c>
      <c r="M62" s="193">
        <f t="shared" si="25"/>
        <v>0.33333333333333331</v>
      </c>
      <c r="N62" s="232">
        <f t="shared" si="25"/>
        <v>1</v>
      </c>
      <c r="O62" s="250">
        <f>O61/O58</f>
        <v>0.55555555555555558</v>
      </c>
    </row>
    <row r="63" spans="1:15" x14ac:dyDescent="0.25">
      <c r="A63" s="29" t="s">
        <v>89</v>
      </c>
      <c r="B63" s="208" t="s">
        <v>297</v>
      </c>
      <c r="C63" s="40">
        <v>0</v>
      </c>
      <c r="D63" s="41">
        <v>2</v>
      </c>
      <c r="E63" s="41">
        <v>4</v>
      </c>
      <c r="F63" s="41">
        <v>1</v>
      </c>
      <c r="G63" s="41">
        <v>2</v>
      </c>
      <c r="H63" s="41">
        <v>1</v>
      </c>
      <c r="I63" s="41">
        <v>1</v>
      </c>
      <c r="J63" s="41">
        <v>4</v>
      </c>
      <c r="K63" s="41">
        <v>3</v>
      </c>
      <c r="L63" s="41">
        <v>2</v>
      </c>
      <c r="M63" s="41">
        <v>1</v>
      </c>
      <c r="N63" s="42">
        <v>3</v>
      </c>
      <c r="O63" s="209">
        <f>SUM(C63:N63)</f>
        <v>24</v>
      </c>
    </row>
    <row r="64" spans="1:15" x14ac:dyDescent="0.25">
      <c r="A64" s="29" t="s">
        <v>90</v>
      </c>
      <c r="B64" s="191" t="s">
        <v>80</v>
      </c>
      <c r="C64" s="193" t="e">
        <f>C63/C58</f>
        <v>#DIV/0!</v>
      </c>
      <c r="D64" s="193">
        <f t="shared" ref="D64:N64" si="26">D63/D58</f>
        <v>0.66666666666666663</v>
      </c>
      <c r="E64" s="193">
        <f t="shared" si="26"/>
        <v>0.4</v>
      </c>
      <c r="F64" s="193">
        <f t="shared" si="26"/>
        <v>0.2</v>
      </c>
      <c r="G64" s="193">
        <f t="shared" si="26"/>
        <v>0.33333333333333331</v>
      </c>
      <c r="H64" s="193">
        <f t="shared" si="26"/>
        <v>0.33333333333333331</v>
      </c>
      <c r="I64" s="193">
        <f t="shared" si="26"/>
        <v>0.5</v>
      </c>
      <c r="J64" s="193">
        <f t="shared" si="26"/>
        <v>0.5</v>
      </c>
      <c r="K64" s="193">
        <f t="shared" si="26"/>
        <v>0.375</v>
      </c>
      <c r="L64" s="193">
        <f t="shared" si="26"/>
        <v>0.25</v>
      </c>
      <c r="M64" s="193">
        <f t="shared" si="26"/>
        <v>0.33333333333333331</v>
      </c>
      <c r="N64" s="232">
        <f t="shared" si="26"/>
        <v>0.42857142857142855</v>
      </c>
      <c r="O64" s="250">
        <f>O63/O58</f>
        <v>0.38095238095238093</v>
      </c>
    </row>
    <row r="65" spans="1:15" x14ac:dyDescent="0.25">
      <c r="A65" s="29" t="s">
        <v>91</v>
      </c>
      <c r="B65" s="208" t="s">
        <v>298</v>
      </c>
      <c r="C65" s="40">
        <v>0</v>
      </c>
      <c r="D65" s="41">
        <v>2</v>
      </c>
      <c r="E65" s="41">
        <v>4</v>
      </c>
      <c r="F65" s="41">
        <v>1</v>
      </c>
      <c r="G65" s="41">
        <v>2</v>
      </c>
      <c r="H65" s="41">
        <v>1</v>
      </c>
      <c r="I65" s="41">
        <v>1</v>
      </c>
      <c r="J65" s="41">
        <v>4</v>
      </c>
      <c r="K65" s="41">
        <v>4</v>
      </c>
      <c r="L65" s="41">
        <v>4</v>
      </c>
      <c r="M65" s="41">
        <v>1</v>
      </c>
      <c r="N65" s="42">
        <v>6</v>
      </c>
      <c r="O65" s="209">
        <f>SUM(C65:N65)</f>
        <v>30</v>
      </c>
    </row>
    <row r="66" spans="1:15" ht="15.75" thickBot="1" x14ac:dyDescent="0.3">
      <c r="A66" s="29" t="s">
        <v>92</v>
      </c>
      <c r="B66" s="210" t="s">
        <v>80</v>
      </c>
      <c r="C66" s="251" t="e">
        <f>C65/C58</f>
        <v>#DIV/0!</v>
      </c>
      <c r="D66" s="198">
        <f>D65/D58</f>
        <v>0.66666666666666663</v>
      </c>
      <c r="E66" s="198">
        <f t="shared" ref="E66:N66" si="27">E65/E58</f>
        <v>0.4</v>
      </c>
      <c r="F66" s="198">
        <f t="shared" si="27"/>
        <v>0.2</v>
      </c>
      <c r="G66" s="198">
        <f t="shared" si="27"/>
        <v>0.33333333333333331</v>
      </c>
      <c r="H66" s="198">
        <f t="shared" si="27"/>
        <v>0.33333333333333331</v>
      </c>
      <c r="I66" s="198">
        <f t="shared" si="27"/>
        <v>0.5</v>
      </c>
      <c r="J66" s="198">
        <f t="shared" si="27"/>
        <v>0.5</v>
      </c>
      <c r="K66" s="198">
        <f t="shared" si="27"/>
        <v>0.5</v>
      </c>
      <c r="L66" s="198">
        <f t="shared" si="27"/>
        <v>0.5</v>
      </c>
      <c r="M66" s="198">
        <f t="shared" si="27"/>
        <v>0.33333333333333331</v>
      </c>
      <c r="N66" s="354">
        <f t="shared" si="27"/>
        <v>0.8571428571428571</v>
      </c>
      <c r="O66" s="252">
        <f>O65/O58</f>
        <v>0.47619047619047616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0</v>
      </c>
      <c r="F67" s="201">
        <v>0</v>
      </c>
      <c r="G67" s="201">
        <v>1</v>
      </c>
      <c r="H67" s="201">
        <v>0</v>
      </c>
      <c r="I67" s="201">
        <v>0</v>
      </c>
      <c r="J67" s="201">
        <v>1</v>
      </c>
      <c r="K67" s="201">
        <v>1</v>
      </c>
      <c r="L67" s="201">
        <v>1</v>
      </c>
      <c r="M67" s="201">
        <v>0</v>
      </c>
      <c r="N67" s="356">
        <v>1</v>
      </c>
      <c r="O67" s="224">
        <f>SUM(C67:N67)</f>
        <v>5</v>
      </c>
    </row>
    <row r="68" spans="1:15" ht="15.75" thickBot="1" x14ac:dyDescent="0.3">
      <c r="A68" s="29" t="s">
        <v>94</v>
      </c>
      <c r="B68" s="210" t="s">
        <v>80</v>
      </c>
      <c r="C68" s="251" t="e">
        <f>C67/C58</f>
        <v>#DIV/0!</v>
      </c>
      <c r="D68" s="253">
        <f t="shared" ref="D68:N68" si="28">D67/D58</f>
        <v>0</v>
      </c>
      <c r="E68" s="253">
        <f t="shared" si="28"/>
        <v>0</v>
      </c>
      <c r="F68" s="253">
        <f t="shared" si="28"/>
        <v>0</v>
      </c>
      <c r="G68" s="253">
        <f t="shared" si="28"/>
        <v>0.16666666666666666</v>
      </c>
      <c r="H68" s="253">
        <f t="shared" si="28"/>
        <v>0</v>
      </c>
      <c r="I68" s="253">
        <f t="shared" si="28"/>
        <v>0</v>
      </c>
      <c r="J68" s="253">
        <f t="shared" si="28"/>
        <v>0.125</v>
      </c>
      <c r="K68" s="253">
        <f t="shared" si="28"/>
        <v>0.125</v>
      </c>
      <c r="L68" s="253">
        <f t="shared" si="28"/>
        <v>0.125</v>
      </c>
      <c r="M68" s="253">
        <f t="shared" si="28"/>
        <v>0</v>
      </c>
      <c r="N68" s="360">
        <f t="shared" si="28"/>
        <v>0.14285714285714285</v>
      </c>
      <c r="O68" s="252">
        <f>O67/O58</f>
        <v>7.9365079365079361E-2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1</v>
      </c>
      <c r="K69" s="213">
        <v>1</v>
      </c>
      <c r="L69" s="213">
        <v>0</v>
      </c>
      <c r="M69" s="213">
        <v>0</v>
      </c>
      <c r="N69" s="214">
        <v>0</v>
      </c>
      <c r="O69" s="28">
        <f>SUM(C69:N69)</f>
        <v>2</v>
      </c>
    </row>
    <row r="70" spans="1:15" x14ac:dyDescent="0.25">
      <c r="A70" s="29" t="s">
        <v>96</v>
      </c>
      <c r="B70" s="206" t="s">
        <v>80</v>
      </c>
      <c r="C70" s="221" t="e">
        <f>C69/C58</f>
        <v>#DIV/0!</v>
      </c>
      <c r="D70" s="193">
        <f t="shared" ref="D70:N70" si="29">D69/D58</f>
        <v>0</v>
      </c>
      <c r="E70" s="193">
        <f t="shared" si="29"/>
        <v>0</v>
      </c>
      <c r="F70" s="193">
        <f t="shared" si="29"/>
        <v>0</v>
      </c>
      <c r="G70" s="193">
        <f t="shared" si="29"/>
        <v>0</v>
      </c>
      <c r="H70" s="193">
        <f t="shared" si="29"/>
        <v>0</v>
      </c>
      <c r="I70" s="193">
        <f t="shared" si="29"/>
        <v>0</v>
      </c>
      <c r="J70" s="193">
        <f t="shared" si="29"/>
        <v>0.125</v>
      </c>
      <c r="K70" s="193">
        <f t="shared" si="29"/>
        <v>0.125</v>
      </c>
      <c r="L70" s="193">
        <f t="shared" si="29"/>
        <v>0</v>
      </c>
      <c r="M70" s="193">
        <f t="shared" si="29"/>
        <v>0</v>
      </c>
      <c r="N70" s="232">
        <f t="shared" si="29"/>
        <v>0</v>
      </c>
      <c r="O70" s="250">
        <f>O69/O58</f>
        <v>3.1746031746031744E-2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1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1</v>
      </c>
    </row>
    <row r="72" spans="1:15" x14ac:dyDescent="0.25">
      <c r="A72" s="29" t="s">
        <v>98</v>
      </c>
      <c r="B72" s="191" t="s">
        <v>80</v>
      </c>
      <c r="C72" s="193" t="e">
        <f>C71/C58</f>
        <v>#DIV/0!</v>
      </c>
      <c r="D72" s="193">
        <f t="shared" ref="D72:N72" si="30">D71/D58</f>
        <v>0</v>
      </c>
      <c r="E72" s="193">
        <f t="shared" si="30"/>
        <v>0</v>
      </c>
      <c r="F72" s="193">
        <f t="shared" si="30"/>
        <v>0</v>
      </c>
      <c r="G72" s="193">
        <f t="shared" si="30"/>
        <v>0.16666666666666666</v>
      </c>
      <c r="H72" s="193">
        <f t="shared" si="30"/>
        <v>0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1.5873015873015872E-2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 t="e">
        <f>C73/C58</f>
        <v>#DIV/0!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0</v>
      </c>
      <c r="K74" s="193">
        <f t="shared" si="31"/>
        <v>0</v>
      </c>
      <c r="L74" s="193">
        <f t="shared" si="31"/>
        <v>0</v>
      </c>
      <c r="M74" s="193">
        <f t="shared" si="31"/>
        <v>0</v>
      </c>
      <c r="N74" s="232">
        <f t="shared" si="31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</v>
      </c>
      <c r="M75" s="41">
        <v>0</v>
      </c>
      <c r="N75" s="42">
        <v>1</v>
      </c>
      <c r="O75" s="209">
        <f>SUM(C75:N75)</f>
        <v>2</v>
      </c>
    </row>
    <row r="76" spans="1:15" x14ac:dyDescent="0.25">
      <c r="A76" s="29" t="s">
        <v>102</v>
      </c>
      <c r="B76" s="191" t="s">
        <v>80</v>
      </c>
      <c r="C76" s="193" t="e">
        <f>C75/C58</f>
        <v>#DIV/0!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</v>
      </c>
      <c r="H76" s="193">
        <f t="shared" si="32"/>
        <v>0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0.125</v>
      </c>
      <c r="M76" s="193">
        <f t="shared" si="32"/>
        <v>0</v>
      </c>
      <c r="N76" s="232">
        <f t="shared" si="32"/>
        <v>0.14285714285714285</v>
      </c>
      <c r="O76" s="250">
        <f>O75/O58</f>
        <v>3.1746031746031744E-2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 t="e">
        <f>C77/C58</f>
        <v>#DIV/0!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193" t="e">
        <f>C79/C58</f>
        <v>#DIV/0!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0</v>
      </c>
      <c r="N80" s="232">
        <f t="shared" si="34"/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0</v>
      </c>
      <c r="E81" s="41">
        <v>3</v>
      </c>
      <c r="F81" s="41">
        <v>1</v>
      </c>
      <c r="G81" s="41">
        <v>0</v>
      </c>
      <c r="H81" s="41">
        <v>0</v>
      </c>
      <c r="I81" s="41">
        <v>1</v>
      </c>
      <c r="J81" s="41">
        <v>1</v>
      </c>
      <c r="K81" s="41">
        <v>1</v>
      </c>
      <c r="L81" s="41">
        <v>0</v>
      </c>
      <c r="M81" s="41">
        <v>0</v>
      </c>
      <c r="N81" s="42">
        <v>0</v>
      </c>
      <c r="O81" s="209">
        <f>SUM(C81:N81)</f>
        <v>7</v>
      </c>
    </row>
    <row r="82" spans="1:15" x14ac:dyDescent="0.25">
      <c r="A82" s="29" t="s">
        <v>159</v>
      </c>
      <c r="B82" s="191" t="s">
        <v>80</v>
      </c>
      <c r="C82" s="193" t="e">
        <f>C81/C58</f>
        <v>#DIV/0!</v>
      </c>
      <c r="D82" s="193">
        <f t="shared" ref="D82:N82" si="35">D81/D58</f>
        <v>0</v>
      </c>
      <c r="E82" s="193">
        <f t="shared" si="35"/>
        <v>0.3</v>
      </c>
      <c r="F82" s="193">
        <f t="shared" si="35"/>
        <v>0.2</v>
      </c>
      <c r="G82" s="193">
        <f t="shared" si="35"/>
        <v>0</v>
      </c>
      <c r="H82" s="193">
        <f t="shared" si="35"/>
        <v>0</v>
      </c>
      <c r="I82" s="193">
        <f t="shared" si="35"/>
        <v>0.5</v>
      </c>
      <c r="J82" s="193">
        <f t="shared" si="35"/>
        <v>0.125</v>
      </c>
      <c r="K82" s="193">
        <f t="shared" si="35"/>
        <v>0.125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0.1111111111111111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 t="e">
        <f>C83/C58</f>
        <v>#DIV/0!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1</v>
      </c>
      <c r="M85" s="41">
        <v>0</v>
      </c>
      <c r="N85" s="42">
        <v>0</v>
      </c>
      <c r="O85" s="209">
        <f>SUM(C85:N85)</f>
        <v>1</v>
      </c>
    </row>
    <row r="86" spans="1:15" x14ac:dyDescent="0.25">
      <c r="A86" s="29" t="s">
        <v>225</v>
      </c>
      <c r="B86" s="191" t="s">
        <v>80</v>
      </c>
      <c r="C86" s="193" t="e">
        <f>C85/C58</f>
        <v>#DIV/0!</v>
      </c>
      <c r="D86" s="193">
        <f t="shared" ref="D86:N86" si="37">D85/D58</f>
        <v>0</v>
      </c>
      <c r="E86" s="193">
        <f t="shared" si="37"/>
        <v>0</v>
      </c>
      <c r="F86" s="193">
        <f t="shared" si="37"/>
        <v>0</v>
      </c>
      <c r="G86" s="193">
        <f t="shared" si="37"/>
        <v>0</v>
      </c>
      <c r="H86" s="193">
        <f t="shared" si="37"/>
        <v>0</v>
      </c>
      <c r="I86" s="193">
        <f t="shared" si="37"/>
        <v>0</v>
      </c>
      <c r="J86" s="193">
        <f t="shared" si="37"/>
        <v>0</v>
      </c>
      <c r="K86" s="193">
        <f t="shared" si="37"/>
        <v>0</v>
      </c>
      <c r="L86" s="193">
        <f t="shared" si="37"/>
        <v>0.125</v>
      </c>
      <c r="M86" s="193">
        <f t="shared" si="37"/>
        <v>0</v>
      </c>
      <c r="N86" s="232">
        <f t="shared" si="37"/>
        <v>0</v>
      </c>
      <c r="O86" s="250">
        <f>O85/O58</f>
        <v>1.5873015873015872E-2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1</v>
      </c>
      <c r="G87" s="41">
        <v>2</v>
      </c>
      <c r="H87" s="41">
        <v>0</v>
      </c>
      <c r="I87" s="41">
        <v>0</v>
      </c>
      <c r="J87" s="41">
        <v>1</v>
      </c>
      <c r="K87" s="41">
        <v>2</v>
      </c>
      <c r="L87" s="41">
        <v>1</v>
      </c>
      <c r="M87" s="41">
        <v>0</v>
      </c>
      <c r="N87" s="42">
        <v>0</v>
      </c>
      <c r="O87" s="209">
        <f>SUM(C87:N87)</f>
        <v>8</v>
      </c>
    </row>
    <row r="88" spans="1:15" x14ac:dyDescent="0.25">
      <c r="A88" s="29" t="s">
        <v>229</v>
      </c>
      <c r="B88" s="191" t="s">
        <v>80</v>
      </c>
      <c r="C88" s="193" t="e">
        <f>C87/C58</f>
        <v>#DIV/0!</v>
      </c>
      <c r="D88" s="193">
        <f t="shared" ref="D88:N88" si="38">D87/D58</f>
        <v>0</v>
      </c>
      <c r="E88" s="193">
        <f t="shared" si="38"/>
        <v>0.1</v>
      </c>
      <c r="F88" s="193">
        <f t="shared" si="38"/>
        <v>0.2</v>
      </c>
      <c r="G88" s="193">
        <f t="shared" si="38"/>
        <v>0.33333333333333331</v>
      </c>
      <c r="H88" s="193">
        <f t="shared" si="38"/>
        <v>0</v>
      </c>
      <c r="I88" s="193">
        <f t="shared" si="38"/>
        <v>0</v>
      </c>
      <c r="J88" s="193">
        <f t="shared" si="38"/>
        <v>0.125</v>
      </c>
      <c r="K88" s="193">
        <f t="shared" si="38"/>
        <v>0.25</v>
      </c>
      <c r="L88" s="193">
        <f t="shared" si="38"/>
        <v>0.125</v>
      </c>
      <c r="M88" s="193">
        <f t="shared" si="38"/>
        <v>0</v>
      </c>
      <c r="N88" s="232">
        <f t="shared" si="38"/>
        <v>0</v>
      </c>
      <c r="O88" s="250">
        <f>O87/O58</f>
        <v>0.12698412698412698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0</v>
      </c>
      <c r="E89" s="41">
        <v>0</v>
      </c>
      <c r="F89" s="41">
        <v>1</v>
      </c>
      <c r="G89" s="41">
        <v>1</v>
      </c>
      <c r="H89" s="41">
        <v>1</v>
      </c>
      <c r="I89" s="41">
        <v>0</v>
      </c>
      <c r="J89" s="41">
        <v>1</v>
      </c>
      <c r="K89" s="41">
        <v>0</v>
      </c>
      <c r="L89" s="41">
        <v>1</v>
      </c>
      <c r="M89" s="41">
        <v>2</v>
      </c>
      <c r="N89" s="42">
        <v>0</v>
      </c>
      <c r="O89" s="209">
        <f>SUM(C89:N89)</f>
        <v>7</v>
      </c>
    </row>
    <row r="90" spans="1:15" x14ac:dyDescent="0.25">
      <c r="A90" s="29" t="s">
        <v>232</v>
      </c>
      <c r="B90" s="191" t="s">
        <v>80</v>
      </c>
      <c r="C90" s="193" t="e">
        <f>C89/C58</f>
        <v>#DIV/0!</v>
      </c>
      <c r="D90" s="193">
        <f t="shared" ref="D90:N90" si="39">D89/D58</f>
        <v>0</v>
      </c>
      <c r="E90" s="193">
        <f t="shared" si="39"/>
        <v>0</v>
      </c>
      <c r="F90" s="193">
        <f t="shared" si="39"/>
        <v>0.2</v>
      </c>
      <c r="G90" s="193">
        <f t="shared" si="39"/>
        <v>0.16666666666666666</v>
      </c>
      <c r="H90" s="193">
        <f t="shared" si="39"/>
        <v>0.33333333333333331</v>
      </c>
      <c r="I90" s="193">
        <f t="shared" si="39"/>
        <v>0</v>
      </c>
      <c r="J90" s="193">
        <f t="shared" si="39"/>
        <v>0.125</v>
      </c>
      <c r="K90" s="193">
        <f t="shared" si="39"/>
        <v>0</v>
      </c>
      <c r="L90" s="193">
        <f t="shared" si="39"/>
        <v>0.125</v>
      </c>
      <c r="M90" s="193">
        <f t="shared" si="39"/>
        <v>0.66666666666666663</v>
      </c>
      <c r="N90" s="232">
        <f t="shared" si="39"/>
        <v>0</v>
      </c>
      <c r="O90" s="250">
        <f>O89/O58</f>
        <v>0.1111111111111111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0</v>
      </c>
    </row>
    <row r="92" spans="1:15" x14ac:dyDescent="0.25">
      <c r="A92" s="29" t="s">
        <v>234</v>
      </c>
      <c r="B92" s="191" t="s">
        <v>80</v>
      </c>
      <c r="C92" s="193" t="e">
        <f>C91/C58</f>
        <v>#DIV/0!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0</v>
      </c>
      <c r="G92" s="193">
        <f t="shared" si="40"/>
        <v>0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0</v>
      </c>
      <c r="N92" s="232">
        <f t="shared" si="40"/>
        <v>0</v>
      </c>
      <c r="O92" s="250">
        <f>O91/O58</f>
        <v>0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 t="e">
        <f>C93/C58</f>
        <v>#DIV/0!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v>0</v>
      </c>
      <c r="D95" s="75">
        <v>1</v>
      </c>
      <c r="E95" s="75">
        <v>2</v>
      </c>
      <c r="F95" s="75">
        <v>1</v>
      </c>
      <c r="G95" s="75">
        <v>0</v>
      </c>
      <c r="H95" s="75">
        <v>1</v>
      </c>
      <c r="I95" s="75">
        <v>0</v>
      </c>
      <c r="J95" s="75">
        <f t="shared" ref="J95:N95" si="42">J58-J61-J79-J81-J83-J85-J87-J89-J91-J93</f>
        <v>0</v>
      </c>
      <c r="K95" s="75">
        <f t="shared" si="42"/>
        <v>0</v>
      </c>
      <c r="L95" s="75">
        <f t="shared" si="42"/>
        <v>0</v>
      </c>
      <c r="M95" s="75">
        <f t="shared" si="42"/>
        <v>0</v>
      </c>
      <c r="N95" s="75">
        <f t="shared" si="42"/>
        <v>0</v>
      </c>
      <c r="O95" s="209">
        <f>SUM(C95:N95)</f>
        <v>5</v>
      </c>
    </row>
    <row r="96" spans="1:15" ht="15.75" thickBot="1" x14ac:dyDescent="0.3">
      <c r="A96" s="29" t="s">
        <v>296</v>
      </c>
      <c r="B96" s="218" t="s">
        <v>80</v>
      </c>
      <c r="C96" s="203" t="e">
        <f>C95/C58</f>
        <v>#DIV/0!</v>
      </c>
      <c r="D96" s="204">
        <f t="shared" ref="D96:N96" si="43">D95/D58</f>
        <v>0.33333333333333331</v>
      </c>
      <c r="E96" s="204">
        <f t="shared" si="43"/>
        <v>0.2</v>
      </c>
      <c r="F96" s="204">
        <f t="shared" si="43"/>
        <v>0.2</v>
      </c>
      <c r="G96" s="204">
        <f t="shared" si="43"/>
        <v>0</v>
      </c>
      <c r="H96" s="204">
        <f t="shared" si="43"/>
        <v>0.33333333333333331</v>
      </c>
      <c r="I96" s="204">
        <f t="shared" si="43"/>
        <v>0</v>
      </c>
      <c r="J96" s="204">
        <f t="shared" si="43"/>
        <v>0</v>
      </c>
      <c r="K96" s="204">
        <f t="shared" si="43"/>
        <v>0</v>
      </c>
      <c r="L96" s="204">
        <f t="shared" si="43"/>
        <v>0</v>
      </c>
      <c r="M96" s="204">
        <f t="shared" si="43"/>
        <v>0</v>
      </c>
      <c r="N96" s="234">
        <f t="shared" si="43"/>
        <v>0</v>
      </c>
      <c r="O96" s="254">
        <f>O95/O58</f>
        <v>7.9365079365079361E-2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383</v>
      </c>
    </row>
    <row r="3" spans="1:15" ht="15.75" thickBot="1" x14ac:dyDescent="0.3">
      <c r="A3" s="13" t="s">
        <v>7</v>
      </c>
      <c r="B3" s="5" t="s">
        <v>5</v>
      </c>
      <c r="C3" s="6">
        <v>119</v>
      </c>
      <c r="D3" s="6">
        <v>130</v>
      </c>
      <c r="E3" s="6">
        <v>133</v>
      </c>
      <c r="F3" s="6">
        <v>125</v>
      </c>
      <c r="G3" s="6">
        <v>115</v>
      </c>
      <c r="H3" s="6">
        <v>121</v>
      </c>
      <c r="I3" s="6">
        <v>118</v>
      </c>
      <c r="J3" s="6">
        <v>115</v>
      </c>
      <c r="K3" s="6">
        <v>109</v>
      </c>
      <c r="L3" s="6">
        <v>112</v>
      </c>
      <c r="M3" s="6">
        <v>98</v>
      </c>
      <c r="N3" s="6">
        <v>101</v>
      </c>
      <c r="O3" s="6">
        <v>85</v>
      </c>
    </row>
    <row r="4" spans="1:15" x14ac:dyDescent="0.25">
      <c r="A4" s="13" t="s">
        <v>8</v>
      </c>
      <c r="B4" s="180" t="s">
        <v>41</v>
      </c>
      <c r="C4" s="182">
        <v>112</v>
      </c>
      <c r="D4" s="183">
        <v>126</v>
      </c>
      <c r="E4" s="183">
        <v>125</v>
      </c>
      <c r="F4" s="183">
        <v>116</v>
      </c>
      <c r="G4" s="183">
        <v>105</v>
      </c>
      <c r="H4" s="183">
        <v>109</v>
      </c>
      <c r="I4" s="183">
        <v>108</v>
      </c>
      <c r="J4" s="183">
        <v>108</v>
      </c>
      <c r="K4" s="183">
        <v>102</v>
      </c>
      <c r="L4" s="183">
        <v>101</v>
      </c>
      <c r="M4" s="183">
        <v>89</v>
      </c>
      <c r="N4" s="183">
        <v>93</v>
      </c>
      <c r="O4" s="183">
        <v>78</v>
      </c>
    </row>
    <row r="5" spans="1:15" ht="15.75" thickBot="1" x14ac:dyDescent="0.3">
      <c r="A5" s="13" t="s">
        <v>9</v>
      </c>
      <c r="B5" s="179" t="s">
        <v>15</v>
      </c>
      <c r="C5" s="181">
        <v>0.94117647058823528</v>
      </c>
      <c r="D5" s="222">
        <v>0.96923076923076923</v>
      </c>
      <c r="E5" s="222">
        <v>0.96153846153846156</v>
      </c>
      <c r="F5" s="222">
        <v>0.89230769230769236</v>
      </c>
      <c r="G5" s="222">
        <v>0.80769230769230771</v>
      </c>
      <c r="H5" s="222">
        <v>0.83846153846153848</v>
      </c>
      <c r="I5" s="222">
        <v>0.83076923076923082</v>
      </c>
      <c r="J5" s="222">
        <v>0.83076923076923082</v>
      </c>
      <c r="K5" s="222">
        <v>0.7846153846153846</v>
      </c>
      <c r="L5" s="222">
        <v>0.77692307692307694</v>
      </c>
      <c r="M5" s="222">
        <v>0.68461538461538463</v>
      </c>
      <c r="N5" s="222">
        <v>0.7153846153846154</v>
      </c>
      <c r="O5" s="222">
        <v>0.6</v>
      </c>
    </row>
    <row r="6" spans="1:15" x14ac:dyDescent="0.25">
      <c r="A6" s="13" t="s">
        <v>10</v>
      </c>
      <c r="B6" s="185" t="s">
        <v>282</v>
      </c>
      <c r="C6" s="186">
        <v>7</v>
      </c>
      <c r="D6" s="183">
        <v>8</v>
      </c>
      <c r="E6" s="183">
        <v>5</v>
      </c>
      <c r="F6" s="183">
        <v>4</v>
      </c>
      <c r="G6" s="183">
        <v>4</v>
      </c>
      <c r="H6" s="183">
        <v>4</v>
      </c>
      <c r="I6" s="183">
        <v>4</v>
      </c>
      <c r="J6" s="183">
        <v>4</v>
      </c>
      <c r="K6" s="183">
        <v>3</v>
      </c>
      <c r="L6" s="183">
        <v>3</v>
      </c>
      <c r="M6" s="183">
        <v>2</v>
      </c>
      <c r="N6" s="183">
        <v>2</v>
      </c>
      <c r="O6" s="183">
        <v>2</v>
      </c>
    </row>
    <row r="7" spans="1:15" ht="15.75" thickBot="1" x14ac:dyDescent="0.3">
      <c r="A7" s="13" t="s">
        <v>11</v>
      </c>
      <c r="B7" s="179" t="s">
        <v>15</v>
      </c>
      <c r="C7" s="181">
        <v>5.8823529411764705E-2</v>
      </c>
      <c r="D7" s="222">
        <v>6.1538461538461542E-2</v>
      </c>
      <c r="E7" s="222">
        <v>3.8461538461538464E-2</v>
      </c>
      <c r="F7" s="222">
        <v>3.0769230769230771E-2</v>
      </c>
      <c r="G7" s="222">
        <v>3.0769230769230771E-2</v>
      </c>
      <c r="H7" s="222">
        <v>3.0769230769230771E-2</v>
      </c>
      <c r="I7" s="222">
        <v>3.0769230769230771E-2</v>
      </c>
      <c r="J7" s="222">
        <v>3.0769230769230771E-2</v>
      </c>
      <c r="K7" s="222">
        <v>2.3076923076923078E-2</v>
      </c>
      <c r="L7" s="222">
        <v>2.3076923076923078E-2</v>
      </c>
      <c r="M7" s="222">
        <v>1.5384615384615385E-2</v>
      </c>
      <c r="N7" s="222">
        <v>1.5384615384615385E-2</v>
      </c>
      <c r="O7" s="222">
        <v>1.5384615384615385E-2</v>
      </c>
    </row>
    <row r="8" spans="1:15" x14ac:dyDescent="0.25">
      <c r="A8" s="13" t="s">
        <v>12</v>
      </c>
      <c r="B8" s="185" t="s">
        <v>16</v>
      </c>
      <c r="C8" s="186">
        <v>15</v>
      </c>
      <c r="D8" s="183">
        <v>18</v>
      </c>
      <c r="E8" s="183">
        <v>20</v>
      </c>
      <c r="F8" s="183">
        <v>15</v>
      </c>
      <c r="G8" s="183">
        <v>15</v>
      </c>
      <c r="H8" s="183">
        <v>18</v>
      </c>
      <c r="I8" s="183">
        <v>18</v>
      </c>
      <c r="J8" s="183">
        <v>14</v>
      </c>
      <c r="K8" s="183">
        <v>13</v>
      </c>
      <c r="L8" s="183">
        <v>13</v>
      </c>
      <c r="M8" s="183">
        <v>17</v>
      </c>
      <c r="N8" s="183">
        <v>20</v>
      </c>
      <c r="O8" s="183">
        <v>17</v>
      </c>
    </row>
    <row r="9" spans="1:15" ht="15.75" thickBot="1" x14ac:dyDescent="0.3">
      <c r="A9" s="13" t="s">
        <v>13</v>
      </c>
      <c r="B9" s="179" t="s">
        <v>15</v>
      </c>
      <c r="C9" s="181">
        <v>0.12605042016806722</v>
      </c>
      <c r="D9" s="222">
        <v>0.13846153846153847</v>
      </c>
      <c r="E9" s="222">
        <v>0.15384615384615385</v>
      </c>
      <c r="F9" s="222">
        <v>0.11538461538461539</v>
      </c>
      <c r="G9" s="222">
        <v>0.11538461538461539</v>
      </c>
      <c r="H9" s="222">
        <v>0.13846153846153847</v>
      </c>
      <c r="I9" s="222">
        <v>0.13846153846153847</v>
      </c>
      <c r="J9" s="222">
        <v>0.1076923076923077</v>
      </c>
      <c r="K9" s="222">
        <v>0.1</v>
      </c>
      <c r="L9" s="222">
        <v>0.1</v>
      </c>
      <c r="M9" s="222">
        <v>0.13076923076923078</v>
      </c>
      <c r="N9" s="222">
        <v>0.15384615384615385</v>
      </c>
      <c r="O9" s="222">
        <v>0.13076923076923078</v>
      </c>
    </row>
    <row r="10" spans="1:15" x14ac:dyDescent="0.25">
      <c r="A10" s="13" t="s">
        <v>18</v>
      </c>
      <c r="B10" s="185" t="s">
        <v>17</v>
      </c>
      <c r="C10" s="186">
        <v>68</v>
      </c>
      <c r="D10" s="183">
        <v>72</v>
      </c>
      <c r="E10" s="183">
        <v>72</v>
      </c>
      <c r="F10" s="183">
        <v>68</v>
      </c>
      <c r="G10" s="183">
        <v>63</v>
      </c>
      <c r="H10" s="183">
        <v>66</v>
      </c>
      <c r="I10" s="183">
        <v>66</v>
      </c>
      <c r="J10" s="183">
        <v>66</v>
      </c>
      <c r="K10" s="183">
        <v>61</v>
      </c>
      <c r="L10" s="183">
        <v>62</v>
      </c>
      <c r="M10" s="183">
        <v>56</v>
      </c>
      <c r="N10" s="183">
        <v>56</v>
      </c>
      <c r="O10" s="183">
        <v>46</v>
      </c>
    </row>
    <row r="11" spans="1:15" ht="15.75" thickBot="1" x14ac:dyDescent="0.3">
      <c r="A11" s="13" t="s">
        <v>19</v>
      </c>
      <c r="B11" s="179" t="s">
        <v>15</v>
      </c>
      <c r="C11" s="181">
        <v>0.5714285714285714</v>
      </c>
      <c r="D11" s="222">
        <v>0.55384615384615388</v>
      </c>
      <c r="E11" s="222">
        <v>0.55384615384615388</v>
      </c>
      <c r="F11" s="222">
        <v>0.52307692307692311</v>
      </c>
      <c r="G11" s="222">
        <v>0.48461538461538461</v>
      </c>
      <c r="H11" s="222">
        <v>0.50769230769230766</v>
      </c>
      <c r="I11" s="222">
        <v>0.50769230769230766</v>
      </c>
      <c r="J11" s="222">
        <v>0.50769230769230766</v>
      </c>
      <c r="K11" s="222">
        <v>0.46923076923076923</v>
      </c>
      <c r="L11" s="222">
        <v>0.47692307692307695</v>
      </c>
      <c r="M11" s="222">
        <v>0.43076923076923079</v>
      </c>
      <c r="N11" s="222">
        <v>0.43076923076923079</v>
      </c>
      <c r="O11" s="222">
        <v>0.35384615384615387</v>
      </c>
    </row>
    <row r="12" spans="1:15" x14ac:dyDescent="0.25">
      <c r="A12" s="13" t="s">
        <v>20</v>
      </c>
      <c r="B12" s="187" t="s">
        <v>38</v>
      </c>
      <c r="C12" s="186">
        <v>5</v>
      </c>
      <c r="D12" s="183">
        <v>6</v>
      </c>
      <c r="E12" s="183">
        <v>7</v>
      </c>
      <c r="F12" s="183">
        <v>8</v>
      </c>
      <c r="G12" s="183">
        <v>6</v>
      </c>
      <c r="H12" s="183">
        <v>4</v>
      </c>
      <c r="I12" s="183">
        <v>3</v>
      </c>
      <c r="J12" s="183">
        <v>3</v>
      </c>
      <c r="K12" s="183">
        <v>2</v>
      </c>
      <c r="L12" s="183">
        <v>7</v>
      </c>
      <c r="M12" s="183">
        <v>6</v>
      </c>
      <c r="N12" s="183">
        <v>9</v>
      </c>
      <c r="O12" s="183">
        <v>7</v>
      </c>
    </row>
    <row r="13" spans="1:15" ht="15.75" thickBot="1" x14ac:dyDescent="0.3">
      <c r="A13" s="13" t="s">
        <v>21</v>
      </c>
      <c r="B13" s="179" t="s">
        <v>15</v>
      </c>
      <c r="C13" s="181">
        <v>4.2016806722689079E-2</v>
      </c>
      <c r="D13" s="222">
        <v>4.6153846153846156E-2</v>
      </c>
      <c r="E13" s="222">
        <v>5.3846153846153849E-2</v>
      </c>
      <c r="F13" s="222">
        <v>6.1538461538461542E-2</v>
      </c>
      <c r="G13" s="222">
        <v>4.6153846153846156E-2</v>
      </c>
      <c r="H13" s="222">
        <v>3.0769230769230771E-2</v>
      </c>
      <c r="I13" s="222">
        <v>2.3076923076923078E-2</v>
      </c>
      <c r="J13" s="222">
        <v>2.3076923076923078E-2</v>
      </c>
      <c r="K13" s="222">
        <v>1.5384615384615385E-2</v>
      </c>
      <c r="L13" s="222">
        <v>5.3846153846153849E-2</v>
      </c>
      <c r="M13" s="222">
        <v>4.6153846153846156E-2</v>
      </c>
      <c r="N13" s="222">
        <v>6.9230769230769235E-2</v>
      </c>
      <c r="O13" s="222">
        <v>5.3846153846153849E-2</v>
      </c>
    </row>
    <row r="14" spans="1:15" x14ac:dyDescent="0.25">
      <c r="A14" s="13" t="s">
        <v>22</v>
      </c>
      <c r="B14" s="185" t="s">
        <v>39</v>
      </c>
      <c r="C14" s="186">
        <v>24</v>
      </c>
      <c r="D14" s="183">
        <v>29</v>
      </c>
      <c r="E14" s="183">
        <v>27</v>
      </c>
      <c r="F14" s="183">
        <v>27</v>
      </c>
      <c r="G14" s="183">
        <v>24</v>
      </c>
      <c r="H14" s="183">
        <v>29</v>
      </c>
      <c r="I14" s="183">
        <v>28</v>
      </c>
      <c r="J14" s="183">
        <v>23</v>
      </c>
      <c r="K14" s="183">
        <v>17</v>
      </c>
      <c r="L14" s="183">
        <v>20</v>
      </c>
      <c r="M14" s="183">
        <v>16</v>
      </c>
      <c r="N14" s="183">
        <v>16</v>
      </c>
      <c r="O14" s="183">
        <v>12</v>
      </c>
    </row>
    <row r="15" spans="1:15" ht="15.75" thickBot="1" x14ac:dyDescent="0.3">
      <c r="A15" s="13" t="s">
        <v>23</v>
      </c>
      <c r="B15" s="179" t="s">
        <v>15</v>
      </c>
      <c r="C15" s="181">
        <v>0.20168067226890757</v>
      </c>
      <c r="D15" s="222">
        <v>0.22307692307692309</v>
      </c>
      <c r="E15" s="222">
        <v>0.2076923076923077</v>
      </c>
      <c r="F15" s="222">
        <v>0.2076923076923077</v>
      </c>
      <c r="G15" s="222">
        <v>0.18461538461538463</v>
      </c>
      <c r="H15" s="222">
        <v>0.22307692307692309</v>
      </c>
      <c r="I15" s="222">
        <v>0.2153846153846154</v>
      </c>
      <c r="J15" s="222">
        <v>0.17692307692307693</v>
      </c>
      <c r="K15" s="222">
        <v>0.13076923076923078</v>
      </c>
      <c r="L15" s="222">
        <v>0.15384615384615385</v>
      </c>
      <c r="M15" s="222">
        <v>0.12307692307692308</v>
      </c>
      <c r="N15" s="222">
        <v>0.12307692307692308</v>
      </c>
      <c r="O15" s="222">
        <v>9.2307692307692313E-2</v>
      </c>
    </row>
    <row r="16" spans="1:15" x14ac:dyDescent="0.25">
      <c r="A16" s="13" t="s">
        <v>24</v>
      </c>
      <c r="B16" s="185" t="s">
        <v>40</v>
      </c>
      <c r="C16" s="186">
        <v>8</v>
      </c>
      <c r="D16" s="183">
        <v>10</v>
      </c>
      <c r="E16" s="183">
        <v>13</v>
      </c>
      <c r="F16" s="183">
        <v>13</v>
      </c>
      <c r="G16" s="183">
        <v>11</v>
      </c>
      <c r="H16" s="183">
        <v>11</v>
      </c>
      <c r="I16" s="183">
        <v>9</v>
      </c>
      <c r="J16" s="183">
        <v>9</v>
      </c>
      <c r="K16" s="183">
        <v>8</v>
      </c>
      <c r="L16" s="183">
        <v>11</v>
      </c>
      <c r="M16" s="183">
        <v>9</v>
      </c>
      <c r="N16" s="183">
        <v>8</v>
      </c>
      <c r="O16" s="183">
        <v>7</v>
      </c>
    </row>
    <row r="17" spans="1:15" ht="15.75" thickBot="1" x14ac:dyDescent="0.3">
      <c r="A17" s="13" t="s">
        <v>25</v>
      </c>
      <c r="B17" s="188" t="s">
        <v>15</v>
      </c>
      <c r="C17" s="181">
        <v>6.7226890756302518E-2</v>
      </c>
      <c r="D17" s="222">
        <v>7.6923076923076927E-2</v>
      </c>
      <c r="E17" s="222">
        <v>0.1</v>
      </c>
      <c r="F17" s="222">
        <v>0.1</v>
      </c>
      <c r="G17" s="222">
        <v>8.461538461538462E-2</v>
      </c>
      <c r="H17" s="222">
        <v>8.461538461538462E-2</v>
      </c>
      <c r="I17" s="222">
        <v>6.9230769230769235E-2</v>
      </c>
      <c r="J17" s="222">
        <v>6.9230769230769235E-2</v>
      </c>
      <c r="K17" s="222">
        <v>6.1538461538461542E-2</v>
      </c>
      <c r="L17" s="222">
        <v>8.461538461538462E-2</v>
      </c>
      <c r="M17" s="222">
        <v>6.9230769230769235E-2</v>
      </c>
      <c r="N17" s="222">
        <v>6.1538461538461542E-2</v>
      </c>
      <c r="O17" s="222">
        <v>5.3846153846153849E-2</v>
      </c>
    </row>
    <row r="18" spans="1:15" x14ac:dyDescent="0.25">
      <c r="A18" s="13" t="s">
        <v>26</v>
      </c>
      <c r="B18" s="185" t="s">
        <v>124</v>
      </c>
      <c r="C18" s="186">
        <v>15</v>
      </c>
      <c r="D18" s="183">
        <v>14</v>
      </c>
      <c r="E18" s="183">
        <v>14</v>
      </c>
      <c r="F18" s="183">
        <v>14</v>
      </c>
      <c r="G18" s="183">
        <v>13</v>
      </c>
      <c r="H18" s="183">
        <v>13</v>
      </c>
      <c r="I18" s="183">
        <v>12</v>
      </c>
      <c r="J18" s="183">
        <v>14</v>
      </c>
      <c r="K18" s="183">
        <v>12</v>
      </c>
      <c r="L18" s="183">
        <v>13</v>
      </c>
      <c r="M18" s="183">
        <v>11</v>
      </c>
      <c r="N18" s="183">
        <v>11</v>
      </c>
      <c r="O18" s="183">
        <v>11</v>
      </c>
    </row>
    <row r="19" spans="1:15" ht="15.75" thickBot="1" x14ac:dyDescent="0.3">
      <c r="A19" s="13" t="s">
        <v>27</v>
      </c>
      <c r="B19" s="189" t="s">
        <v>15</v>
      </c>
      <c r="C19" s="181">
        <v>0.12605042016806722</v>
      </c>
      <c r="D19" s="222">
        <v>0.1076923076923077</v>
      </c>
      <c r="E19" s="222">
        <v>0.1076923076923077</v>
      </c>
      <c r="F19" s="222">
        <v>0.1076923076923077</v>
      </c>
      <c r="G19" s="222">
        <v>0.1</v>
      </c>
      <c r="H19" s="222">
        <v>0.1</v>
      </c>
      <c r="I19" s="222">
        <v>9.2307692307692313E-2</v>
      </c>
      <c r="J19" s="222">
        <v>0.1076923076923077</v>
      </c>
      <c r="K19" s="222">
        <v>9.2307692307692313E-2</v>
      </c>
      <c r="L19" s="222">
        <v>0.1</v>
      </c>
      <c r="M19" s="222">
        <v>8.461538461538462E-2</v>
      </c>
      <c r="N19" s="222">
        <v>8.461538461538462E-2</v>
      </c>
      <c r="O19" s="222">
        <v>8.461538461538462E-2</v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20</v>
      </c>
      <c r="D22" s="8">
        <v>22</v>
      </c>
      <c r="E22" s="8">
        <v>10</v>
      </c>
      <c r="F22" s="8">
        <v>11</v>
      </c>
      <c r="G22" s="8">
        <v>19</v>
      </c>
      <c r="H22" s="8">
        <v>15</v>
      </c>
      <c r="I22" s="8">
        <v>20</v>
      </c>
      <c r="J22" s="8">
        <v>14</v>
      </c>
      <c r="K22" s="8">
        <v>29</v>
      </c>
      <c r="L22" s="8">
        <v>22</v>
      </c>
      <c r="M22" s="8">
        <v>17</v>
      </c>
      <c r="N22" s="8">
        <v>12</v>
      </c>
      <c r="O22" s="8">
        <f>SUM(C22:N22)</f>
        <v>211</v>
      </c>
    </row>
    <row r="23" spans="1:15" x14ac:dyDescent="0.25">
      <c r="A23" s="10" t="s">
        <v>29</v>
      </c>
      <c r="B23" s="192" t="s">
        <v>44</v>
      </c>
      <c r="C23" s="183">
        <v>7</v>
      </c>
      <c r="D23" s="183">
        <v>6</v>
      </c>
      <c r="E23" s="183">
        <v>5</v>
      </c>
      <c r="F23" s="183">
        <v>2</v>
      </c>
      <c r="G23" s="183">
        <v>9</v>
      </c>
      <c r="H23" s="183">
        <v>6</v>
      </c>
      <c r="I23" s="183">
        <v>8</v>
      </c>
      <c r="J23" s="183">
        <v>2</v>
      </c>
      <c r="K23" s="183">
        <v>14</v>
      </c>
      <c r="L23" s="183">
        <v>7</v>
      </c>
      <c r="M23" s="183">
        <v>8</v>
      </c>
      <c r="N23" s="183">
        <v>0</v>
      </c>
      <c r="O23" s="192">
        <f>SUM(C23:N23)</f>
        <v>74</v>
      </c>
    </row>
    <row r="24" spans="1:15" ht="15.75" thickBot="1" x14ac:dyDescent="0.3">
      <c r="A24" s="10" t="s">
        <v>30</v>
      </c>
      <c r="B24" s="163" t="s">
        <v>69</v>
      </c>
      <c r="C24" s="193">
        <v>0.35</v>
      </c>
      <c r="D24" s="193">
        <v>0.3</v>
      </c>
      <c r="E24" s="193">
        <v>0.25</v>
      </c>
      <c r="F24" s="193">
        <v>0.1</v>
      </c>
      <c r="G24" s="193">
        <v>0.45</v>
      </c>
      <c r="H24" s="193">
        <v>0.3</v>
      </c>
      <c r="I24" s="193">
        <v>0.4</v>
      </c>
      <c r="J24" s="193">
        <v>0.1</v>
      </c>
      <c r="K24" s="193">
        <v>0.7</v>
      </c>
      <c r="L24" s="193">
        <v>0.35</v>
      </c>
      <c r="M24" s="193">
        <v>0.4</v>
      </c>
      <c r="N24" s="193">
        <v>0</v>
      </c>
      <c r="O24" s="194">
        <f>O23/O22</f>
        <v>0.35071090047393366</v>
      </c>
    </row>
    <row r="25" spans="1:15" x14ac:dyDescent="0.25">
      <c r="A25" s="10" t="s">
        <v>31</v>
      </c>
      <c r="B25" s="83" t="s">
        <v>336</v>
      </c>
      <c r="C25" s="183">
        <v>8</v>
      </c>
      <c r="D25" s="183">
        <v>14</v>
      </c>
      <c r="E25" s="183">
        <v>5</v>
      </c>
      <c r="F25" s="183">
        <v>8</v>
      </c>
      <c r="G25" s="183">
        <v>11</v>
      </c>
      <c r="H25" s="183">
        <v>9</v>
      </c>
      <c r="I25" s="183">
        <v>14</v>
      </c>
      <c r="J25" s="183">
        <v>8</v>
      </c>
      <c r="K25" s="183">
        <v>15</v>
      </c>
      <c r="L25" s="183">
        <v>12</v>
      </c>
      <c r="M25" s="183">
        <v>6</v>
      </c>
      <c r="N25" s="183">
        <v>5</v>
      </c>
      <c r="O25" s="83">
        <f>SUM(C25:N25)</f>
        <v>115</v>
      </c>
    </row>
    <row r="26" spans="1:15" ht="15.75" thickBot="1" x14ac:dyDescent="0.3">
      <c r="A26" s="10" t="s">
        <v>32</v>
      </c>
      <c r="B26" s="163" t="s">
        <v>69</v>
      </c>
      <c r="C26" s="193">
        <v>0.4</v>
      </c>
      <c r="D26" s="193">
        <v>0.7</v>
      </c>
      <c r="E26" s="193">
        <v>0.25</v>
      </c>
      <c r="F26" s="193">
        <v>0.4</v>
      </c>
      <c r="G26" s="193">
        <v>0.55000000000000004</v>
      </c>
      <c r="H26" s="193">
        <v>0.45</v>
      </c>
      <c r="I26" s="193">
        <v>0.7</v>
      </c>
      <c r="J26" s="193">
        <v>0.4</v>
      </c>
      <c r="K26" s="193">
        <v>0.75</v>
      </c>
      <c r="L26" s="193">
        <v>0.6</v>
      </c>
      <c r="M26" s="193">
        <v>0.3</v>
      </c>
      <c r="N26" s="193">
        <v>0.25</v>
      </c>
      <c r="O26" s="194">
        <f>O25/O22</f>
        <v>0.54502369668246442</v>
      </c>
    </row>
    <row r="27" spans="1:15" x14ac:dyDescent="0.25">
      <c r="A27" s="10" t="s">
        <v>33</v>
      </c>
      <c r="B27" s="83" t="s">
        <v>284</v>
      </c>
      <c r="C27" s="183">
        <v>19</v>
      </c>
      <c r="D27" s="183">
        <v>19</v>
      </c>
      <c r="E27" s="183">
        <v>8</v>
      </c>
      <c r="F27" s="183">
        <v>8</v>
      </c>
      <c r="G27" s="183">
        <v>14</v>
      </c>
      <c r="H27" s="183">
        <v>12</v>
      </c>
      <c r="I27" s="183">
        <v>18</v>
      </c>
      <c r="J27" s="183">
        <v>13</v>
      </c>
      <c r="K27" s="183">
        <v>23</v>
      </c>
      <c r="L27" s="183">
        <v>19</v>
      </c>
      <c r="M27" s="183">
        <v>15</v>
      </c>
      <c r="N27" s="183">
        <v>8</v>
      </c>
      <c r="O27" s="83">
        <f>SUM(C27:N27)</f>
        <v>176</v>
      </c>
    </row>
    <row r="28" spans="1:15" ht="15.75" thickBot="1" x14ac:dyDescent="0.3">
      <c r="A28" s="10" t="s">
        <v>34</v>
      </c>
      <c r="B28" s="163" t="s">
        <v>69</v>
      </c>
      <c r="C28" s="193">
        <v>0.95</v>
      </c>
      <c r="D28" s="193">
        <v>0.95</v>
      </c>
      <c r="E28" s="193">
        <v>0.4</v>
      </c>
      <c r="F28" s="193">
        <v>0.4</v>
      </c>
      <c r="G28" s="193">
        <v>0.7</v>
      </c>
      <c r="H28" s="193">
        <v>0.6</v>
      </c>
      <c r="I28" s="193">
        <v>0.9</v>
      </c>
      <c r="J28" s="193">
        <v>0.65</v>
      </c>
      <c r="K28" s="193">
        <v>1.1499999999999999</v>
      </c>
      <c r="L28" s="193">
        <v>0.95</v>
      </c>
      <c r="M28" s="193">
        <v>0.75</v>
      </c>
      <c r="N28" s="193">
        <v>0.4</v>
      </c>
      <c r="O28" s="194">
        <f>O27/O22</f>
        <v>0.83412322274881512</v>
      </c>
    </row>
    <row r="29" spans="1:15" x14ac:dyDescent="0.25">
      <c r="A29" s="10" t="s">
        <v>35</v>
      </c>
      <c r="B29" s="83" t="s">
        <v>163</v>
      </c>
      <c r="C29" s="183">
        <v>1</v>
      </c>
      <c r="D29" s="183">
        <v>0</v>
      </c>
      <c r="E29" s="183">
        <v>0</v>
      </c>
      <c r="F29" s="183">
        <v>1</v>
      </c>
      <c r="G29" s="183">
        <v>0</v>
      </c>
      <c r="H29" s="183">
        <v>0</v>
      </c>
      <c r="I29" s="183">
        <v>0</v>
      </c>
      <c r="J29" s="183">
        <v>0</v>
      </c>
      <c r="K29" s="183">
        <v>0</v>
      </c>
      <c r="L29" s="183">
        <v>1</v>
      </c>
      <c r="M29" s="183">
        <v>0</v>
      </c>
      <c r="N29" s="183">
        <v>0</v>
      </c>
      <c r="O29" s="83">
        <f>SUM(C29:N29)</f>
        <v>3</v>
      </c>
    </row>
    <row r="30" spans="1:15" ht="15.75" thickBot="1" x14ac:dyDescent="0.3">
      <c r="A30" s="10" t="s">
        <v>36</v>
      </c>
      <c r="B30" s="163" t="s">
        <v>69</v>
      </c>
      <c r="C30" s="193">
        <v>0.05</v>
      </c>
      <c r="D30" s="193">
        <v>0</v>
      </c>
      <c r="E30" s="193">
        <v>0</v>
      </c>
      <c r="F30" s="193">
        <v>0.05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v>0.05</v>
      </c>
      <c r="M30" s="193">
        <v>0</v>
      </c>
      <c r="N30" s="193">
        <v>0</v>
      </c>
      <c r="O30" s="194">
        <f>O29/O22</f>
        <v>1.4218009478672985E-2</v>
      </c>
    </row>
    <row r="31" spans="1:15" x14ac:dyDescent="0.25">
      <c r="A31" s="10" t="s">
        <v>37</v>
      </c>
      <c r="B31" s="83" t="s">
        <v>132</v>
      </c>
      <c r="C31" s="183">
        <v>1</v>
      </c>
      <c r="D31" s="183">
        <v>3</v>
      </c>
      <c r="E31" s="183">
        <v>2</v>
      </c>
      <c r="F31" s="183">
        <v>3</v>
      </c>
      <c r="G31" s="183">
        <v>5</v>
      </c>
      <c r="H31" s="183">
        <v>3</v>
      </c>
      <c r="I31" s="183">
        <v>2</v>
      </c>
      <c r="J31" s="183">
        <v>1</v>
      </c>
      <c r="K31" s="183">
        <v>6</v>
      </c>
      <c r="L31" s="183">
        <v>3</v>
      </c>
      <c r="M31" s="183">
        <v>2</v>
      </c>
      <c r="N31" s="183">
        <v>4</v>
      </c>
      <c r="O31" s="83">
        <f>SUM(C31:N31)</f>
        <v>35</v>
      </c>
    </row>
    <row r="32" spans="1:15" ht="15.75" thickBot="1" x14ac:dyDescent="0.3">
      <c r="A32" s="10" t="s">
        <v>46</v>
      </c>
      <c r="B32" s="163" t="s">
        <v>69</v>
      </c>
      <c r="C32" s="193">
        <v>0.05</v>
      </c>
      <c r="D32" s="193">
        <v>0.15</v>
      </c>
      <c r="E32" s="193">
        <v>0.1</v>
      </c>
      <c r="F32" s="193">
        <v>0.15</v>
      </c>
      <c r="G32" s="193">
        <v>0.25</v>
      </c>
      <c r="H32" s="193">
        <v>0.15</v>
      </c>
      <c r="I32" s="193">
        <v>0.1</v>
      </c>
      <c r="J32" s="193">
        <v>0.05</v>
      </c>
      <c r="K32" s="193">
        <v>0.3</v>
      </c>
      <c r="L32" s="193">
        <v>0.15</v>
      </c>
      <c r="M32" s="193">
        <v>0.1</v>
      </c>
      <c r="N32" s="193">
        <v>0.2</v>
      </c>
      <c r="O32" s="194">
        <f>O31/O22</f>
        <v>0.16587677725118483</v>
      </c>
    </row>
    <row r="33" spans="1:15" ht="24.75" x14ac:dyDescent="0.25">
      <c r="A33" s="10" t="s">
        <v>47</v>
      </c>
      <c r="B33" s="196" t="s">
        <v>67</v>
      </c>
      <c r="C33" s="183">
        <v>2</v>
      </c>
      <c r="D33" s="183">
        <v>4</v>
      </c>
      <c r="E33" s="183">
        <v>2</v>
      </c>
      <c r="F33" s="183">
        <v>2</v>
      </c>
      <c r="G33" s="183">
        <v>4</v>
      </c>
      <c r="H33" s="183">
        <v>5</v>
      </c>
      <c r="I33" s="183">
        <v>4</v>
      </c>
      <c r="J33" s="183">
        <v>1</v>
      </c>
      <c r="K33" s="183">
        <v>8</v>
      </c>
      <c r="L33" s="183">
        <v>4</v>
      </c>
      <c r="M33" s="183">
        <v>7</v>
      </c>
      <c r="N33" s="183">
        <v>5</v>
      </c>
      <c r="O33" s="83">
        <f>SUM(C33:N33)</f>
        <v>48</v>
      </c>
    </row>
    <row r="34" spans="1:15" ht="15.75" thickBot="1" x14ac:dyDescent="0.3">
      <c r="A34" s="10" t="s">
        <v>48</v>
      </c>
      <c r="B34" s="163" t="s">
        <v>69</v>
      </c>
      <c r="C34" s="193">
        <v>0.1</v>
      </c>
      <c r="D34" s="193">
        <v>0.2</v>
      </c>
      <c r="E34" s="193">
        <v>0.1</v>
      </c>
      <c r="F34" s="193">
        <v>0.1</v>
      </c>
      <c r="G34" s="193">
        <v>0.2</v>
      </c>
      <c r="H34" s="193">
        <v>0.25</v>
      </c>
      <c r="I34" s="193">
        <v>0.2</v>
      </c>
      <c r="J34" s="193">
        <v>0.05</v>
      </c>
      <c r="K34" s="193">
        <v>0.4</v>
      </c>
      <c r="L34" s="193">
        <v>0.2</v>
      </c>
      <c r="M34" s="193">
        <v>0.35</v>
      </c>
      <c r="N34" s="193">
        <v>0.25</v>
      </c>
      <c r="O34" s="194">
        <f>O33/O22</f>
        <v>0.22748815165876776</v>
      </c>
    </row>
    <row r="35" spans="1:15" x14ac:dyDescent="0.25">
      <c r="A35" s="10" t="s">
        <v>49</v>
      </c>
      <c r="B35" s="83" t="s">
        <v>285</v>
      </c>
      <c r="C35" s="183">
        <v>5</v>
      </c>
      <c r="D35" s="183">
        <v>1</v>
      </c>
      <c r="E35" s="183">
        <v>3</v>
      </c>
      <c r="F35" s="183">
        <v>2</v>
      </c>
      <c r="G35" s="183">
        <v>6</v>
      </c>
      <c r="H35" s="183">
        <v>3</v>
      </c>
      <c r="I35" s="183">
        <v>2</v>
      </c>
      <c r="J35" s="183">
        <v>0</v>
      </c>
      <c r="K35" s="183">
        <v>6</v>
      </c>
      <c r="L35" s="183">
        <v>4</v>
      </c>
      <c r="M35" s="183">
        <v>1</v>
      </c>
      <c r="N35" s="183">
        <v>2</v>
      </c>
      <c r="O35" s="83">
        <f>SUM(C35:N35)</f>
        <v>35</v>
      </c>
    </row>
    <row r="36" spans="1:15" ht="15.75" thickBot="1" x14ac:dyDescent="0.3">
      <c r="A36" s="10" t="s">
        <v>50</v>
      </c>
      <c r="B36" s="197" t="s">
        <v>69</v>
      </c>
      <c r="C36" s="193">
        <v>0.25</v>
      </c>
      <c r="D36" s="193">
        <v>0.05</v>
      </c>
      <c r="E36" s="193">
        <v>0.15</v>
      </c>
      <c r="F36" s="193">
        <v>0.1</v>
      </c>
      <c r="G36" s="193">
        <v>0.3</v>
      </c>
      <c r="H36" s="193">
        <v>0.15</v>
      </c>
      <c r="I36" s="193">
        <v>0.1</v>
      </c>
      <c r="J36" s="193">
        <v>0</v>
      </c>
      <c r="K36" s="193">
        <v>0.3</v>
      </c>
      <c r="L36" s="193">
        <v>0.2</v>
      </c>
      <c r="M36" s="193">
        <v>0.05</v>
      </c>
      <c r="N36" s="193">
        <v>0.1</v>
      </c>
      <c r="O36" s="194">
        <f>O35/O22</f>
        <v>0.16587677725118483</v>
      </c>
    </row>
    <row r="37" spans="1:15" x14ac:dyDescent="0.25">
      <c r="A37" s="10" t="s">
        <v>51</v>
      </c>
      <c r="B37" s="83" t="s">
        <v>286</v>
      </c>
      <c r="C37" s="183">
        <v>2</v>
      </c>
      <c r="D37" s="183">
        <v>5</v>
      </c>
      <c r="E37" s="183">
        <v>5</v>
      </c>
      <c r="F37" s="183">
        <v>4</v>
      </c>
      <c r="G37" s="183">
        <v>5</v>
      </c>
      <c r="H37" s="183">
        <v>5</v>
      </c>
      <c r="I37" s="183">
        <v>5</v>
      </c>
      <c r="J37" s="183">
        <v>1</v>
      </c>
      <c r="K37" s="183">
        <v>8</v>
      </c>
      <c r="L37" s="183">
        <v>3</v>
      </c>
      <c r="M37" s="183">
        <v>3</v>
      </c>
      <c r="N37" s="183">
        <v>4</v>
      </c>
      <c r="O37" s="83">
        <f>SUM(C37:N37)</f>
        <v>50</v>
      </c>
    </row>
    <row r="38" spans="1:15" ht="15.75" thickBot="1" x14ac:dyDescent="0.3">
      <c r="A38" s="10" t="s">
        <v>52</v>
      </c>
      <c r="B38" s="197" t="s">
        <v>69</v>
      </c>
      <c r="C38" s="193">
        <v>0.1</v>
      </c>
      <c r="D38" s="193">
        <v>0.25</v>
      </c>
      <c r="E38" s="193">
        <v>0.25</v>
      </c>
      <c r="F38" s="193">
        <v>0.2</v>
      </c>
      <c r="G38" s="193">
        <v>0.25</v>
      </c>
      <c r="H38" s="193">
        <v>0.25</v>
      </c>
      <c r="I38" s="193">
        <v>0.25</v>
      </c>
      <c r="J38" s="193">
        <v>0.05</v>
      </c>
      <c r="K38" s="193">
        <v>0.4</v>
      </c>
      <c r="L38" s="193">
        <v>0.15</v>
      </c>
      <c r="M38" s="193">
        <v>0.15</v>
      </c>
      <c r="N38" s="193">
        <v>0.2</v>
      </c>
      <c r="O38" s="194">
        <f>O37/O22</f>
        <v>0.23696682464454977</v>
      </c>
    </row>
    <row r="39" spans="1:15" x14ac:dyDescent="0.25">
      <c r="A39" s="10" t="s">
        <v>53</v>
      </c>
      <c r="B39" s="220" t="s">
        <v>116</v>
      </c>
      <c r="C39" s="183">
        <v>1</v>
      </c>
      <c r="D39" s="183">
        <v>2</v>
      </c>
      <c r="E39" s="183">
        <v>1</v>
      </c>
      <c r="F39" s="183">
        <v>0</v>
      </c>
      <c r="G39" s="183">
        <v>0</v>
      </c>
      <c r="H39" s="183">
        <v>0</v>
      </c>
      <c r="I39" s="183">
        <v>1</v>
      </c>
      <c r="J39" s="183">
        <v>0</v>
      </c>
      <c r="K39" s="183">
        <v>3</v>
      </c>
      <c r="L39" s="183">
        <v>1</v>
      </c>
      <c r="M39" s="183">
        <v>0</v>
      </c>
      <c r="N39" s="183">
        <v>0</v>
      </c>
      <c r="O39" s="220">
        <f>SUM(C39:N39)</f>
        <v>9</v>
      </c>
    </row>
    <row r="40" spans="1:15" ht="15.75" thickBot="1" x14ac:dyDescent="0.3">
      <c r="A40" s="10" t="s">
        <v>54</v>
      </c>
      <c r="B40" s="219" t="s">
        <v>69</v>
      </c>
      <c r="C40" s="193">
        <v>0.05</v>
      </c>
      <c r="D40" s="193">
        <v>0.1</v>
      </c>
      <c r="E40" s="193">
        <v>0.05</v>
      </c>
      <c r="F40" s="193">
        <v>0</v>
      </c>
      <c r="G40" s="193">
        <v>0</v>
      </c>
      <c r="H40" s="193">
        <v>0</v>
      </c>
      <c r="I40" s="193">
        <v>0.05</v>
      </c>
      <c r="J40" s="193">
        <v>0</v>
      </c>
      <c r="K40" s="193">
        <v>0.15</v>
      </c>
      <c r="L40" s="193">
        <v>0.05</v>
      </c>
      <c r="M40" s="193">
        <v>0</v>
      </c>
      <c r="N40" s="193">
        <v>0</v>
      </c>
      <c r="O40" s="194">
        <f>O39/O22</f>
        <v>4.2654028436018961E-2</v>
      </c>
    </row>
    <row r="41" spans="1:15" ht="26.25" thickTop="1" thickBot="1" x14ac:dyDescent="0.3">
      <c r="A41" s="10" t="s">
        <v>55</v>
      </c>
      <c r="B41" s="31" t="s">
        <v>71</v>
      </c>
      <c r="C41" s="183">
        <v>19</v>
      </c>
      <c r="D41" s="183">
        <v>20</v>
      </c>
      <c r="E41" s="183">
        <v>10</v>
      </c>
      <c r="F41" s="183">
        <v>12</v>
      </c>
      <c r="G41" s="183">
        <v>15</v>
      </c>
      <c r="H41" s="183">
        <v>11</v>
      </c>
      <c r="I41" s="183">
        <v>13</v>
      </c>
      <c r="J41" s="183">
        <v>12</v>
      </c>
      <c r="K41" s="183">
        <v>26</v>
      </c>
      <c r="L41" s="183">
        <v>18</v>
      </c>
      <c r="M41" s="183">
        <v>15</v>
      </c>
      <c r="N41" s="183">
        <v>10</v>
      </c>
      <c r="O41" s="256">
        <f>SUM(C41:N41)</f>
        <v>181</v>
      </c>
    </row>
    <row r="42" spans="1:15" ht="15.75" thickTop="1" x14ac:dyDescent="0.25">
      <c r="A42" s="10" t="s">
        <v>56</v>
      </c>
      <c r="B42" s="199" t="s">
        <v>164</v>
      </c>
      <c r="C42" s="183">
        <v>9</v>
      </c>
      <c r="D42" s="183">
        <v>14</v>
      </c>
      <c r="E42" s="183">
        <v>4</v>
      </c>
      <c r="F42" s="183">
        <v>5</v>
      </c>
      <c r="G42" s="183">
        <v>10</v>
      </c>
      <c r="H42" s="183">
        <v>10</v>
      </c>
      <c r="I42" s="183">
        <v>8</v>
      </c>
      <c r="J42" s="183">
        <v>12</v>
      </c>
      <c r="K42" s="183">
        <v>18</v>
      </c>
      <c r="L42" s="183">
        <v>13</v>
      </c>
      <c r="M42" s="183">
        <v>8</v>
      </c>
      <c r="N42" s="183">
        <v>7</v>
      </c>
      <c r="O42" s="199">
        <f>SUM(C42:N42)</f>
        <v>118</v>
      </c>
    </row>
    <row r="43" spans="1:15" ht="15.75" thickBot="1" x14ac:dyDescent="0.3">
      <c r="A43" s="10" t="s">
        <v>57</v>
      </c>
      <c r="B43" s="163" t="s">
        <v>69</v>
      </c>
      <c r="C43" s="193">
        <v>0.45</v>
      </c>
      <c r="D43" s="193">
        <v>0.7</v>
      </c>
      <c r="E43" s="193">
        <v>0.2</v>
      </c>
      <c r="F43" s="193">
        <v>0.25</v>
      </c>
      <c r="G43" s="193">
        <v>0.5</v>
      </c>
      <c r="H43" s="193">
        <v>0.5</v>
      </c>
      <c r="I43" s="193">
        <v>0.4</v>
      </c>
      <c r="J43" s="193">
        <v>0.6</v>
      </c>
      <c r="K43" s="193">
        <v>0.9</v>
      </c>
      <c r="L43" s="193">
        <v>0.65</v>
      </c>
      <c r="M43" s="193">
        <v>0.4</v>
      </c>
      <c r="N43" s="193">
        <v>0.35</v>
      </c>
      <c r="O43" s="194">
        <f>O42/O22</f>
        <v>0.55924170616113744</v>
      </c>
    </row>
    <row r="44" spans="1:15" x14ac:dyDescent="0.25">
      <c r="A44" s="10" t="s">
        <v>58</v>
      </c>
      <c r="B44" s="83" t="s">
        <v>165</v>
      </c>
      <c r="C44" s="183">
        <v>5</v>
      </c>
      <c r="D44" s="183">
        <v>2</v>
      </c>
      <c r="E44" s="183">
        <v>3</v>
      </c>
      <c r="F44" s="183">
        <v>2</v>
      </c>
      <c r="G44" s="183">
        <v>2</v>
      </c>
      <c r="H44" s="183">
        <v>2</v>
      </c>
      <c r="I44" s="183">
        <v>2</v>
      </c>
      <c r="J44" s="183">
        <v>2</v>
      </c>
      <c r="K44" s="183">
        <v>2</v>
      </c>
      <c r="L44" s="183">
        <v>2</v>
      </c>
      <c r="M44" s="183">
        <v>2</v>
      </c>
      <c r="N44" s="183">
        <v>2</v>
      </c>
      <c r="O44" s="83">
        <f>SUM(C44:N44)</f>
        <v>28</v>
      </c>
    </row>
    <row r="45" spans="1:15" ht="15.75" thickBot="1" x14ac:dyDescent="0.3">
      <c r="A45" s="10" t="s">
        <v>59</v>
      </c>
      <c r="B45" s="163" t="s">
        <v>69</v>
      </c>
      <c r="C45" s="193">
        <v>0.25</v>
      </c>
      <c r="D45" s="193">
        <v>0.1</v>
      </c>
      <c r="E45" s="193">
        <v>0.15</v>
      </c>
      <c r="F45" s="193">
        <v>0.1</v>
      </c>
      <c r="G45" s="193">
        <v>0.1</v>
      </c>
      <c r="H45" s="193">
        <v>0.1</v>
      </c>
      <c r="I45" s="193">
        <v>0.1</v>
      </c>
      <c r="J45" s="193">
        <v>0.1</v>
      </c>
      <c r="K45" s="193">
        <v>0.1</v>
      </c>
      <c r="L45" s="193">
        <v>0.1</v>
      </c>
      <c r="M45" s="193">
        <v>0.1</v>
      </c>
      <c r="N45" s="193">
        <v>0.1</v>
      </c>
      <c r="O45" s="194">
        <f>O44/O22</f>
        <v>0.13270142180094788</v>
      </c>
    </row>
    <row r="46" spans="1:15" ht="20.100000000000001" customHeight="1" x14ac:dyDescent="0.25">
      <c r="A46" s="10" t="s">
        <v>60</v>
      </c>
      <c r="B46" s="83" t="s">
        <v>166</v>
      </c>
      <c r="C46" s="183">
        <v>4</v>
      </c>
      <c r="D46" s="183">
        <v>1</v>
      </c>
      <c r="E46" s="183">
        <v>2</v>
      </c>
      <c r="F46" s="183">
        <v>2</v>
      </c>
      <c r="G46" s="183">
        <v>3</v>
      </c>
      <c r="H46" s="183">
        <v>0</v>
      </c>
      <c r="I46" s="183">
        <v>1</v>
      </c>
      <c r="J46" s="183">
        <v>0</v>
      </c>
      <c r="K46" s="183">
        <v>4</v>
      </c>
      <c r="L46" s="183">
        <v>3</v>
      </c>
      <c r="M46" s="183">
        <v>4</v>
      </c>
      <c r="N46" s="183">
        <v>1</v>
      </c>
      <c r="O46" s="83">
        <f>SUM(C46:N46)</f>
        <v>25</v>
      </c>
    </row>
    <row r="47" spans="1:15" ht="15.75" thickBot="1" x14ac:dyDescent="0.3">
      <c r="A47" s="10" t="s">
        <v>61</v>
      </c>
      <c r="B47" s="163" t="s">
        <v>69</v>
      </c>
      <c r="C47" s="193">
        <v>0.2</v>
      </c>
      <c r="D47" s="193">
        <v>0.05</v>
      </c>
      <c r="E47" s="193">
        <v>0.1</v>
      </c>
      <c r="F47" s="193">
        <v>0.1</v>
      </c>
      <c r="G47" s="193">
        <v>0.15</v>
      </c>
      <c r="H47" s="193">
        <v>0</v>
      </c>
      <c r="I47" s="193">
        <v>0.05</v>
      </c>
      <c r="J47" s="193">
        <v>0</v>
      </c>
      <c r="K47" s="193">
        <v>0.2</v>
      </c>
      <c r="L47" s="193">
        <v>0.15</v>
      </c>
      <c r="M47" s="193">
        <v>0.2</v>
      </c>
      <c r="N47" s="193">
        <v>0.05</v>
      </c>
      <c r="O47" s="194">
        <f>O46/O22</f>
        <v>0.11848341232227488</v>
      </c>
    </row>
    <row r="48" spans="1:15" x14ac:dyDescent="0.25">
      <c r="A48" s="10" t="s">
        <v>62</v>
      </c>
      <c r="B48" s="83" t="s">
        <v>303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1</v>
      </c>
      <c r="K48" s="183">
        <v>0</v>
      </c>
      <c r="L48" s="183">
        <v>0</v>
      </c>
      <c r="M48" s="183">
        <v>0</v>
      </c>
      <c r="N48" s="183">
        <v>0</v>
      </c>
      <c r="O48" s="83">
        <f>SUM(C48:N48)</f>
        <v>1</v>
      </c>
    </row>
    <row r="49" spans="1:15" ht="15.75" thickBot="1" x14ac:dyDescent="0.3">
      <c r="A49" s="10" t="s">
        <v>63</v>
      </c>
      <c r="B49" s="163" t="s">
        <v>69</v>
      </c>
      <c r="C49" s="193">
        <v>0</v>
      </c>
      <c r="D49" s="193">
        <v>0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0.05</v>
      </c>
      <c r="K49" s="193">
        <v>0</v>
      </c>
      <c r="L49" s="193">
        <v>0</v>
      </c>
      <c r="M49" s="193">
        <v>0</v>
      </c>
      <c r="N49" s="193">
        <v>0</v>
      </c>
      <c r="O49" s="194">
        <f>O48/O22</f>
        <v>4.7393364928909956E-3</v>
      </c>
    </row>
    <row r="50" spans="1:15" x14ac:dyDescent="0.25">
      <c r="A50" s="10" t="s">
        <v>64</v>
      </c>
      <c r="B50" s="196" t="s">
        <v>168</v>
      </c>
      <c r="C50" s="183">
        <v>3</v>
      </c>
      <c r="D50" s="183">
        <v>4</v>
      </c>
      <c r="E50" s="183">
        <v>2</v>
      </c>
      <c r="F50" s="183">
        <v>1</v>
      </c>
      <c r="G50" s="183">
        <v>2</v>
      </c>
      <c r="H50" s="183">
        <v>1</v>
      </c>
      <c r="I50" s="183">
        <v>2</v>
      </c>
      <c r="J50" s="183">
        <v>0</v>
      </c>
      <c r="K50" s="183">
        <v>4</v>
      </c>
      <c r="L50" s="183">
        <v>1</v>
      </c>
      <c r="M50" s="183">
        <v>0</v>
      </c>
      <c r="N50" s="183">
        <v>0</v>
      </c>
      <c r="O50" s="83">
        <f>SUM(C50:N50)</f>
        <v>20</v>
      </c>
    </row>
    <row r="51" spans="1:15" ht="15.75" thickBot="1" x14ac:dyDescent="0.3">
      <c r="A51" s="10" t="s">
        <v>65</v>
      </c>
      <c r="B51" s="163" t="s">
        <v>69</v>
      </c>
      <c r="C51" s="193">
        <v>0.15</v>
      </c>
      <c r="D51" s="193">
        <v>0.2</v>
      </c>
      <c r="E51" s="193">
        <v>0.1</v>
      </c>
      <c r="F51" s="193">
        <v>0.05</v>
      </c>
      <c r="G51" s="193">
        <v>0.1</v>
      </c>
      <c r="H51" s="193">
        <v>0.05</v>
      </c>
      <c r="I51" s="193">
        <v>0.1</v>
      </c>
      <c r="J51" s="193">
        <v>0</v>
      </c>
      <c r="K51" s="193">
        <v>0.2</v>
      </c>
      <c r="L51" s="193">
        <v>0.05</v>
      </c>
      <c r="M51" s="193">
        <v>0</v>
      </c>
      <c r="N51" s="193">
        <v>0</v>
      </c>
      <c r="O51" s="194">
        <f>O50/O22</f>
        <v>9.4786729857819899E-2</v>
      </c>
    </row>
    <row r="52" spans="1:15" ht="24.75" x14ac:dyDescent="0.25">
      <c r="A52" s="10" t="s">
        <v>155</v>
      </c>
      <c r="B52" s="196" t="s">
        <v>169</v>
      </c>
      <c r="C52" s="183">
        <v>0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  <c r="K52" s="183">
        <v>0</v>
      </c>
      <c r="L52" s="183">
        <v>0</v>
      </c>
      <c r="M52" s="183">
        <v>0</v>
      </c>
      <c r="N52" s="183">
        <v>0</v>
      </c>
      <c r="O52" s="83">
        <f>SUM(C52:N52)</f>
        <v>0</v>
      </c>
    </row>
    <row r="53" spans="1:15" ht="15.75" thickBot="1" x14ac:dyDescent="0.3">
      <c r="A53" s="10" t="s">
        <v>66</v>
      </c>
      <c r="B53" s="163" t="s">
        <v>69</v>
      </c>
      <c r="C53" s="193">
        <v>0</v>
      </c>
      <c r="D53" s="193">
        <v>0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183">
        <v>1</v>
      </c>
      <c r="D54" s="183">
        <v>0</v>
      </c>
      <c r="E54" s="183">
        <v>0</v>
      </c>
      <c r="F54" s="183">
        <v>0</v>
      </c>
      <c r="G54" s="183">
        <v>2</v>
      </c>
      <c r="H54" s="183">
        <v>0</v>
      </c>
      <c r="I54" s="183">
        <v>0</v>
      </c>
      <c r="J54" s="183">
        <v>1</v>
      </c>
      <c r="K54" s="183">
        <v>0</v>
      </c>
      <c r="L54" s="183">
        <v>2</v>
      </c>
      <c r="M54" s="183">
        <v>1</v>
      </c>
      <c r="N54" s="183">
        <v>0</v>
      </c>
      <c r="O54" s="83">
        <f>SUM(C54:N54)</f>
        <v>7</v>
      </c>
    </row>
    <row r="55" spans="1:15" ht="15.75" thickBot="1" x14ac:dyDescent="0.3">
      <c r="A55" s="10" t="s">
        <v>73</v>
      </c>
      <c r="B55" s="167" t="s">
        <v>69</v>
      </c>
      <c r="C55" s="193">
        <v>0.05</v>
      </c>
      <c r="D55" s="193">
        <v>0</v>
      </c>
      <c r="E55" s="193">
        <v>0</v>
      </c>
      <c r="F55" s="193">
        <v>0</v>
      </c>
      <c r="G55" s="193">
        <v>0.1</v>
      </c>
      <c r="H55" s="193">
        <v>0</v>
      </c>
      <c r="I55" s="193">
        <v>0</v>
      </c>
      <c r="J55" s="193">
        <v>0.05</v>
      </c>
      <c r="K55" s="193">
        <v>0</v>
      </c>
      <c r="L55" s="193">
        <v>0.1</v>
      </c>
      <c r="M55" s="193">
        <v>0.05</v>
      </c>
      <c r="N55" s="193">
        <v>0</v>
      </c>
      <c r="O55" s="205">
        <f>O54/O22</f>
        <v>3.3175355450236969E-2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19</v>
      </c>
      <c r="E58" s="17">
        <v>18</v>
      </c>
      <c r="F58" s="17">
        <v>21</v>
      </c>
      <c r="G58" s="17">
        <v>13</v>
      </c>
      <c r="H58" s="17">
        <v>18</v>
      </c>
      <c r="I58" s="17">
        <v>23</v>
      </c>
      <c r="J58" s="17">
        <v>20</v>
      </c>
      <c r="K58" s="17">
        <v>26</v>
      </c>
      <c r="L58" s="17">
        <v>36</v>
      </c>
      <c r="M58" s="17">
        <v>14</v>
      </c>
      <c r="N58" s="17">
        <v>28</v>
      </c>
      <c r="O58" s="26">
        <f>SUM(C58:N58)</f>
        <v>245</v>
      </c>
    </row>
    <row r="59" spans="1:15" x14ac:dyDescent="0.25">
      <c r="A59" s="29" t="s">
        <v>75</v>
      </c>
      <c r="B59" s="207" t="s">
        <v>294</v>
      </c>
      <c r="C59" s="299">
        <v>4</v>
      </c>
      <c r="D59" s="299">
        <v>13</v>
      </c>
      <c r="E59" s="299">
        <v>9</v>
      </c>
      <c r="F59" s="299">
        <v>13</v>
      </c>
      <c r="G59" s="299">
        <v>8</v>
      </c>
      <c r="H59" s="299">
        <v>9</v>
      </c>
      <c r="I59" s="299">
        <v>14</v>
      </c>
      <c r="J59" s="299">
        <v>13</v>
      </c>
      <c r="K59" s="299">
        <v>13</v>
      </c>
      <c r="L59" s="299">
        <v>17</v>
      </c>
      <c r="M59" s="299">
        <v>6</v>
      </c>
      <c r="N59" s="299">
        <v>14</v>
      </c>
      <c r="O59" s="27">
        <f>SUM(C59:N59)</f>
        <v>133</v>
      </c>
    </row>
    <row r="60" spans="1:15" ht="15.75" thickBot="1" x14ac:dyDescent="0.3">
      <c r="A60" s="29" t="s">
        <v>76</v>
      </c>
      <c r="B60" s="206" t="s">
        <v>80</v>
      </c>
      <c r="C60" s="193">
        <v>0.44444444444444442</v>
      </c>
      <c r="D60" s="193">
        <v>1.4444444444444444</v>
      </c>
      <c r="E60" s="193">
        <v>1</v>
      </c>
      <c r="F60" s="193">
        <v>1.4444444444444444</v>
      </c>
      <c r="G60" s="193">
        <v>0.88888888888888884</v>
      </c>
      <c r="H60" s="193">
        <v>1</v>
      </c>
      <c r="I60" s="193">
        <v>1.5555555555555556</v>
      </c>
      <c r="J60" s="193">
        <v>1.4444444444444444</v>
      </c>
      <c r="K60" s="193">
        <v>1.4444444444444444</v>
      </c>
      <c r="L60" s="193">
        <v>1.8888888888888888</v>
      </c>
      <c r="M60" s="193">
        <v>0.66666666666666663</v>
      </c>
      <c r="N60" s="193">
        <v>1.5555555555555556</v>
      </c>
      <c r="O60" s="250">
        <f>O59/O58</f>
        <v>0.54285714285714282</v>
      </c>
    </row>
    <row r="61" spans="1:15" x14ac:dyDescent="0.25">
      <c r="A61" s="29" t="s">
        <v>87</v>
      </c>
      <c r="B61" s="208" t="s">
        <v>78</v>
      </c>
      <c r="C61" s="299">
        <v>4</v>
      </c>
      <c r="D61" s="299">
        <v>12</v>
      </c>
      <c r="E61" s="299">
        <v>10</v>
      </c>
      <c r="F61" s="299">
        <v>10</v>
      </c>
      <c r="G61" s="299">
        <v>7</v>
      </c>
      <c r="H61" s="299">
        <v>10</v>
      </c>
      <c r="I61" s="299">
        <v>8</v>
      </c>
      <c r="J61" s="299">
        <v>11</v>
      </c>
      <c r="K61" s="299">
        <v>17</v>
      </c>
      <c r="L61" s="299">
        <v>18</v>
      </c>
      <c r="M61" s="299">
        <v>7</v>
      </c>
      <c r="N61" s="299">
        <v>21</v>
      </c>
      <c r="O61" s="209">
        <f>SUM(C61:N61)</f>
        <v>135</v>
      </c>
    </row>
    <row r="62" spans="1:15" ht="15.75" thickBot="1" x14ac:dyDescent="0.3">
      <c r="A62" s="29" t="s">
        <v>88</v>
      </c>
      <c r="B62" s="206" t="s">
        <v>80</v>
      </c>
      <c r="C62" s="193">
        <v>0.44444444444444442</v>
      </c>
      <c r="D62" s="193">
        <v>1.3333333333333333</v>
      </c>
      <c r="E62" s="193">
        <v>1.1111111111111112</v>
      </c>
      <c r="F62" s="193">
        <v>1.1111111111111112</v>
      </c>
      <c r="G62" s="193">
        <v>0.77777777777777779</v>
      </c>
      <c r="H62" s="193">
        <v>1.1111111111111112</v>
      </c>
      <c r="I62" s="193">
        <v>0.88888888888888884</v>
      </c>
      <c r="J62" s="193">
        <v>1.2222222222222223</v>
      </c>
      <c r="K62" s="193">
        <v>1.8888888888888888</v>
      </c>
      <c r="L62" s="193">
        <v>2</v>
      </c>
      <c r="M62" s="193">
        <v>0.77777777777777779</v>
      </c>
      <c r="N62" s="193">
        <v>2.3333333333333335</v>
      </c>
      <c r="O62" s="250">
        <f>O61/O58</f>
        <v>0.55102040816326525</v>
      </c>
    </row>
    <row r="63" spans="1:15" x14ac:dyDescent="0.25">
      <c r="A63" s="29" t="s">
        <v>89</v>
      </c>
      <c r="B63" s="208" t="s">
        <v>297</v>
      </c>
      <c r="C63" s="299">
        <v>3</v>
      </c>
      <c r="D63" s="299">
        <v>9</v>
      </c>
      <c r="E63" s="299">
        <v>5</v>
      </c>
      <c r="F63" s="299">
        <v>6</v>
      </c>
      <c r="G63" s="299">
        <v>6</v>
      </c>
      <c r="H63" s="299">
        <v>7</v>
      </c>
      <c r="I63" s="299">
        <v>4</v>
      </c>
      <c r="J63" s="299">
        <v>8</v>
      </c>
      <c r="K63" s="299">
        <v>8</v>
      </c>
      <c r="L63" s="299">
        <v>8</v>
      </c>
      <c r="M63" s="299">
        <v>4</v>
      </c>
      <c r="N63" s="299">
        <v>11</v>
      </c>
      <c r="O63" s="209">
        <f>SUM(C63:N63)</f>
        <v>79</v>
      </c>
    </row>
    <row r="64" spans="1:15" ht="15.75" thickBot="1" x14ac:dyDescent="0.3">
      <c r="A64" s="29" t="s">
        <v>90</v>
      </c>
      <c r="B64" s="191" t="s">
        <v>80</v>
      </c>
      <c r="C64" s="193">
        <v>0.33333333333333331</v>
      </c>
      <c r="D64" s="193">
        <v>1</v>
      </c>
      <c r="E64" s="193">
        <v>0.55555555555555558</v>
      </c>
      <c r="F64" s="193">
        <v>0.66666666666666663</v>
      </c>
      <c r="G64" s="193">
        <v>0.66666666666666663</v>
      </c>
      <c r="H64" s="193">
        <v>0.77777777777777779</v>
      </c>
      <c r="I64" s="193">
        <v>0.44444444444444442</v>
      </c>
      <c r="J64" s="193">
        <v>0.88888888888888884</v>
      </c>
      <c r="K64" s="193">
        <v>0.88888888888888884</v>
      </c>
      <c r="L64" s="193">
        <v>0.88888888888888884</v>
      </c>
      <c r="M64" s="193">
        <v>0.44444444444444442</v>
      </c>
      <c r="N64" s="193">
        <v>1.2222222222222223</v>
      </c>
      <c r="O64" s="250">
        <f>O63/O58</f>
        <v>0.32244897959183672</v>
      </c>
    </row>
    <row r="65" spans="1:15" x14ac:dyDescent="0.25">
      <c r="A65" s="29" t="s">
        <v>91</v>
      </c>
      <c r="B65" s="208" t="s">
        <v>298</v>
      </c>
      <c r="C65" s="299">
        <v>4</v>
      </c>
      <c r="D65" s="299">
        <v>10</v>
      </c>
      <c r="E65" s="299">
        <v>7</v>
      </c>
      <c r="F65" s="299">
        <v>6</v>
      </c>
      <c r="G65" s="299">
        <v>6</v>
      </c>
      <c r="H65" s="299">
        <v>3</v>
      </c>
      <c r="I65" s="299">
        <v>4</v>
      </c>
      <c r="J65" s="299">
        <v>9</v>
      </c>
      <c r="K65" s="299">
        <v>13</v>
      </c>
      <c r="L65" s="299">
        <v>11</v>
      </c>
      <c r="M65" s="299">
        <v>5</v>
      </c>
      <c r="N65" s="299">
        <v>16</v>
      </c>
      <c r="O65" s="209">
        <f>SUM(C65:N65)</f>
        <v>94</v>
      </c>
    </row>
    <row r="66" spans="1:15" ht="15.75" thickBot="1" x14ac:dyDescent="0.3">
      <c r="A66" s="29" t="s">
        <v>92</v>
      </c>
      <c r="B66" s="210" t="s">
        <v>80</v>
      </c>
      <c r="C66" s="193">
        <v>0.44444444444444442</v>
      </c>
      <c r="D66" s="193">
        <v>1.1111111111111112</v>
      </c>
      <c r="E66" s="193">
        <v>0.77777777777777779</v>
      </c>
      <c r="F66" s="193">
        <v>0.66666666666666663</v>
      </c>
      <c r="G66" s="193">
        <v>0.66666666666666663</v>
      </c>
      <c r="H66" s="193">
        <v>0.33333333333333331</v>
      </c>
      <c r="I66" s="193">
        <v>0.44444444444444442</v>
      </c>
      <c r="J66" s="193">
        <v>1</v>
      </c>
      <c r="K66" s="193">
        <v>1.4444444444444444</v>
      </c>
      <c r="L66" s="193">
        <v>1.2222222222222223</v>
      </c>
      <c r="M66" s="193">
        <v>0.55555555555555558</v>
      </c>
      <c r="N66" s="193">
        <v>1.7777777777777777</v>
      </c>
      <c r="O66" s="252">
        <f>O65/O58</f>
        <v>0.3836734693877551</v>
      </c>
    </row>
    <row r="67" spans="1:15" ht="15.75" thickTop="1" x14ac:dyDescent="0.25">
      <c r="A67" s="29" t="s">
        <v>93</v>
      </c>
      <c r="B67" s="226" t="s">
        <v>299</v>
      </c>
      <c r="C67" s="299">
        <v>0</v>
      </c>
      <c r="D67" s="299">
        <v>2</v>
      </c>
      <c r="E67" s="299">
        <v>3</v>
      </c>
      <c r="F67" s="299">
        <v>4</v>
      </c>
      <c r="G67" s="299">
        <v>1</v>
      </c>
      <c r="H67" s="299">
        <v>7</v>
      </c>
      <c r="I67" s="299">
        <v>4</v>
      </c>
      <c r="J67" s="299">
        <v>2</v>
      </c>
      <c r="K67" s="299">
        <v>4</v>
      </c>
      <c r="L67" s="299">
        <v>7</v>
      </c>
      <c r="M67" s="299">
        <v>2</v>
      </c>
      <c r="N67" s="299">
        <v>5</v>
      </c>
      <c r="O67" s="224">
        <f>SUM(C67:N67)</f>
        <v>41</v>
      </c>
    </row>
    <row r="68" spans="1:15" ht="15.75" thickBot="1" x14ac:dyDescent="0.3">
      <c r="A68" s="29" t="s">
        <v>94</v>
      </c>
      <c r="B68" s="210" t="s">
        <v>80</v>
      </c>
      <c r="C68" s="193">
        <v>0</v>
      </c>
      <c r="D68" s="193">
        <v>0.22222222222222221</v>
      </c>
      <c r="E68" s="193">
        <v>0.33333333333333331</v>
      </c>
      <c r="F68" s="193">
        <v>0.44444444444444442</v>
      </c>
      <c r="G68" s="193">
        <v>0.1111111111111111</v>
      </c>
      <c r="H68" s="193">
        <v>0.77777777777777779</v>
      </c>
      <c r="I68" s="193">
        <v>0.44444444444444442</v>
      </c>
      <c r="J68" s="193">
        <v>0.22222222222222221</v>
      </c>
      <c r="K68" s="193">
        <v>0.44444444444444442</v>
      </c>
      <c r="L68" s="193">
        <v>0.77777777777777779</v>
      </c>
      <c r="M68" s="193">
        <v>0.22222222222222221</v>
      </c>
      <c r="N68" s="193">
        <v>0.55555555555555558</v>
      </c>
      <c r="O68" s="252">
        <f>O67/O58</f>
        <v>0.16734693877551021</v>
      </c>
    </row>
    <row r="69" spans="1:15" ht="15.75" thickTop="1" x14ac:dyDescent="0.25">
      <c r="A69" s="29" t="s">
        <v>95</v>
      </c>
      <c r="B69" s="211" t="s">
        <v>304</v>
      </c>
      <c r="C69" s="299">
        <v>0</v>
      </c>
      <c r="D69" s="299">
        <v>1</v>
      </c>
      <c r="E69" s="299">
        <v>3</v>
      </c>
      <c r="F69" s="299">
        <v>3</v>
      </c>
      <c r="G69" s="299">
        <v>1</v>
      </c>
      <c r="H69" s="299">
        <v>7</v>
      </c>
      <c r="I69" s="299">
        <v>3</v>
      </c>
      <c r="J69" s="299">
        <v>0</v>
      </c>
      <c r="K69" s="299">
        <v>4</v>
      </c>
      <c r="L69" s="299">
        <v>4</v>
      </c>
      <c r="M69" s="299">
        <v>1</v>
      </c>
      <c r="N69" s="299">
        <v>0</v>
      </c>
      <c r="O69" s="28">
        <f>SUM(C69:N69)</f>
        <v>27</v>
      </c>
    </row>
    <row r="70" spans="1:15" ht="15.75" thickBot="1" x14ac:dyDescent="0.3">
      <c r="A70" s="29" t="s">
        <v>96</v>
      </c>
      <c r="B70" s="206" t="s">
        <v>80</v>
      </c>
      <c r="C70" s="193">
        <v>0</v>
      </c>
      <c r="D70" s="193">
        <v>0.1111111111111111</v>
      </c>
      <c r="E70" s="193">
        <v>0.33333333333333331</v>
      </c>
      <c r="F70" s="193">
        <v>0.33333333333333331</v>
      </c>
      <c r="G70" s="193">
        <v>0.1111111111111111</v>
      </c>
      <c r="H70" s="193">
        <v>0.77777777777777779</v>
      </c>
      <c r="I70" s="193">
        <v>0.33333333333333331</v>
      </c>
      <c r="J70" s="193">
        <v>0</v>
      </c>
      <c r="K70" s="193">
        <v>0.44444444444444442</v>
      </c>
      <c r="L70" s="193">
        <v>0.44444444444444442</v>
      </c>
      <c r="M70" s="193">
        <v>0.1111111111111111</v>
      </c>
      <c r="N70" s="193">
        <v>0</v>
      </c>
      <c r="O70" s="250">
        <f>O69/O58</f>
        <v>0.11020408163265306</v>
      </c>
    </row>
    <row r="71" spans="1:15" x14ac:dyDescent="0.25">
      <c r="A71" s="29" t="s">
        <v>97</v>
      </c>
      <c r="B71" s="211" t="s">
        <v>305</v>
      </c>
      <c r="C71" s="299">
        <v>0</v>
      </c>
      <c r="D71" s="299">
        <v>0</v>
      </c>
      <c r="E71" s="299">
        <v>0</v>
      </c>
      <c r="F71" s="299">
        <v>0</v>
      </c>
      <c r="G71" s="299">
        <v>0</v>
      </c>
      <c r="H71" s="299">
        <v>0</v>
      </c>
      <c r="I71" s="299">
        <v>0</v>
      </c>
      <c r="J71" s="299">
        <v>0</v>
      </c>
      <c r="K71" s="299">
        <v>0</v>
      </c>
      <c r="L71" s="299">
        <v>1</v>
      </c>
      <c r="M71" s="299">
        <v>0</v>
      </c>
      <c r="N71" s="299">
        <v>0</v>
      </c>
      <c r="O71" s="28">
        <f>SUM(C71:N71)</f>
        <v>1</v>
      </c>
    </row>
    <row r="72" spans="1:15" ht="15.75" thickBot="1" x14ac:dyDescent="0.3">
      <c r="A72" s="29" t="s">
        <v>98</v>
      </c>
      <c r="B72" s="191" t="s">
        <v>80</v>
      </c>
      <c r="C72" s="193">
        <v>0</v>
      </c>
      <c r="D72" s="193">
        <v>0</v>
      </c>
      <c r="E72" s="193">
        <v>0</v>
      </c>
      <c r="F72" s="193">
        <v>0</v>
      </c>
      <c r="G72" s="193">
        <v>0</v>
      </c>
      <c r="H72" s="193">
        <v>0</v>
      </c>
      <c r="I72" s="193">
        <v>0</v>
      </c>
      <c r="J72" s="193">
        <v>0</v>
      </c>
      <c r="K72" s="193">
        <v>0</v>
      </c>
      <c r="L72" s="193">
        <v>0.1111111111111111</v>
      </c>
      <c r="M72" s="193">
        <v>0</v>
      </c>
      <c r="N72" s="193">
        <v>0</v>
      </c>
      <c r="O72" s="250">
        <f>O71/O58</f>
        <v>4.0816326530612249E-3</v>
      </c>
    </row>
    <row r="73" spans="1:15" ht="23.25" x14ac:dyDescent="0.25">
      <c r="A73" s="29" t="s">
        <v>99</v>
      </c>
      <c r="B73" s="215" t="s">
        <v>300</v>
      </c>
      <c r="C73" s="299">
        <v>0</v>
      </c>
      <c r="D73" s="299">
        <v>0</v>
      </c>
      <c r="E73" s="299">
        <v>0</v>
      </c>
      <c r="F73" s="299">
        <v>1</v>
      </c>
      <c r="G73" s="299">
        <v>0</v>
      </c>
      <c r="H73" s="299">
        <v>0</v>
      </c>
      <c r="I73" s="299">
        <v>0</v>
      </c>
      <c r="J73" s="299">
        <v>2</v>
      </c>
      <c r="K73" s="299">
        <v>0</v>
      </c>
      <c r="L73" s="299">
        <v>0</v>
      </c>
      <c r="M73" s="299">
        <v>0</v>
      </c>
      <c r="N73" s="299">
        <v>0</v>
      </c>
      <c r="O73" s="209">
        <f>SUM(C73:N73)</f>
        <v>3</v>
      </c>
    </row>
    <row r="74" spans="1:15" ht="15.75" thickBot="1" x14ac:dyDescent="0.3">
      <c r="A74" s="29" t="s">
        <v>100</v>
      </c>
      <c r="B74" s="191" t="s">
        <v>80</v>
      </c>
      <c r="C74" s="193">
        <v>0</v>
      </c>
      <c r="D74" s="193">
        <v>0</v>
      </c>
      <c r="E74" s="193">
        <v>0</v>
      </c>
      <c r="F74" s="193">
        <v>0.1111111111111111</v>
      </c>
      <c r="G74" s="193">
        <v>0</v>
      </c>
      <c r="H74" s="193">
        <v>0</v>
      </c>
      <c r="I74" s="193">
        <v>0</v>
      </c>
      <c r="J74" s="193">
        <v>0.22222222222222221</v>
      </c>
      <c r="K74" s="193">
        <v>0</v>
      </c>
      <c r="L74" s="193">
        <v>0</v>
      </c>
      <c r="M74" s="193">
        <v>0</v>
      </c>
      <c r="N74" s="193">
        <v>0</v>
      </c>
      <c r="O74" s="250">
        <f>O73/O58</f>
        <v>1.2244897959183673E-2</v>
      </c>
    </row>
    <row r="75" spans="1:15" ht="23.25" x14ac:dyDescent="0.25">
      <c r="A75" s="29" t="s">
        <v>101</v>
      </c>
      <c r="B75" s="215" t="s">
        <v>301</v>
      </c>
      <c r="C75" s="299">
        <v>0</v>
      </c>
      <c r="D75" s="299">
        <v>1</v>
      </c>
      <c r="E75" s="299">
        <v>0</v>
      </c>
      <c r="F75" s="299">
        <v>0</v>
      </c>
      <c r="G75" s="299">
        <v>0</v>
      </c>
      <c r="H75" s="299">
        <v>0</v>
      </c>
      <c r="I75" s="299">
        <v>1</v>
      </c>
      <c r="J75" s="299">
        <v>0</v>
      </c>
      <c r="K75" s="299">
        <v>0</v>
      </c>
      <c r="L75" s="299">
        <v>2</v>
      </c>
      <c r="M75" s="299">
        <v>1</v>
      </c>
      <c r="N75" s="299">
        <v>5</v>
      </c>
      <c r="O75" s="209">
        <f>SUM(C75:N75)</f>
        <v>10</v>
      </c>
    </row>
    <row r="76" spans="1:15" ht="15.75" thickBot="1" x14ac:dyDescent="0.3">
      <c r="A76" s="29" t="s">
        <v>102</v>
      </c>
      <c r="B76" s="191" t="s">
        <v>80</v>
      </c>
      <c r="C76" s="193">
        <v>0</v>
      </c>
      <c r="D76" s="193">
        <v>0.1111111111111111</v>
      </c>
      <c r="E76" s="193">
        <v>0</v>
      </c>
      <c r="F76" s="193">
        <v>0</v>
      </c>
      <c r="G76" s="193">
        <v>0</v>
      </c>
      <c r="H76" s="193">
        <v>0</v>
      </c>
      <c r="I76" s="193">
        <v>0.1111111111111111</v>
      </c>
      <c r="J76" s="193">
        <v>0</v>
      </c>
      <c r="K76" s="193">
        <v>0</v>
      </c>
      <c r="L76" s="193">
        <v>0.22222222222222221</v>
      </c>
      <c r="M76" s="193">
        <v>0.1111111111111111</v>
      </c>
      <c r="N76" s="193">
        <v>0.55555555555555558</v>
      </c>
      <c r="O76" s="250">
        <f>O75/O58</f>
        <v>4.0816326530612242E-2</v>
      </c>
    </row>
    <row r="77" spans="1:15" x14ac:dyDescent="0.25">
      <c r="A77" s="29" t="s">
        <v>103</v>
      </c>
      <c r="B77" s="215" t="s">
        <v>302</v>
      </c>
      <c r="C77" s="299">
        <v>0</v>
      </c>
      <c r="D77" s="299">
        <v>0</v>
      </c>
      <c r="E77" s="299">
        <v>0</v>
      </c>
      <c r="F77" s="299">
        <v>0</v>
      </c>
      <c r="G77" s="299">
        <v>0</v>
      </c>
      <c r="H77" s="299">
        <v>0</v>
      </c>
      <c r="I77" s="299">
        <v>0</v>
      </c>
      <c r="J77" s="299">
        <v>0</v>
      </c>
      <c r="K77" s="299">
        <v>0</v>
      </c>
      <c r="L77" s="299">
        <v>0</v>
      </c>
      <c r="M77" s="299">
        <v>0</v>
      </c>
      <c r="N77" s="299">
        <v>0</v>
      </c>
      <c r="O77" s="209">
        <f>SUM(C77:N77)</f>
        <v>0</v>
      </c>
    </row>
    <row r="78" spans="1:15" ht="15.75" thickBot="1" x14ac:dyDescent="0.3">
      <c r="A78" s="29" t="s">
        <v>104</v>
      </c>
      <c r="B78" s="191" t="s">
        <v>80</v>
      </c>
      <c r="C78" s="193">
        <v>0</v>
      </c>
      <c r="D78" s="193">
        <v>0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299">
        <v>0</v>
      </c>
      <c r="D79" s="299">
        <v>0</v>
      </c>
      <c r="E79" s="299">
        <v>0</v>
      </c>
      <c r="F79" s="299">
        <v>0</v>
      </c>
      <c r="G79" s="299">
        <v>0</v>
      </c>
      <c r="H79" s="299">
        <v>0</v>
      </c>
      <c r="I79" s="299">
        <v>0</v>
      </c>
      <c r="J79" s="299">
        <v>0</v>
      </c>
      <c r="K79" s="299">
        <v>0</v>
      </c>
      <c r="L79" s="299">
        <v>0</v>
      </c>
      <c r="M79" s="299">
        <v>0</v>
      </c>
      <c r="N79" s="299">
        <v>0</v>
      </c>
      <c r="O79" s="209">
        <f>SUM(C79:N79)</f>
        <v>0</v>
      </c>
    </row>
    <row r="80" spans="1:15" ht="15.75" thickBot="1" x14ac:dyDescent="0.3">
      <c r="A80" s="29" t="s">
        <v>157</v>
      </c>
      <c r="B80" s="191" t="s">
        <v>80</v>
      </c>
      <c r="C80" s="193">
        <v>0</v>
      </c>
      <c r="D80" s="193">
        <v>0</v>
      </c>
      <c r="E80" s="193">
        <v>0</v>
      </c>
      <c r="F80" s="193">
        <v>0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L80" s="193">
        <v>0</v>
      </c>
      <c r="M80" s="193">
        <v>0</v>
      </c>
      <c r="N80" s="193"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299">
        <v>0</v>
      </c>
      <c r="D81" s="299">
        <v>1</v>
      </c>
      <c r="E81" s="299">
        <v>2</v>
      </c>
      <c r="F81" s="299">
        <v>2</v>
      </c>
      <c r="G81" s="299">
        <v>0</v>
      </c>
      <c r="H81" s="299">
        <v>3</v>
      </c>
      <c r="I81" s="299">
        <v>3</v>
      </c>
      <c r="J81" s="299">
        <v>2</v>
      </c>
      <c r="K81" s="299">
        <v>1</v>
      </c>
      <c r="L81" s="299">
        <v>0</v>
      </c>
      <c r="M81" s="299">
        <v>1</v>
      </c>
      <c r="N81" s="299">
        <v>0</v>
      </c>
      <c r="O81" s="209">
        <f>SUM(C81:N81)</f>
        <v>15</v>
      </c>
    </row>
    <row r="82" spans="1:15" ht="15.75" thickBot="1" x14ac:dyDescent="0.3">
      <c r="A82" s="29" t="s">
        <v>159</v>
      </c>
      <c r="B82" s="191" t="s">
        <v>80</v>
      </c>
      <c r="C82" s="193">
        <v>0</v>
      </c>
      <c r="D82" s="193">
        <v>0.1111111111111111</v>
      </c>
      <c r="E82" s="193">
        <v>0.22222222222222221</v>
      </c>
      <c r="F82" s="193">
        <v>0.22222222222222221</v>
      </c>
      <c r="G82" s="193">
        <v>0</v>
      </c>
      <c r="H82" s="193">
        <v>0.33333333333333331</v>
      </c>
      <c r="I82" s="193">
        <v>0.33333333333333331</v>
      </c>
      <c r="J82" s="193">
        <v>0.22222222222222221</v>
      </c>
      <c r="K82" s="193">
        <v>0.1111111111111111</v>
      </c>
      <c r="L82" s="193">
        <v>0</v>
      </c>
      <c r="M82" s="193">
        <v>0.1111111111111111</v>
      </c>
      <c r="N82" s="193">
        <v>0</v>
      </c>
      <c r="O82" s="250">
        <f>O81/O58</f>
        <v>6.1224489795918366E-2</v>
      </c>
    </row>
    <row r="83" spans="1:15" ht="24.75" x14ac:dyDescent="0.25">
      <c r="A83" s="29" t="s">
        <v>222</v>
      </c>
      <c r="B83" s="216" t="s">
        <v>82</v>
      </c>
      <c r="C83" s="299">
        <v>0</v>
      </c>
      <c r="D83" s="299">
        <v>0</v>
      </c>
      <c r="E83" s="299">
        <v>0</v>
      </c>
      <c r="F83" s="299">
        <v>0</v>
      </c>
      <c r="G83" s="299">
        <v>0</v>
      </c>
      <c r="H83" s="299">
        <v>0</v>
      </c>
      <c r="I83" s="299">
        <v>0</v>
      </c>
      <c r="J83" s="299">
        <v>0</v>
      </c>
      <c r="K83" s="299">
        <v>0</v>
      </c>
      <c r="L83" s="299">
        <v>0</v>
      </c>
      <c r="M83" s="299">
        <v>0</v>
      </c>
      <c r="N83" s="299">
        <v>0</v>
      </c>
      <c r="O83" s="209">
        <f>SUM(C83:N83)</f>
        <v>0</v>
      </c>
    </row>
    <row r="84" spans="1:15" ht="15.75" thickBot="1" x14ac:dyDescent="0.3">
      <c r="A84" s="29" t="s">
        <v>223</v>
      </c>
      <c r="B84" s="191" t="s">
        <v>80</v>
      </c>
      <c r="C84" s="193">
        <v>0</v>
      </c>
      <c r="D84" s="193">
        <v>0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299">
        <v>0</v>
      </c>
      <c r="D85" s="299">
        <v>0</v>
      </c>
      <c r="E85" s="299">
        <v>1</v>
      </c>
      <c r="F85" s="299">
        <v>0</v>
      </c>
      <c r="G85" s="299">
        <v>1</v>
      </c>
      <c r="H85" s="299">
        <v>2</v>
      </c>
      <c r="I85" s="299">
        <v>1</v>
      </c>
      <c r="J85" s="299">
        <v>0</v>
      </c>
      <c r="K85" s="299">
        <v>1</v>
      </c>
      <c r="L85" s="299">
        <v>0</v>
      </c>
      <c r="M85" s="299">
        <v>0</v>
      </c>
      <c r="N85" s="299">
        <v>0</v>
      </c>
      <c r="O85" s="209">
        <f>SUM(C85:N85)</f>
        <v>6</v>
      </c>
    </row>
    <row r="86" spans="1:15" ht="15.75" thickBot="1" x14ac:dyDescent="0.3">
      <c r="A86" s="29" t="s">
        <v>225</v>
      </c>
      <c r="B86" s="191" t="s">
        <v>80</v>
      </c>
      <c r="C86" s="193">
        <v>0</v>
      </c>
      <c r="D86" s="193">
        <v>0</v>
      </c>
      <c r="E86" s="193">
        <v>0.1111111111111111</v>
      </c>
      <c r="F86" s="193">
        <v>0</v>
      </c>
      <c r="G86" s="193">
        <v>0.1111111111111111</v>
      </c>
      <c r="H86" s="193">
        <v>0.22222222222222221</v>
      </c>
      <c r="I86" s="193">
        <v>0.1111111111111111</v>
      </c>
      <c r="J86" s="193">
        <v>0</v>
      </c>
      <c r="K86" s="193">
        <v>0.1111111111111111</v>
      </c>
      <c r="L86" s="193">
        <v>0</v>
      </c>
      <c r="M86" s="193">
        <v>0</v>
      </c>
      <c r="N86" s="193">
        <v>0</v>
      </c>
      <c r="O86" s="250">
        <f>O85/O58</f>
        <v>2.4489795918367346E-2</v>
      </c>
    </row>
    <row r="87" spans="1:15" ht="24.75" x14ac:dyDescent="0.25">
      <c r="A87" s="29" t="s">
        <v>226</v>
      </c>
      <c r="B87" s="216" t="s">
        <v>84</v>
      </c>
      <c r="C87" s="299">
        <v>2</v>
      </c>
      <c r="D87" s="299">
        <v>3</v>
      </c>
      <c r="E87" s="299">
        <v>3</v>
      </c>
      <c r="F87" s="299">
        <v>6</v>
      </c>
      <c r="G87" s="299">
        <v>1</v>
      </c>
      <c r="H87" s="299">
        <v>1</v>
      </c>
      <c r="I87" s="299">
        <v>2</v>
      </c>
      <c r="J87" s="299">
        <v>3</v>
      </c>
      <c r="K87" s="299">
        <v>2</v>
      </c>
      <c r="L87" s="299">
        <v>5</v>
      </c>
      <c r="M87" s="299">
        <v>2</v>
      </c>
      <c r="N87" s="299">
        <v>4</v>
      </c>
      <c r="O87" s="209">
        <f>SUM(C87:N87)</f>
        <v>34</v>
      </c>
    </row>
    <row r="88" spans="1:15" ht="15.75" thickBot="1" x14ac:dyDescent="0.3">
      <c r="A88" s="29" t="s">
        <v>229</v>
      </c>
      <c r="B88" s="191" t="s">
        <v>80</v>
      </c>
      <c r="C88" s="193">
        <v>0.22222222222222221</v>
      </c>
      <c r="D88" s="193">
        <v>0.33333333333333331</v>
      </c>
      <c r="E88" s="193">
        <v>0.33333333333333331</v>
      </c>
      <c r="F88" s="193">
        <v>0.66666666666666663</v>
      </c>
      <c r="G88" s="193">
        <v>0.1111111111111111</v>
      </c>
      <c r="H88" s="193">
        <v>0.1111111111111111</v>
      </c>
      <c r="I88" s="193">
        <v>0.22222222222222221</v>
      </c>
      <c r="J88" s="193">
        <v>0.33333333333333331</v>
      </c>
      <c r="K88" s="193">
        <v>0.22222222222222221</v>
      </c>
      <c r="L88" s="193">
        <v>0.55555555555555558</v>
      </c>
      <c r="M88" s="193">
        <v>0.22222222222222221</v>
      </c>
      <c r="N88" s="193">
        <v>0.44444444444444442</v>
      </c>
      <c r="O88" s="250">
        <f>O87/O58</f>
        <v>0.13877551020408163</v>
      </c>
    </row>
    <row r="89" spans="1:15" ht="24.75" x14ac:dyDescent="0.25">
      <c r="A89" s="29" t="s">
        <v>230</v>
      </c>
      <c r="B89" s="216" t="s">
        <v>290</v>
      </c>
      <c r="C89" s="299">
        <v>1</v>
      </c>
      <c r="D89" s="299">
        <v>2</v>
      </c>
      <c r="E89" s="299">
        <v>1</v>
      </c>
      <c r="F89" s="299">
        <v>3</v>
      </c>
      <c r="G89" s="299">
        <v>2</v>
      </c>
      <c r="H89" s="299">
        <v>0</v>
      </c>
      <c r="I89" s="299">
        <v>5</v>
      </c>
      <c r="J89" s="299">
        <v>2</v>
      </c>
      <c r="K89" s="299">
        <v>4</v>
      </c>
      <c r="L89" s="299">
        <v>9</v>
      </c>
      <c r="M89" s="299">
        <v>2</v>
      </c>
      <c r="N89" s="299">
        <v>2</v>
      </c>
      <c r="O89" s="209">
        <f>SUM(C89:N89)</f>
        <v>33</v>
      </c>
    </row>
    <row r="90" spans="1:15" ht="15.75" thickBot="1" x14ac:dyDescent="0.3">
      <c r="A90" s="29" t="s">
        <v>232</v>
      </c>
      <c r="B90" s="191" t="s">
        <v>80</v>
      </c>
      <c r="C90" s="193">
        <v>0.1111111111111111</v>
      </c>
      <c r="D90" s="193">
        <v>0.22222222222222221</v>
      </c>
      <c r="E90" s="193">
        <v>0.1111111111111111</v>
      </c>
      <c r="F90" s="193">
        <v>0.33333333333333331</v>
      </c>
      <c r="G90" s="193">
        <v>0.22222222222222221</v>
      </c>
      <c r="H90" s="193">
        <v>0</v>
      </c>
      <c r="I90" s="193">
        <v>0.55555555555555558</v>
      </c>
      <c r="J90" s="193">
        <v>0.22222222222222221</v>
      </c>
      <c r="K90" s="193">
        <v>0.44444444444444442</v>
      </c>
      <c r="L90" s="193">
        <v>1</v>
      </c>
      <c r="M90" s="193">
        <v>0.22222222222222221</v>
      </c>
      <c r="N90" s="193">
        <v>0.22222222222222221</v>
      </c>
      <c r="O90" s="250">
        <f>O89/O58</f>
        <v>0.13469387755102041</v>
      </c>
    </row>
    <row r="91" spans="1:15" ht="24.75" x14ac:dyDescent="0.25">
      <c r="A91" s="29" t="s">
        <v>233</v>
      </c>
      <c r="B91" s="216" t="s">
        <v>291</v>
      </c>
      <c r="C91" s="299">
        <v>0</v>
      </c>
      <c r="D91" s="299">
        <v>1</v>
      </c>
      <c r="E91" s="299">
        <v>0</v>
      </c>
      <c r="F91" s="299">
        <v>0</v>
      </c>
      <c r="G91" s="299">
        <v>1</v>
      </c>
      <c r="H91" s="299">
        <v>0</v>
      </c>
      <c r="I91" s="299">
        <v>1</v>
      </c>
      <c r="J91" s="299">
        <v>1</v>
      </c>
      <c r="K91" s="299">
        <v>1</v>
      </c>
      <c r="L91" s="299">
        <v>0</v>
      </c>
      <c r="M91" s="299">
        <v>0</v>
      </c>
      <c r="N91" s="299">
        <v>0</v>
      </c>
      <c r="O91" s="209">
        <f>SUM(C91:N91)</f>
        <v>5</v>
      </c>
    </row>
    <row r="92" spans="1:15" ht="15.75" thickBot="1" x14ac:dyDescent="0.3">
      <c r="A92" s="29" t="s">
        <v>234</v>
      </c>
      <c r="B92" s="191" t="s">
        <v>80</v>
      </c>
      <c r="C92" s="193">
        <v>0</v>
      </c>
      <c r="D92" s="193">
        <v>0.1111111111111111</v>
      </c>
      <c r="E92" s="193">
        <v>0</v>
      </c>
      <c r="F92" s="193">
        <v>0</v>
      </c>
      <c r="G92" s="193">
        <v>0.1111111111111111</v>
      </c>
      <c r="H92" s="193">
        <v>0</v>
      </c>
      <c r="I92" s="193">
        <v>0.1111111111111111</v>
      </c>
      <c r="J92" s="193">
        <v>0.1111111111111111</v>
      </c>
      <c r="K92" s="193">
        <v>0.1111111111111111</v>
      </c>
      <c r="L92" s="193">
        <v>0</v>
      </c>
      <c r="M92" s="193">
        <v>0</v>
      </c>
      <c r="N92" s="193">
        <v>0</v>
      </c>
      <c r="O92" s="250">
        <f>O91/O58</f>
        <v>2.0408163265306121E-2</v>
      </c>
    </row>
    <row r="93" spans="1:15" ht="24.75" x14ac:dyDescent="0.25">
      <c r="A93" s="29" t="s">
        <v>235</v>
      </c>
      <c r="B93" s="216" t="s">
        <v>292</v>
      </c>
      <c r="C93" s="299">
        <v>0</v>
      </c>
      <c r="D93" s="299">
        <v>0</v>
      </c>
      <c r="E93" s="299">
        <v>0</v>
      </c>
      <c r="F93" s="299">
        <v>0</v>
      </c>
      <c r="G93" s="299">
        <v>0</v>
      </c>
      <c r="H93" s="299">
        <v>0</v>
      </c>
      <c r="I93" s="299">
        <v>0</v>
      </c>
      <c r="J93" s="299">
        <v>0</v>
      </c>
      <c r="K93" s="299">
        <v>0</v>
      </c>
      <c r="L93" s="299">
        <v>0</v>
      </c>
      <c r="M93" s="299">
        <v>0</v>
      </c>
      <c r="N93" s="299">
        <v>0</v>
      </c>
      <c r="O93" s="209">
        <f>SUM(C93:N93)</f>
        <v>0</v>
      </c>
    </row>
    <row r="94" spans="1:15" ht="15.75" thickBot="1" x14ac:dyDescent="0.3">
      <c r="A94" s="29" t="s">
        <v>236</v>
      </c>
      <c r="B94" s="191" t="s">
        <v>80</v>
      </c>
      <c r="C94" s="193">
        <v>0</v>
      </c>
      <c r="D94" s="193">
        <v>0</v>
      </c>
      <c r="E94" s="193">
        <v>0</v>
      </c>
      <c r="F94" s="193">
        <v>0</v>
      </c>
      <c r="G94" s="193">
        <v>0</v>
      </c>
      <c r="H94" s="193">
        <v>0</v>
      </c>
      <c r="I94" s="193">
        <v>0</v>
      </c>
      <c r="J94" s="193">
        <v>0</v>
      </c>
      <c r="K94" s="193">
        <v>0</v>
      </c>
      <c r="L94" s="193">
        <v>0</v>
      </c>
      <c r="M94" s="193">
        <v>0</v>
      </c>
      <c r="N94" s="193"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299">
        <v>2</v>
      </c>
      <c r="D95" s="299">
        <v>0</v>
      </c>
      <c r="E95" s="299">
        <v>1</v>
      </c>
      <c r="F95" s="299">
        <v>0</v>
      </c>
      <c r="G95" s="299">
        <v>1</v>
      </c>
      <c r="H95" s="299">
        <v>2</v>
      </c>
      <c r="I95" s="299">
        <v>3</v>
      </c>
      <c r="J95" s="299">
        <v>1</v>
      </c>
      <c r="K95" s="299">
        <v>0</v>
      </c>
      <c r="L95" s="299">
        <v>4</v>
      </c>
      <c r="M95" s="299">
        <v>2</v>
      </c>
      <c r="N95" s="299">
        <v>1</v>
      </c>
      <c r="O95" s="209">
        <f>SUM(C95:N95)</f>
        <v>17</v>
      </c>
    </row>
    <row r="96" spans="1:15" ht="15.75" thickBot="1" x14ac:dyDescent="0.3">
      <c r="A96" s="29" t="s">
        <v>296</v>
      </c>
      <c r="B96" s="218" t="s">
        <v>80</v>
      </c>
      <c r="C96" s="193">
        <v>0.22222222222222221</v>
      </c>
      <c r="D96" s="193">
        <v>0</v>
      </c>
      <c r="E96" s="193">
        <v>0.1111111111111111</v>
      </c>
      <c r="F96" s="193">
        <v>0</v>
      </c>
      <c r="G96" s="193">
        <v>0.1111111111111111</v>
      </c>
      <c r="H96" s="193">
        <v>0.22222222222222221</v>
      </c>
      <c r="I96" s="193">
        <v>0.33333333333333331</v>
      </c>
      <c r="J96" s="193">
        <v>0.1111111111111111</v>
      </c>
      <c r="K96" s="193">
        <v>0</v>
      </c>
      <c r="L96" s="193">
        <v>0.44444444444444442</v>
      </c>
      <c r="M96" s="193">
        <v>0.22222222222222221</v>
      </c>
      <c r="N96" s="193">
        <v>0.1111111111111111</v>
      </c>
      <c r="O96" s="254">
        <f>O95/O58</f>
        <v>6.9387755102040816E-2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210</v>
      </c>
      <c r="D3" s="6">
        <v>212</v>
      </c>
      <c r="E3" s="6">
        <v>200</v>
      </c>
      <c r="F3" s="290">
        <v>195</v>
      </c>
      <c r="G3" s="6">
        <v>180</v>
      </c>
      <c r="H3" s="290">
        <v>182</v>
      </c>
      <c r="I3" s="6">
        <v>180</v>
      </c>
      <c r="J3" s="6">
        <v>171</v>
      </c>
      <c r="K3" s="6">
        <v>155</v>
      </c>
      <c r="L3" s="6">
        <v>141</v>
      </c>
      <c r="M3" s="6">
        <v>127</v>
      </c>
      <c r="N3" s="6">
        <v>129</v>
      </c>
      <c r="O3" s="7">
        <v>123</v>
      </c>
    </row>
    <row r="4" spans="1:15" x14ac:dyDescent="0.25">
      <c r="A4" s="13" t="s">
        <v>8</v>
      </c>
      <c r="B4" s="180" t="s">
        <v>41</v>
      </c>
      <c r="C4" s="182">
        <v>193</v>
      </c>
      <c r="D4" s="183">
        <v>196</v>
      </c>
      <c r="E4" s="183">
        <v>185</v>
      </c>
      <c r="F4" s="183">
        <v>178</v>
      </c>
      <c r="G4" s="183">
        <v>166</v>
      </c>
      <c r="H4" s="183">
        <v>169</v>
      </c>
      <c r="I4" s="183">
        <v>166</v>
      </c>
      <c r="J4" s="183">
        <v>159</v>
      </c>
      <c r="K4" s="183">
        <v>146</v>
      </c>
      <c r="L4" s="183">
        <v>133</v>
      </c>
      <c r="M4" s="183">
        <v>119</v>
      </c>
      <c r="N4" s="183">
        <v>120</v>
      </c>
      <c r="O4" s="184">
        <v>116</v>
      </c>
    </row>
    <row r="5" spans="1:15" x14ac:dyDescent="0.25">
      <c r="A5" s="13" t="s">
        <v>9</v>
      </c>
      <c r="B5" s="179" t="s">
        <v>15</v>
      </c>
      <c r="C5" s="181">
        <v>0.919047619047619</v>
      </c>
      <c r="D5" s="222">
        <f>D4/D3</f>
        <v>0.92452830188679247</v>
      </c>
      <c r="E5" s="222">
        <f>E4/E3</f>
        <v>0.92500000000000004</v>
      </c>
      <c r="F5" s="222">
        <f t="shared" ref="F5:O5" si="0">F4/F3</f>
        <v>0.9128205128205128</v>
      </c>
      <c r="G5" s="222">
        <f t="shared" si="0"/>
        <v>0.92222222222222228</v>
      </c>
      <c r="H5" s="222">
        <f t="shared" si="0"/>
        <v>0.9285714285714286</v>
      </c>
      <c r="I5" s="222">
        <f t="shared" si="0"/>
        <v>0.92222222222222228</v>
      </c>
      <c r="J5" s="222">
        <f t="shared" si="0"/>
        <v>0.92982456140350878</v>
      </c>
      <c r="K5" s="222">
        <f t="shared" si="0"/>
        <v>0.9419354838709677</v>
      </c>
      <c r="L5" s="222">
        <f t="shared" si="0"/>
        <v>0.94326241134751776</v>
      </c>
      <c r="M5" s="222">
        <f t="shared" si="0"/>
        <v>0.93700787401574803</v>
      </c>
      <c r="N5" s="222">
        <f t="shared" si="0"/>
        <v>0.93023255813953487</v>
      </c>
      <c r="O5" s="232">
        <f t="shared" si="0"/>
        <v>0.94308943089430897</v>
      </c>
    </row>
    <row r="6" spans="1:15" x14ac:dyDescent="0.25">
      <c r="A6" s="13" t="s">
        <v>10</v>
      </c>
      <c r="B6" s="185" t="s">
        <v>282</v>
      </c>
      <c r="C6" s="186">
        <v>8</v>
      </c>
      <c r="D6" s="41">
        <v>9</v>
      </c>
      <c r="E6" s="41">
        <v>9</v>
      </c>
      <c r="F6" s="41">
        <v>9</v>
      </c>
      <c r="G6" s="41">
        <v>8</v>
      </c>
      <c r="H6" s="41">
        <v>9</v>
      </c>
      <c r="I6" s="41">
        <v>8</v>
      </c>
      <c r="J6" s="41">
        <v>9</v>
      </c>
      <c r="K6" s="41">
        <v>8</v>
      </c>
      <c r="L6" s="41">
        <v>5</v>
      </c>
      <c r="M6" s="41">
        <v>5</v>
      </c>
      <c r="N6" s="41">
        <v>4</v>
      </c>
      <c r="O6" s="42">
        <v>2</v>
      </c>
    </row>
    <row r="7" spans="1:15" x14ac:dyDescent="0.25">
      <c r="A7" s="13" t="s">
        <v>11</v>
      </c>
      <c r="B7" s="179" t="s">
        <v>15</v>
      </c>
      <c r="C7" s="181">
        <v>3.8095238095238099E-2</v>
      </c>
      <c r="D7" s="222">
        <f>D6/D3</f>
        <v>4.2452830188679243E-2</v>
      </c>
      <c r="E7" s="222">
        <f t="shared" ref="E7:O7" si="1">E6/E3</f>
        <v>4.4999999999999998E-2</v>
      </c>
      <c r="F7" s="222">
        <f t="shared" si="1"/>
        <v>4.6153846153846156E-2</v>
      </c>
      <c r="G7" s="222">
        <f t="shared" si="1"/>
        <v>4.4444444444444446E-2</v>
      </c>
      <c r="H7" s="222">
        <f t="shared" si="1"/>
        <v>4.9450549450549448E-2</v>
      </c>
      <c r="I7" s="222">
        <f t="shared" si="1"/>
        <v>4.4444444444444446E-2</v>
      </c>
      <c r="J7" s="222">
        <f t="shared" si="1"/>
        <v>5.2631578947368418E-2</v>
      </c>
      <c r="K7" s="222">
        <f t="shared" si="1"/>
        <v>5.1612903225806452E-2</v>
      </c>
      <c r="L7" s="222">
        <f t="shared" si="1"/>
        <v>3.5460992907801421E-2</v>
      </c>
      <c r="M7" s="222">
        <f t="shared" si="1"/>
        <v>3.937007874015748E-2</v>
      </c>
      <c r="N7" s="222">
        <f t="shared" si="1"/>
        <v>3.1007751937984496E-2</v>
      </c>
      <c r="O7" s="232">
        <f t="shared" si="1"/>
        <v>1.6260162601626018E-2</v>
      </c>
    </row>
    <row r="8" spans="1:15" x14ac:dyDescent="0.25">
      <c r="A8" s="13" t="s">
        <v>12</v>
      </c>
      <c r="B8" s="185" t="s">
        <v>16</v>
      </c>
      <c r="C8" s="186">
        <v>33</v>
      </c>
      <c r="D8" s="41">
        <v>37</v>
      </c>
      <c r="E8" s="41">
        <v>37</v>
      </c>
      <c r="F8" s="41">
        <v>40</v>
      </c>
      <c r="G8" s="41">
        <v>32</v>
      </c>
      <c r="H8" s="41">
        <v>33</v>
      </c>
      <c r="I8" s="41">
        <v>31</v>
      </c>
      <c r="J8" s="41">
        <v>33</v>
      </c>
      <c r="K8" s="41">
        <v>26</v>
      </c>
      <c r="L8" s="41">
        <v>18</v>
      </c>
      <c r="M8" s="41">
        <v>16</v>
      </c>
      <c r="N8" s="41">
        <v>16</v>
      </c>
      <c r="O8" s="42">
        <v>12</v>
      </c>
    </row>
    <row r="9" spans="1:15" x14ac:dyDescent="0.25">
      <c r="A9" s="13" t="s">
        <v>13</v>
      </c>
      <c r="B9" s="179" t="s">
        <v>15</v>
      </c>
      <c r="C9" s="181">
        <v>0.15714285714285714</v>
      </c>
      <c r="D9" s="222">
        <f>D8/D3</f>
        <v>0.17452830188679244</v>
      </c>
      <c r="E9" s="222">
        <f t="shared" ref="E9:O9" si="2">E8/E3</f>
        <v>0.185</v>
      </c>
      <c r="F9" s="222">
        <f t="shared" si="2"/>
        <v>0.20512820512820512</v>
      </c>
      <c r="G9" s="222">
        <f t="shared" si="2"/>
        <v>0.17777777777777778</v>
      </c>
      <c r="H9" s="222">
        <f t="shared" si="2"/>
        <v>0.18131868131868131</v>
      </c>
      <c r="I9" s="222">
        <f t="shared" si="2"/>
        <v>0.17222222222222222</v>
      </c>
      <c r="J9" s="222">
        <f t="shared" si="2"/>
        <v>0.19298245614035087</v>
      </c>
      <c r="K9" s="222">
        <f t="shared" si="2"/>
        <v>0.16774193548387098</v>
      </c>
      <c r="L9" s="222">
        <f t="shared" si="2"/>
        <v>0.1276595744680851</v>
      </c>
      <c r="M9" s="222">
        <f t="shared" si="2"/>
        <v>0.12598425196850394</v>
      </c>
      <c r="N9" s="222">
        <f t="shared" si="2"/>
        <v>0.12403100775193798</v>
      </c>
      <c r="O9" s="232">
        <f t="shared" si="2"/>
        <v>9.7560975609756101E-2</v>
      </c>
    </row>
    <row r="10" spans="1:15" x14ac:dyDescent="0.25">
      <c r="A10" s="13" t="s">
        <v>18</v>
      </c>
      <c r="B10" s="185" t="s">
        <v>17</v>
      </c>
      <c r="C10" s="186">
        <v>116</v>
      </c>
      <c r="D10" s="41">
        <v>116</v>
      </c>
      <c r="E10" s="41">
        <v>113</v>
      </c>
      <c r="F10" s="41">
        <v>108</v>
      </c>
      <c r="G10" s="41">
        <v>107</v>
      </c>
      <c r="H10" s="41">
        <v>103</v>
      </c>
      <c r="I10" s="41">
        <v>102</v>
      </c>
      <c r="J10" s="41">
        <v>99</v>
      </c>
      <c r="K10" s="41">
        <v>93</v>
      </c>
      <c r="L10" s="41">
        <v>84</v>
      </c>
      <c r="M10" s="41">
        <v>77</v>
      </c>
      <c r="N10" s="41">
        <v>79</v>
      </c>
      <c r="O10" s="42">
        <v>74</v>
      </c>
    </row>
    <row r="11" spans="1:15" x14ac:dyDescent="0.25">
      <c r="A11" s="13" t="s">
        <v>19</v>
      </c>
      <c r="B11" s="179" t="s">
        <v>15</v>
      </c>
      <c r="C11" s="181">
        <v>0.55238095238095242</v>
      </c>
      <c r="D11" s="222">
        <f>D10/D3</f>
        <v>0.54716981132075471</v>
      </c>
      <c r="E11" s="222">
        <f t="shared" ref="E11:O11" si="3">E10/E3</f>
        <v>0.56499999999999995</v>
      </c>
      <c r="F11" s="222">
        <f t="shared" si="3"/>
        <v>0.55384615384615388</v>
      </c>
      <c r="G11" s="222">
        <f t="shared" si="3"/>
        <v>0.59444444444444444</v>
      </c>
      <c r="H11" s="222">
        <f t="shared" si="3"/>
        <v>0.56593406593406592</v>
      </c>
      <c r="I11" s="222">
        <f t="shared" si="3"/>
        <v>0.56666666666666665</v>
      </c>
      <c r="J11" s="222">
        <f t="shared" si="3"/>
        <v>0.57894736842105265</v>
      </c>
      <c r="K11" s="222">
        <f t="shared" si="3"/>
        <v>0.6</v>
      </c>
      <c r="L11" s="222">
        <f t="shared" si="3"/>
        <v>0.5957446808510638</v>
      </c>
      <c r="M11" s="222">
        <f t="shared" si="3"/>
        <v>0.60629921259842523</v>
      </c>
      <c r="N11" s="222">
        <f t="shared" si="3"/>
        <v>0.61240310077519378</v>
      </c>
      <c r="O11" s="232">
        <f t="shared" si="3"/>
        <v>0.60162601626016265</v>
      </c>
    </row>
    <row r="12" spans="1:15" x14ac:dyDescent="0.25">
      <c r="A12" s="13" t="s">
        <v>20</v>
      </c>
      <c r="B12" s="187" t="s">
        <v>38</v>
      </c>
      <c r="C12" s="186">
        <v>9</v>
      </c>
      <c r="D12" s="41">
        <v>9</v>
      </c>
      <c r="E12" s="41">
        <v>9</v>
      </c>
      <c r="F12" s="41">
        <v>8</v>
      </c>
      <c r="G12" s="41">
        <v>6</v>
      </c>
      <c r="H12" s="41">
        <v>2</v>
      </c>
      <c r="I12" s="41">
        <v>1</v>
      </c>
      <c r="J12" s="41">
        <v>1</v>
      </c>
      <c r="K12" s="41">
        <v>1</v>
      </c>
      <c r="L12" s="41">
        <v>0</v>
      </c>
      <c r="M12" s="41">
        <v>1</v>
      </c>
      <c r="N12" s="41">
        <v>0</v>
      </c>
      <c r="O12" s="42">
        <v>0</v>
      </c>
    </row>
    <row r="13" spans="1:15" x14ac:dyDescent="0.25">
      <c r="A13" s="13" t="s">
        <v>21</v>
      </c>
      <c r="B13" s="179" t="s">
        <v>15</v>
      </c>
      <c r="C13" s="181">
        <v>4.2857142857142858E-2</v>
      </c>
      <c r="D13" s="222">
        <f>D12/D3</f>
        <v>4.2452830188679243E-2</v>
      </c>
      <c r="E13" s="222">
        <f t="shared" ref="E13:O13" si="4">E12/E3</f>
        <v>4.4999999999999998E-2</v>
      </c>
      <c r="F13" s="222">
        <f t="shared" si="4"/>
        <v>4.1025641025641026E-2</v>
      </c>
      <c r="G13" s="222">
        <f t="shared" si="4"/>
        <v>3.3333333333333333E-2</v>
      </c>
      <c r="H13" s="222">
        <f t="shared" si="4"/>
        <v>1.098901098901099E-2</v>
      </c>
      <c r="I13" s="222">
        <f t="shared" si="4"/>
        <v>5.5555555555555558E-3</v>
      </c>
      <c r="J13" s="222">
        <f t="shared" si="4"/>
        <v>5.8479532163742687E-3</v>
      </c>
      <c r="K13" s="222">
        <f t="shared" si="4"/>
        <v>6.4516129032258064E-3</v>
      </c>
      <c r="L13" s="222">
        <f t="shared" si="4"/>
        <v>0</v>
      </c>
      <c r="M13" s="222">
        <f t="shared" si="4"/>
        <v>7.874015748031496E-3</v>
      </c>
      <c r="N13" s="222">
        <f t="shared" si="4"/>
        <v>0</v>
      </c>
      <c r="O13" s="232">
        <f t="shared" si="4"/>
        <v>0</v>
      </c>
    </row>
    <row r="14" spans="1:15" x14ac:dyDescent="0.25">
      <c r="A14" s="13" t="s">
        <v>22</v>
      </c>
      <c r="B14" s="185" t="s">
        <v>39</v>
      </c>
      <c r="C14" s="186">
        <v>54</v>
      </c>
      <c r="D14" s="41">
        <v>57</v>
      </c>
      <c r="E14" s="41">
        <v>52</v>
      </c>
      <c r="F14" s="41">
        <v>54</v>
      </c>
      <c r="G14" s="41">
        <v>51</v>
      </c>
      <c r="H14" s="41">
        <v>49</v>
      </c>
      <c r="I14" s="41">
        <v>49</v>
      </c>
      <c r="J14" s="41">
        <v>48</v>
      </c>
      <c r="K14" s="41">
        <v>41</v>
      </c>
      <c r="L14" s="41">
        <v>36</v>
      </c>
      <c r="M14" s="41">
        <v>34</v>
      </c>
      <c r="N14" s="41">
        <v>35</v>
      </c>
      <c r="O14" s="42">
        <v>38</v>
      </c>
    </row>
    <row r="15" spans="1:15" x14ac:dyDescent="0.25">
      <c r="A15" s="13" t="s">
        <v>23</v>
      </c>
      <c r="B15" s="179" t="s">
        <v>15</v>
      </c>
      <c r="C15" s="181">
        <v>0.25714285714285712</v>
      </c>
      <c r="D15" s="222">
        <f>D14/D3</f>
        <v>0.26886792452830188</v>
      </c>
      <c r="E15" s="222">
        <f t="shared" ref="E15:O15" si="5">E14/E3</f>
        <v>0.26</v>
      </c>
      <c r="F15" s="222">
        <f t="shared" si="5"/>
        <v>0.27692307692307694</v>
      </c>
      <c r="G15" s="222">
        <f t="shared" si="5"/>
        <v>0.28333333333333333</v>
      </c>
      <c r="H15" s="222">
        <f t="shared" si="5"/>
        <v>0.26923076923076922</v>
      </c>
      <c r="I15" s="222">
        <f t="shared" si="5"/>
        <v>0.2722222222222222</v>
      </c>
      <c r="J15" s="222">
        <f t="shared" si="5"/>
        <v>0.2807017543859649</v>
      </c>
      <c r="K15" s="222">
        <f t="shared" si="5"/>
        <v>0.26451612903225807</v>
      </c>
      <c r="L15" s="222">
        <f t="shared" si="5"/>
        <v>0.25531914893617019</v>
      </c>
      <c r="M15" s="222">
        <f t="shared" si="5"/>
        <v>0.26771653543307089</v>
      </c>
      <c r="N15" s="222">
        <f t="shared" si="5"/>
        <v>0.27131782945736432</v>
      </c>
      <c r="O15" s="232">
        <f t="shared" si="5"/>
        <v>0.30894308943089432</v>
      </c>
    </row>
    <row r="16" spans="1:15" x14ac:dyDescent="0.25">
      <c r="A16" s="13" t="s">
        <v>24</v>
      </c>
      <c r="B16" s="185" t="s">
        <v>40</v>
      </c>
      <c r="C16" s="186">
        <v>28</v>
      </c>
      <c r="D16" s="41">
        <v>28</v>
      </c>
      <c r="E16" s="41">
        <v>26</v>
      </c>
      <c r="F16" s="41">
        <v>28</v>
      </c>
      <c r="G16" s="41">
        <v>24</v>
      </c>
      <c r="H16" s="41">
        <v>22</v>
      </c>
      <c r="I16" s="41">
        <v>23</v>
      </c>
      <c r="J16" s="41">
        <v>22</v>
      </c>
      <c r="K16" s="41">
        <v>18</v>
      </c>
      <c r="L16" s="41">
        <v>16</v>
      </c>
      <c r="M16" s="41">
        <v>16</v>
      </c>
      <c r="N16" s="41">
        <v>16</v>
      </c>
      <c r="O16" s="42">
        <v>17</v>
      </c>
    </row>
    <row r="17" spans="1:15" x14ac:dyDescent="0.25">
      <c r="A17" s="13" t="s">
        <v>25</v>
      </c>
      <c r="B17" s="188" t="s">
        <v>15</v>
      </c>
      <c r="C17" s="181">
        <v>0.13333333333333333</v>
      </c>
      <c r="D17" s="222">
        <f>D16/D3</f>
        <v>0.13207547169811321</v>
      </c>
      <c r="E17" s="222">
        <f t="shared" ref="E17:O17" si="6">E16/E3</f>
        <v>0.13</v>
      </c>
      <c r="F17" s="222">
        <f t="shared" si="6"/>
        <v>0.14358974358974358</v>
      </c>
      <c r="G17" s="222">
        <f t="shared" si="6"/>
        <v>0.13333333333333333</v>
      </c>
      <c r="H17" s="222">
        <f t="shared" si="6"/>
        <v>0.12087912087912088</v>
      </c>
      <c r="I17" s="222">
        <f t="shared" si="6"/>
        <v>0.12777777777777777</v>
      </c>
      <c r="J17" s="222">
        <f t="shared" si="6"/>
        <v>0.12865497076023391</v>
      </c>
      <c r="K17" s="222">
        <f t="shared" si="6"/>
        <v>0.11612903225806452</v>
      </c>
      <c r="L17" s="222">
        <f t="shared" si="6"/>
        <v>0.11347517730496454</v>
      </c>
      <c r="M17" s="222">
        <f t="shared" si="6"/>
        <v>0.12598425196850394</v>
      </c>
      <c r="N17" s="222">
        <f t="shared" si="6"/>
        <v>0.12403100775193798</v>
      </c>
      <c r="O17" s="232">
        <f t="shared" si="6"/>
        <v>0.13821138211382114</v>
      </c>
    </row>
    <row r="18" spans="1:15" x14ac:dyDescent="0.25">
      <c r="A18" s="13" t="s">
        <v>26</v>
      </c>
      <c r="B18" s="185" t="s">
        <v>124</v>
      </c>
      <c r="C18" s="186">
        <v>29</v>
      </c>
      <c r="D18" s="41">
        <v>29</v>
      </c>
      <c r="E18" s="41">
        <v>28</v>
      </c>
      <c r="F18" s="41">
        <v>29</v>
      </c>
      <c r="G18" s="41">
        <v>27</v>
      </c>
      <c r="H18" s="41">
        <v>28</v>
      </c>
      <c r="I18" s="41">
        <v>26</v>
      </c>
      <c r="J18" s="41">
        <v>24</v>
      </c>
      <c r="K18" s="41">
        <v>23</v>
      </c>
      <c r="L18" s="41">
        <v>23</v>
      </c>
      <c r="M18" s="41">
        <v>22</v>
      </c>
      <c r="N18" s="41">
        <v>23</v>
      </c>
      <c r="O18" s="42">
        <v>23</v>
      </c>
    </row>
    <row r="19" spans="1:15" ht="15.75" thickBot="1" x14ac:dyDescent="0.3">
      <c r="A19" s="13" t="s">
        <v>27</v>
      </c>
      <c r="B19" s="189" t="s">
        <v>15</v>
      </c>
      <c r="C19" s="190">
        <v>0.1380952380952381</v>
      </c>
      <c r="D19" s="233">
        <f>D18/D3</f>
        <v>0.13679245283018868</v>
      </c>
      <c r="E19" s="233">
        <f>E18/E3</f>
        <v>0.14000000000000001</v>
      </c>
      <c r="F19" s="233">
        <f t="shared" ref="F19:O19" si="7">F18/F3</f>
        <v>0.14871794871794872</v>
      </c>
      <c r="G19" s="233">
        <f t="shared" si="7"/>
        <v>0.15</v>
      </c>
      <c r="H19" s="233">
        <f t="shared" si="7"/>
        <v>0.15384615384615385</v>
      </c>
      <c r="I19" s="233">
        <f t="shared" si="7"/>
        <v>0.14444444444444443</v>
      </c>
      <c r="J19" s="233">
        <f t="shared" si="7"/>
        <v>0.14035087719298245</v>
      </c>
      <c r="K19" s="233">
        <f t="shared" si="7"/>
        <v>0.14838709677419354</v>
      </c>
      <c r="L19" s="233">
        <f t="shared" si="7"/>
        <v>0.16312056737588654</v>
      </c>
      <c r="M19" s="233">
        <f t="shared" si="7"/>
        <v>0.17322834645669291</v>
      </c>
      <c r="N19" s="233">
        <f t="shared" si="7"/>
        <v>0.17829457364341086</v>
      </c>
      <c r="O19" s="234">
        <f t="shared" si="7"/>
        <v>0.18699186991869918</v>
      </c>
    </row>
    <row r="20" spans="1:15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14</v>
      </c>
      <c r="E22" s="292">
        <v>20</v>
      </c>
      <c r="F22" s="9">
        <v>15</v>
      </c>
      <c r="G22" s="292">
        <v>19</v>
      </c>
      <c r="H22" s="9">
        <v>21</v>
      </c>
      <c r="I22" s="9">
        <v>18</v>
      </c>
      <c r="J22" s="9">
        <v>14</v>
      </c>
      <c r="K22" s="9">
        <v>14</v>
      </c>
      <c r="L22" s="9">
        <v>9</v>
      </c>
      <c r="M22" s="9">
        <v>16</v>
      </c>
      <c r="N22" s="9">
        <v>17</v>
      </c>
      <c r="O22" s="8">
        <f>SUM(C22:N22)</f>
        <v>194</v>
      </c>
    </row>
    <row r="23" spans="1:15" x14ac:dyDescent="0.25">
      <c r="A23" s="10" t="s">
        <v>29</v>
      </c>
      <c r="B23" s="192" t="s">
        <v>44</v>
      </c>
      <c r="C23" s="195">
        <v>5</v>
      </c>
      <c r="D23" s="183">
        <v>5</v>
      </c>
      <c r="E23" s="183">
        <v>9</v>
      </c>
      <c r="F23" s="183">
        <v>5</v>
      </c>
      <c r="G23" s="183">
        <v>1</v>
      </c>
      <c r="H23" s="183">
        <v>3</v>
      </c>
      <c r="I23" s="183">
        <v>1</v>
      </c>
      <c r="J23" s="183">
        <v>5</v>
      </c>
      <c r="K23" s="183">
        <v>4</v>
      </c>
      <c r="L23" s="183">
        <v>3</v>
      </c>
      <c r="M23" s="183">
        <v>1</v>
      </c>
      <c r="N23" s="184">
        <v>5</v>
      </c>
      <c r="O23" s="192">
        <f>SUM(C23:N23)</f>
        <v>47</v>
      </c>
    </row>
    <row r="24" spans="1:15" x14ac:dyDescent="0.25">
      <c r="A24" s="10" t="s">
        <v>30</v>
      </c>
      <c r="B24" s="163" t="s">
        <v>69</v>
      </c>
      <c r="C24" s="193">
        <f>C23/C22</f>
        <v>0.29411764705882354</v>
      </c>
      <c r="D24" s="193">
        <f>D23/D22</f>
        <v>0.35714285714285715</v>
      </c>
      <c r="E24" s="193">
        <f t="shared" ref="E24:N24" si="8">E23/E22</f>
        <v>0.45</v>
      </c>
      <c r="F24" s="193">
        <f>F23/F22</f>
        <v>0.33333333333333331</v>
      </c>
      <c r="G24" s="193">
        <f t="shared" si="8"/>
        <v>5.2631578947368418E-2</v>
      </c>
      <c r="H24" s="193">
        <f t="shared" si="8"/>
        <v>0.14285714285714285</v>
      </c>
      <c r="I24" s="193">
        <f t="shared" si="8"/>
        <v>5.5555555555555552E-2</v>
      </c>
      <c r="J24" s="193">
        <f t="shared" si="8"/>
        <v>0.35714285714285715</v>
      </c>
      <c r="K24" s="193">
        <f t="shared" si="8"/>
        <v>0.2857142857142857</v>
      </c>
      <c r="L24" s="193">
        <f t="shared" si="8"/>
        <v>0.33333333333333331</v>
      </c>
      <c r="M24" s="193">
        <f t="shared" si="8"/>
        <v>6.25E-2</v>
      </c>
      <c r="N24" s="193">
        <f t="shared" si="8"/>
        <v>0.29411764705882354</v>
      </c>
      <c r="O24" s="194">
        <f>O23/O22</f>
        <v>0.2422680412371134</v>
      </c>
    </row>
    <row r="25" spans="1:15" x14ac:dyDescent="0.25">
      <c r="A25" s="10" t="s">
        <v>31</v>
      </c>
      <c r="B25" s="83" t="s">
        <v>336</v>
      </c>
      <c r="C25" s="75">
        <v>9</v>
      </c>
      <c r="D25" s="75">
        <v>11</v>
      </c>
      <c r="E25" s="75">
        <v>10</v>
      </c>
      <c r="F25" s="75">
        <v>12</v>
      </c>
      <c r="G25" s="75">
        <v>7</v>
      </c>
      <c r="H25" s="75">
        <v>11</v>
      </c>
      <c r="I25" s="75">
        <v>13</v>
      </c>
      <c r="J25" s="75">
        <v>9</v>
      </c>
      <c r="K25" s="75">
        <v>9</v>
      </c>
      <c r="L25" s="75">
        <v>5</v>
      </c>
      <c r="M25" s="75">
        <v>11</v>
      </c>
      <c r="N25" s="353">
        <v>7</v>
      </c>
      <c r="O25" s="83">
        <f>SUM(C25:N25)</f>
        <v>114</v>
      </c>
    </row>
    <row r="26" spans="1:15" x14ac:dyDescent="0.25">
      <c r="A26" s="10" t="s">
        <v>32</v>
      </c>
      <c r="B26" s="163" t="s">
        <v>69</v>
      </c>
      <c r="C26" s="193">
        <f>C25/C22</f>
        <v>0.52941176470588236</v>
      </c>
      <c r="D26" s="193">
        <f>D25/D22</f>
        <v>0.7857142857142857</v>
      </c>
      <c r="E26" s="193">
        <f t="shared" ref="E26:N26" si="9">E25/E22</f>
        <v>0.5</v>
      </c>
      <c r="F26" s="193">
        <f t="shared" si="9"/>
        <v>0.8</v>
      </c>
      <c r="G26" s="193">
        <f t="shared" si="9"/>
        <v>0.36842105263157893</v>
      </c>
      <c r="H26" s="193">
        <f t="shared" si="9"/>
        <v>0.52380952380952384</v>
      </c>
      <c r="I26" s="193">
        <f t="shared" si="9"/>
        <v>0.72222222222222221</v>
      </c>
      <c r="J26" s="193">
        <f t="shared" si="9"/>
        <v>0.6428571428571429</v>
      </c>
      <c r="K26" s="193">
        <f t="shared" si="9"/>
        <v>0.6428571428571429</v>
      </c>
      <c r="L26" s="193">
        <f t="shared" si="9"/>
        <v>0.55555555555555558</v>
      </c>
      <c r="M26" s="193">
        <f t="shared" si="9"/>
        <v>0.6875</v>
      </c>
      <c r="N26" s="193">
        <f t="shared" si="9"/>
        <v>0.41176470588235292</v>
      </c>
      <c r="O26" s="194">
        <f>O25/O22</f>
        <v>0.58762886597938147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13</v>
      </c>
      <c r="E27" s="41">
        <v>16</v>
      </c>
      <c r="F27" s="41">
        <v>13</v>
      </c>
      <c r="G27" s="41">
        <v>19</v>
      </c>
      <c r="H27" s="41">
        <v>20</v>
      </c>
      <c r="I27" s="41">
        <v>15</v>
      </c>
      <c r="J27" s="41">
        <v>13</v>
      </c>
      <c r="K27" s="41">
        <v>14</v>
      </c>
      <c r="L27" s="41">
        <v>8</v>
      </c>
      <c r="M27" s="41">
        <v>16</v>
      </c>
      <c r="N27" s="42">
        <v>17</v>
      </c>
      <c r="O27" s="83">
        <f>SUM(C27:N27)</f>
        <v>181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0.9285714285714286</v>
      </c>
      <c r="E28" s="193">
        <f t="shared" si="10"/>
        <v>0.8</v>
      </c>
      <c r="F28" s="193">
        <f t="shared" si="10"/>
        <v>0.8666666666666667</v>
      </c>
      <c r="G28" s="193">
        <f t="shared" si="10"/>
        <v>1</v>
      </c>
      <c r="H28" s="193">
        <f t="shared" si="10"/>
        <v>0.95238095238095233</v>
      </c>
      <c r="I28" s="193">
        <f t="shared" si="10"/>
        <v>0.83333333333333337</v>
      </c>
      <c r="J28" s="193">
        <f t="shared" si="10"/>
        <v>0.9285714285714286</v>
      </c>
      <c r="K28" s="193">
        <f t="shared" si="10"/>
        <v>1</v>
      </c>
      <c r="L28" s="193">
        <f t="shared" si="10"/>
        <v>0.88888888888888884</v>
      </c>
      <c r="M28" s="193">
        <f t="shared" si="10"/>
        <v>1</v>
      </c>
      <c r="N28" s="193">
        <f t="shared" si="10"/>
        <v>1</v>
      </c>
      <c r="O28" s="194">
        <f>O27/O22</f>
        <v>0.9329896907216495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1</v>
      </c>
      <c r="F29" s="41">
        <v>0</v>
      </c>
      <c r="G29" s="41">
        <v>1</v>
      </c>
      <c r="H29" s="41">
        <v>0</v>
      </c>
      <c r="I29" s="41">
        <v>1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6</v>
      </c>
    </row>
    <row r="30" spans="1:15" x14ac:dyDescent="0.25">
      <c r="A30" s="10" t="s">
        <v>36</v>
      </c>
      <c r="B30" s="163" t="s">
        <v>69</v>
      </c>
      <c r="C30" s="193">
        <f>C29/C22</f>
        <v>0.11764705882352941</v>
      </c>
      <c r="D30" s="193">
        <f t="shared" ref="D30:N30" si="11">D29/D22</f>
        <v>7.1428571428571425E-2</v>
      </c>
      <c r="E30" s="193">
        <f t="shared" si="11"/>
        <v>0.05</v>
      </c>
      <c r="F30" s="193">
        <f t="shared" si="11"/>
        <v>0</v>
      </c>
      <c r="G30" s="193">
        <f t="shared" si="11"/>
        <v>5.2631578947368418E-2</v>
      </c>
      <c r="H30" s="193">
        <f t="shared" si="11"/>
        <v>0</v>
      </c>
      <c r="I30" s="193">
        <f t="shared" si="11"/>
        <v>5.5555555555555552E-2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3.0927835051546393E-2</v>
      </c>
    </row>
    <row r="31" spans="1:15" x14ac:dyDescent="0.25">
      <c r="A31" s="10" t="s">
        <v>37</v>
      </c>
      <c r="B31" s="83" t="s">
        <v>132</v>
      </c>
      <c r="C31" s="75">
        <v>1</v>
      </c>
      <c r="D31" s="41">
        <v>1</v>
      </c>
      <c r="E31" s="41">
        <v>4</v>
      </c>
      <c r="F31" s="41">
        <v>2</v>
      </c>
      <c r="G31" s="41">
        <v>0</v>
      </c>
      <c r="H31" s="41">
        <v>1</v>
      </c>
      <c r="I31" s="41">
        <v>3</v>
      </c>
      <c r="J31" s="41">
        <v>1</v>
      </c>
      <c r="K31" s="41">
        <v>0</v>
      </c>
      <c r="L31" s="41">
        <v>1</v>
      </c>
      <c r="M31" s="41">
        <v>0</v>
      </c>
      <c r="N31" s="42">
        <v>0</v>
      </c>
      <c r="O31" s="83">
        <f>SUM(C31:N31)</f>
        <v>14</v>
      </c>
    </row>
    <row r="32" spans="1:15" x14ac:dyDescent="0.25">
      <c r="A32" s="10" t="s">
        <v>46</v>
      </c>
      <c r="B32" s="163" t="s">
        <v>69</v>
      </c>
      <c r="C32" s="193">
        <f>C31/C22</f>
        <v>5.8823529411764705E-2</v>
      </c>
      <c r="D32" s="193">
        <f t="shared" ref="D32:N32" si="12">D31/D22</f>
        <v>7.1428571428571425E-2</v>
      </c>
      <c r="E32" s="193">
        <f t="shared" si="12"/>
        <v>0.2</v>
      </c>
      <c r="F32" s="193">
        <f t="shared" si="12"/>
        <v>0.13333333333333333</v>
      </c>
      <c r="G32" s="193">
        <f t="shared" si="12"/>
        <v>0</v>
      </c>
      <c r="H32" s="193">
        <f t="shared" si="12"/>
        <v>4.7619047619047616E-2</v>
      </c>
      <c r="I32" s="193">
        <f t="shared" si="12"/>
        <v>0.16666666666666666</v>
      </c>
      <c r="J32" s="193">
        <f t="shared" si="12"/>
        <v>7.1428571428571425E-2</v>
      </c>
      <c r="K32" s="193">
        <f t="shared" si="12"/>
        <v>0</v>
      </c>
      <c r="L32" s="193">
        <f t="shared" si="12"/>
        <v>0.1111111111111111</v>
      </c>
      <c r="M32" s="193">
        <f t="shared" si="12"/>
        <v>0</v>
      </c>
      <c r="N32" s="193">
        <f t="shared" si="12"/>
        <v>0</v>
      </c>
      <c r="O32" s="194">
        <f>O31/O22</f>
        <v>7.2164948453608241E-2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3</v>
      </c>
      <c r="E33" s="41">
        <v>2</v>
      </c>
      <c r="F33" s="41">
        <v>0</v>
      </c>
      <c r="G33" s="41">
        <v>0</v>
      </c>
      <c r="H33" s="41">
        <v>1</v>
      </c>
      <c r="I33" s="41">
        <v>1</v>
      </c>
      <c r="J33" s="41">
        <v>0</v>
      </c>
      <c r="K33" s="41">
        <v>0</v>
      </c>
      <c r="L33" s="41">
        <v>1</v>
      </c>
      <c r="M33" s="41">
        <v>0</v>
      </c>
      <c r="N33" s="42">
        <v>1</v>
      </c>
      <c r="O33" s="83">
        <f>SUM(C33:N33)</f>
        <v>10</v>
      </c>
    </row>
    <row r="34" spans="1:15" x14ac:dyDescent="0.25">
      <c r="A34" s="10" t="s">
        <v>48</v>
      </c>
      <c r="B34" s="163" t="s">
        <v>69</v>
      </c>
      <c r="C34" s="193">
        <f>C33/C22</f>
        <v>5.8823529411764705E-2</v>
      </c>
      <c r="D34" s="193">
        <f t="shared" ref="D34:N34" si="13">D33/D22</f>
        <v>0.21428571428571427</v>
      </c>
      <c r="E34" s="193">
        <f t="shared" si="13"/>
        <v>0.1</v>
      </c>
      <c r="F34" s="193">
        <f t="shared" si="13"/>
        <v>0</v>
      </c>
      <c r="G34" s="193">
        <f t="shared" si="13"/>
        <v>0</v>
      </c>
      <c r="H34" s="193">
        <f t="shared" si="13"/>
        <v>4.7619047619047616E-2</v>
      </c>
      <c r="I34" s="193">
        <f t="shared" si="13"/>
        <v>5.5555555555555552E-2</v>
      </c>
      <c r="J34" s="193">
        <f t="shared" si="13"/>
        <v>0</v>
      </c>
      <c r="K34" s="193">
        <f t="shared" si="13"/>
        <v>0</v>
      </c>
      <c r="L34" s="193">
        <f t="shared" si="13"/>
        <v>0.1111111111111111</v>
      </c>
      <c r="M34" s="193">
        <f t="shared" si="13"/>
        <v>0</v>
      </c>
      <c r="N34" s="193">
        <f t="shared" si="13"/>
        <v>5.8823529411764705E-2</v>
      </c>
      <c r="O34" s="194">
        <f>O33/O22</f>
        <v>5.1546391752577317E-2</v>
      </c>
    </row>
    <row r="35" spans="1:15" x14ac:dyDescent="0.25">
      <c r="A35" s="10" t="s">
        <v>49</v>
      </c>
      <c r="B35" s="83" t="s">
        <v>285</v>
      </c>
      <c r="C35" s="75">
        <v>10</v>
      </c>
      <c r="D35" s="41">
        <v>2</v>
      </c>
      <c r="E35" s="41">
        <v>4</v>
      </c>
      <c r="F35" s="41">
        <v>5</v>
      </c>
      <c r="G35" s="41">
        <v>3</v>
      </c>
      <c r="H35" s="41">
        <v>5</v>
      </c>
      <c r="I35" s="41">
        <v>3</v>
      </c>
      <c r="J35" s="41">
        <v>2</v>
      </c>
      <c r="K35" s="41">
        <v>2</v>
      </c>
      <c r="L35" s="41">
        <v>2</v>
      </c>
      <c r="M35" s="41">
        <v>4</v>
      </c>
      <c r="N35" s="42">
        <v>5</v>
      </c>
      <c r="O35" s="83">
        <f>SUM(C35:N35)</f>
        <v>47</v>
      </c>
    </row>
    <row r="36" spans="1:15" x14ac:dyDescent="0.25">
      <c r="A36" s="10" t="s">
        <v>50</v>
      </c>
      <c r="B36" s="197" t="s">
        <v>69</v>
      </c>
      <c r="C36" s="193">
        <f>C35/C22</f>
        <v>0.58823529411764708</v>
      </c>
      <c r="D36" s="193">
        <f t="shared" ref="D36:N36" si="14">D35/D22</f>
        <v>0.14285714285714285</v>
      </c>
      <c r="E36" s="193">
        <f t="shared" si="14"/>
        <v>0.2</v>
      </c>
      <c r="F36" s="193">
        <f t="shared" si="14"/>
        <v>0.33333333333333331</v>
      </c>
      <c r="G36" s="193">
        <f t="shared" si="14"/>
        <v>0.15789473684210525</v>
      </c>
      <c r="H36" s="193">
        <f t="shared" si="14"/>
        <v>0.23809523809523808</v>
      </c>
      <c r="I36" s="193">
        <f t="shared" si="14"/>
        <v>0.16666666666666666</v>
      </c>
      <c r="J36" s="193">
        <f t="shared" si="14"/>
        <v>0.14285714285714285</v>
      </c>
      <c r="K36" s="193">
        <f t="shared" si="14"/>
        <v>0.14285714285714285</v>
      </c>
      <c r="L36" s="193">
        <f t="shared" si="14"/>
        <v>0.22222222222222221</v>
      </c>
      <c r="M36" s="193">
        <f t="shared" si="14"/>
        <v>0.25</v>
      </c>
      <c r="N36" s="193">
        <f t="shared" si="14"/>
        <v>0.29411764705882354</v>
      </c>
      <c r="O36" s="194">
        <f>O35/O22</f>
        <v>0.2422680412371134</v>
      </c>
    </row>
    <row r="37" spans="1:15" x14ac:dyDescent="0.25">
      <c r="A37" s="10" t="s">
        <v>51</v>
      </c>
      <c r="B37" s="83" t="s">
        <v>286</v>
      </c>
      <c r="C37" s="40">
        <v>2</v>
      </c>
      <c r="D37" s="41">
        <v>1</v>
      </c>
      <c r="E37" s="41">
        <v>4</v>
      </c>
      <c r="F37" s="41">
        <v>2</v>
      </c>
      <c r="G37" s="41">
        <v>0</v>
      </c>
      <c r="H37" s="41">
        <v>2</v>
      </c>
      <c r="I37" s="41">
        <v>6</v>
      </c>
      <c r="J37" s="41">
        <v>1</v>
      </c>
      <c r="K37" s="41">
        <v>0</v>
      </c>
      <c r="L37" s="41">
        <v>1</v>
      </c>
      <c r="M37" s="41">
        <v>1</v>
      </c>
      <c r="N37" s="42">
        <v>4</v>
      </c>
      <c r="O37" s="83">
        <f>SUM(C37:N37)</f>
        <v>24</v>
      </c>
    </row>
    <row r="38" spans="1:15" x14ac:dyDescent="0.25">
      <c r="A38" s="10" t="s">
        <v>52</v>
      </c>
      <c r="B38" s="197" t="s">
        <v>69</v>
      </c>
      <c r="C38" s="221">
        <f>C37/C22</f>
        <v>0.11764705882352941</v>
      </c>
      <c r="D38" s="222">
        <f t="shared" ref="D38:N38" si="15">D37/D22</f>
        <v>7.1428571428571425E-2</v>
      </c>
      <c r="E38" s="193">
        <f t="shared" si="15"/>
        <v>0.2</v>
      </c>
      <c r="F38" s="193">
        <f t="shared" si="15"/>
        <v>0.13333333333333333</v>
      </c>
      <c r="G38" s="193">
        <f t="shared" si="15"/>
        <v>0</v>
      </c>
      <c r="H38" s="193">
        <f t="shared" si="15"/>
        <v>9.5238095238095233E-2</v>
      </c>
      <c r="I38" s="193">
        <f t="shared" si="15"/>
        <v>0.33333333333333331</v>
      </c>
      <c r="J38" s="193">
        <f t="shared" si="15"/>
        <v>7.1428571428571425E-2</v>
      </c>
      <c r="K38" s="193">
        <f t="shared" si="15"/>
        <v>0</v>
      </c>
      <c r="L38" s="193">
        <f t="shared" si="15"/>
        <v>0.1111111111111111</v>
      </c>
      <c r="M38" s="193">
        <f t="shared" si="15"/>
        <v>6.25E-2</v>
      </c>
      <c r="N38" s="193">
        <f t="shared" si="15"/>
        <v>0.23529411764705882</v>
      </c>
      <c r="O38" s="194">
        <f>O37/O22</f>
        <v>0.12371134020618557</v>
      </c>
    </row>
    <row r="39" spans="1:15" x14ac:dyDescent="0.25">
      <c r="A39" s="10" t="s">
        <v>53</v>
      </c>
      <c r="B39" s="220" t="s">
        <v>116</v>
      </c>
      <c r="C39" s="212">
        <v>1</v>
      </c>
      <c r="D39" s="213">
        <v>1</v>
      </c>
      <c r="E39" s="213">
        <v>3</v>
      </c>
      <c r="F39" s="213">
        <v>0</v>
      </c>
      <c r="G39" s="213">
        <v>2</v>
      </c>
      <c r="H39" s="213">
        <v>1</v>
      </c>
      <c r="I39" s="213">
        <v>1</v>
      </c>
      <c r="J39" s="213">
        <v>1</v>
      </c>
      <c r="K39" s="213">
        <v>0</v>
      </c>
      <c r="L39" s="213">
        <v>0</v>
      </c>
      <c r="M39" s="213">
        <v>0</v>
      </c>
      <c r="N39" s="214">
        <v>2</v>
      </c>
      <c r="O39" s="220">
        <f>SUM(C39:N39)</f>
        <v>12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5.8823529411764705E-2</v>
      </c>
      <c r="D40" s="193">
        <f t="shared" ref="D40:N40" si="16">D39/D22</f>
        <v>7.1428571428571425E-2</v>
      </c>
      <c r="E40" s="193">
        <f t="shared" si="16"/>
        <v>0.15</v>
      </c>
      <c r="F40" s="193">
        <f t="shared" si="16"/>
        <v>0</v>
      </c>
      <c r="G40" s="193">
        <f t="shared" si="16"/>
        <v>0.10526315789473684</v>
      </c>
      <c r="H40" s="193">
        <f t="shared" si="16"/>
        <v>4.7619047619047616E-2</v>
      </c>
      <c r="I40" s="193">
        <f t="shared" si="16"/>
        <v>5.5555555555555552E-2</v>
      </c>
      <c r="J40" s="193">
        <f t="shared" si="16"/>
        <v>7.1428571428571425E-2</v>
      </c>
      <c r="K40" s="193">
        <f t="shared" si="16"/>
        <v>0</v>
      </c>
      <c r="L40" s="193">
        <f t="shared" si="16"/>
        <v>0</v>
      </c>
      <c r="M40" s="193">
        <f t="shared" si="16"/>
        <v>0</v>
      </c>
      <c r="N40" s="193">
        <f t="shared" si="16"/>
        <v>0.11764705882352941</v>
      </c>
      <c r="O40" s="194">
        <f>O39/O22</f>
        <v>6.1855670103092786E-2</v>
      </c>
    </row>
    <row r="41" spans="1:15" ht="26.25" thickTop="1" thickBot="1" x14ac:dyDescent="0.3">
      <c r="A41" s="10" t="s">
        <v>55</v>
      </c>
      <c r="B41" s="31" t="s">
        <v>71</v>
      </c>
      <c r="C41" s="16">
        <v>18</v>
      </c>
      <c r="D41" s="16">
        <v>14</v>
      </c>
      <c r="E41" s="16">
        <v>17</v>
      </c>
      <c r="F41" s="16">
        <v>13</v>
      </c>
      <c r="G41" s="16">
        <v>18</v>
      </c>
      <c r="H41" s="16">
        <v>14</v>
      </c>
      <c r="I41" s="16">
        <v>18</v>
      </c>
      <c r="J41" s="16">
        <v>15</v>
      </c>
      <c r="K41" s="16">
        <v>11</v>
      </c>
      <c r="L41" s="16">
        <v>8</v>
      </c>
      <c r="M41" s="16">
        <v>12</v>
      </c>
      <c r="N41" s="355">
        <v>14</v>
      </c>
      <c r="O41" s="256">
        <f>SUM(C41:N41)</f>
        <v>172</v>
      </c>
    </row>
    <row r="42" spans="1:15" ht="15.75" thickTop="1" x14ac:dyDescent="0.25">
      <c r="A42" s="10" t="s">
        <v>56</v>
      </c>
      <c r="B42" s="199" t="s">
        <v>164</v>
      </c>
      <c r="C42" s="200">
        <v>6</v>
      </c>
      <c r="D42" s="201">
        <v>8</v>
      </c>
      <c r="E42" s="201">
        <v>11</v>
      </c>
      <c r="F42" s="201">
        <v>6</v>
      </c>
      <c r="G42" s="201">
        <v>3</v>
      </c>
      <c r="H42" s="201">
        <v>6</v>
      </c>
      <c r="I42" s="201">
        <v>11</v>
      </c>
      <c r="J42" s="201">
        <v>11</v>
      </c>
      <c r="K42" s="201">
        <v>5</v>
      </c>
      <c r="L42" s="202">
        <v>5</v>
      </c>
      <c r="M42" s="201">
        <v>3</v>
      </c>
      <c r="N42" s="356">
        <v>9</v>
      </c>
      <c r="O42" s="199">
        <f>SUM(C42:N42)</f>
        <v>84</v>
      </c>
    </row>
    <row r="43" spans="1:15" x14ac:dyDescent="0.25">
      <c r="A43" s="10" t="s">
        <v>57</v>
      </c>
      <c r="B43" s="163" t="s">
        <v>69</v>
      </c>
      <c r="C43" s="193">
        <f>C42/C22</f>
        <v>0.35294117647058826</v>
      </c>
      <c r="D43" s="193">
        <f t="shared" ref="D43:N43" si="17">D42/D22</f>
        <v>0.5714285714285714</v>
      </c>
      <c r="E43" s="193">
        <f t="shared" si="17"/>
        <v>0.55000000000000004</v>
      </c>
      <c r="F43" s="193">
        <f t="shared" si="17"/>
        <v>0.4</v>
      </c>
      <c r="G43" s="193">
        <f t="shared" si="17"/>
        <v>0.15789473684210525</v>
      </c>
      <c r="H43" s="193">
        <f t="shared" si="17"/>
        <v>0.2857142857142857</v>
      </c>
      <c r="I43" s="193">
        <f t="shared" si="17"/>
        <v>0.61111111111111116</v>
      </c>
      <c r="J43" s="193">
        <f t="shared" si="17"/>
        <v>0.7857142857142857</v>
      </c>
      <c r="K43" s="193">
        <f t="shared" si="17"/>
        <v>0.35714285714285715</v>
      </c>
      <c r="L43" s="193">
        <f t="shared" si="17"/>
        <v>0.55555555555555558</v>
      </c>
      <c r="M43" s="193">
        <f t="shared" si="17"/>
        <v>0.1875</v>
      </c>
      <c r="N43" s="193">
        <f t="shared" si="17"/>
        <v>0.52941176470588236</v>
      </c>
      <c r="O43" s="194">
        <f>O42/O22</f>
        <v>0.4329896907216495</v>
      </c>
    </row>
    <row r="44" spans="1:15" x14ac:dyDescent="0.25">
      <c r="A44" s="10" t="s">
        <v>58</v>
      </c>
      <c r="B44" s="83" t="s">
        <v>165</v>
      </c>
      <c r="C44" s="75">
        <v>8</v>
      </c>
      <c r="D44" s="41">
        <v>3</v>
      </c>
      <c r="E44" s="41">
        <v>4</v>
      </c>
      <c r="F44" s="41">
        <v>2</v>
      </c>
      <c r="G44" s="41">
        <v>6</v>
      </c>
      <c r="H44" s="41">
        <v>2</v>
      </c>
      <c r="I44" s="41">
        <v>0</v>
      </c>
      <c r="J44" s="41">
        <v>4</v>
      </c>
      <c r="K44" s="41">
        <v>3</v>
      </c>
      <c r="L44" s="41">
        <v>2</v>
      </c>
      <c r="M44" s="41">
        <v>4</v>
      </c>
      <c r="N44" s="42">
        <v>1</v>
      </c>
      <c r="O44" s="83">
        <f>SUM(C44:N44)</f>
        <v>39</v>
      </c>
    </row>
    <row r="45" spans="1:15" x14ac:dyDescent="0.25">
      <c r="A45" s="10" t="s">
        <v>59</v>
      </c>
      <c r="B45" s="163" t="s">
        <v>69</v>
      </c>
      <c r="C45" s="193">
        <f>C44/C22</f>
        <v>0.47058823529411764</v>
      </c>
      <c r="D45" s="193">
        <f t="shared" ref="D45:N45" si="18">D44/D22</f>
        <v>0.21428571428571427</v>
      </c>
      <c r="E45" s="193">
        <f t="shared" si="18"/>
        <v>0.2</v>
      </c>
      <c r="F45" s="193">
        <f t="shared" si="18"/>
        <v>0.13333333333333333</v>
      </c>
      <c r="G45" s="193">
        <f t="shared" si="18"/>
        <v>0.31578947368421051</v>
      </c>
      <c r="H45" s="193">
        <f t="shared" si="18"/>
        <v>9.5238095238095233E-2</v>
      </c>
      <c r="I45" s="193">
        <f t="shared" si="18"/>
        <v>0</v>
      </c>
      <c r="J45" s="193">
        <f t="shared" si="18"/>
        <v>0.2857142857142857</v>
      </c>
      <c r="K45" s="193">
        <f t="shared" si="18"/>
        <v>0.21428571428571427</v>
      </c>
      <c r="L45" s="193">
        <f t="shared" si="18"/>
        <v>0.22222222222222221</v>
      </c>
      <c r="M45" s="193">
        <f t="shared" si="18"/>
        <v>0.25</v>
      </c>
      <c r="N45" s="193">
        <f t="shared" si="18"/>
        <v>5.8823529411764705E-2</v>
      </c>
      <c r="O45" s="194">
        <f>O44/O22</f>
        <v>0.20103092783505155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2</v>
      </c>
      <c r="E46" s="41">
        <v>2</v>
      </c>
      <c r="F46" s="41">
        <v>2</v>
      </c>
      <c r="G46" s="41">
        <v>8</v>
      </c>
      <c r="H46" s="41">
        <v>4</v>
      </c>
      <c r="I46" s="41">
        <v>4</v>
      </c>
      <c r="J46" s="41">
        <v>0</v>
      </c>
      <c r="K46" s="41">
        <v>2</v>
      </c>
      <c r="L46" s="41">
        <v>1</v>
      </c>
      <c r="M46" s="41">
        <v>6</v>
      </c>
      <c r="N46" s="42">
        <v>4</v>
      </c>
      <c r="O46" s="83">
        <f>SUM(C46:N46)</f>
        <v>37</v>
      </c>
    </row>
    <row r="47" spans="1:15" x14ac:dyDescent="0.25">
      <c r="A47" s="10" t="s">
        <v>61</v>
      </c>
      <c r="B47" s="163" t="s">
        <v>69</v>
      </c>
      <c r="C47" s="193">
        <f>C46/C22</f>
        <v>0.11764705882352941</v>
      </c>
      <c r="D47" s="193">
        <f t="shared" ref="D47:N47" si="19">D46/D22</f>
        <v>0.14285714285714285</v>
      </c>
      <c r="E47" s="193">
        <f>E46/E22</f>
        <v>0.1</v>
      </c>
      <c r="F47" s="193">
        <f t="shared" si="19"/>
        <v>0.13333333333333333</v>
      </c>
      <c r="G47" s="193">
        <f t="shared" si="19"/>
        <v>0.42105263157894735</v>
      </c>
      <c r="H47" s="193">
        <f t="shared" si="19"/>
        <v>0.19047619047619047</v>
      </c>
      <c r="I47" s="193">
        <f t="shared" si="19"/>
        <v>0.22222222222222221</v>
      </c>
      <c r="J47" s="193">
        <f t="shared" si="19"/>
        <v>0</v>
      </c>
      <c r="K47" s="193">
        <f t="shared" si="19"/>
        <v>0.14285714285714285</v>
      </c>
      <c r="L47" s="193">
        <f t="shared" si="19"/>
        <v>0.1111111111111111</v>
      </c>
      <c r="M47" s="193">
        <f t="shared" si="19"/>
        <v>0.375</v>
      </c>
      <c r="N47" s="193">
        <f t="shared" si="19"/>
        <v>0.23529411764705882</v>
      </c>
      <c r="O47" s="194">
        <f>O46/O22</f>
        <v>0.19072164948453607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1</v>
      </c>
      <c r="G48" s="41">
        <v>0</v>
      </c>
      <c r="H48" s="41">
        <v>1</v>
      </c>
      <c r="I48" s="41">
        <v>0</v>
      </c>
      <c r="J48" s="41">
        <v>0</v>
      </c>
      <c r="K48" s="41">
        <v>0</v>
      </c>
      <c r="L48" s="41">
        <v>1</v>
      </c>
      <c r="M48" s="41">
        <v>2</v>
      </c>
      <c r="N48" s="42">
        <v>1</v>
      </c>
      <c r="O48" s="83">
        <f>SUM(C48:N48)</f>
        <v>7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7.1428571428571425E-2</v>
      </c>
      <c r="E49" s="193">
        <f t="shared" si="20"/>
        <v>0</v>
      </c>
      <c r="F49" s="193">
        <f t="shared" si="20"/>
        <v>6.6666666666666666E-2</v>
      </c>
      <c r="G49" s="193">
        <f t="shared" si="20"/>
        <v>0</v>
      </c>
      <c r="H49" s="193">
        <f t="shared" si="20"/>
        <v>4.7619047619047616E-2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0.1111111111111111</v>
      </c>
      <c r="M49" s="193">
        <f t="shared" si="20"/>
        <v>0.125</v>
      </c>
      <c r="N49" s="193">
        <f t="shared" si="20"/>
        <v>5.8823529411764705E-2</v>
      </c>
      <c r="O49" s="194">
        <f>O48/O22</f>
        <v>3.608247422680412E-2</v>
      </c>
    </row>
    <row r="50" spans="1:15" x14ac:dyDescent="0.25">
      <c r="A50" s="10" t="s">
        <v>64</v>
      </c>
      <c r="B50" s="196" t="s">
        <v>168</v>
      </c>
      <c r="C50" s="40">
        <v>2</v>
      </c>
      <c r="D50" s="41">
        <v>2</v>
      </c>
      <c r="E50" s="41">
        <v>1</v>
      </c>
      <c r="F50" s="41">
        <v>1</v>
      </c>
      <c r="G50" s="41">
        <v>2</v>
      </c>
      <c r="H50" s="41">
        <v>1</v>
      </c>
      <c r="I50" s="41">
        <v>4</v>
      </c>
      <c r="J50" s="41">
        <v>1</v>
      </c>
      <c r="K50" s="41">
        <v>1</v>
      </c>
      <c r="L50" s="41">
        <v>0</v>
      </c>
      <c r="M50" s="41">
        <v>0</v>
      </c>
      <c r="N50" s="42">
        <v>0</v>
      </c>
      <c r="O50" s="83">
        <f>SUM(C50:N50)</f>
        <v>15</v>
      </c>
    </row>
    <row r="51" spans="1:15" x14ac:dyDescent="0.25">
      <c r="A51" s="10" t="s">
        <v>65</v>
      </c>
      <c r="B51" s="163" t="s">
        <v>69</v>
      </c>
      <c r="C51" s="193">
        <f>C50/C22</f>
        <v>0.11764705882352941</v>
      </c>
      <c r="D51" s="193">
        <f t="shared" ref="D51:M51" si="21">D50/D22</f>
        <v>0.14285714285714285</v>
      </c>
      <c r="E51" s="193">
        <f t="shared" si="21"/>
        <v>0.05</v>
      </c>
      <c r="F51" s="193">
        <f t="shared" si="21"/>
        <v>6.6666666666666666E-2</v>
      </c>
      <c r="G51" s="193">
        <f t="shared" si="21"/>
        <v>0.10526315789473684</v>
      </c>
      <c r="H51" s="193">
        <f t="shared" si="21"/>
        <v>4.7619047619047616E-2</v>
      </c>
      <c r="I51" s="193">
        <f t="shared" si="21"/>
        <v>0.22222222222222221</v>
      </c>
      <c r="J51" s="193">
        <f t="shared" si="21"/>
        <v>7.1428571428571425E-2</v>
      </c>
      <c r="K51" s="193">
        <f t="shared" si="21"/>
        <v>7.1428571428571425E-2</v>
      </c>
      <c r="L51" s="193">
        <f t="shared" si="21"/>
        <v>0</v>
      </c>
      <c r="M51" s="193">
        <f t="shared" si="21"/>
        <v>0</v>
      </c>
      <c r="N51" s="193">
        <v>0</v>
      </c>
      <c r="O51" s="194">
        <f>O50/O22</f>
        <v>7.7319587628865982E-2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2</v>
      </c>
      <c r="E54" s="41">
        <v>1</v>
      </c>
      <c r="F54" s="41">
        <v>0</v>
      </c>
      <c r="G54" s="41">
        <v>1</v>
      </c>
      <c r="H54" s="41">
        <v>2</v>
      </c>
      <c r="I54" s="41">
        <v>1</v>
      </c>
      <c r="J54" s="41">
        <v>0</v>
      </c>
      <c r="K54" s="41">
        <v>1</v>
      </c>
      <c r="L54" s="41">
        <v>1</v>
      </c>
      <c r="M54" s="41">
        <v>1</v>
      </c>
      <c r="N54" s="42">
        <v>1</v>
      </c>
      <c r="O54" s="83">
        <f>SUM(C54:N54)</f>
        <v>11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0.14285714285714285</v>
      </c>
      <c r="E55" s="204">
        <f t="shared" si="23"/>
        <v>0.05</v>
      </c>
      <c r="F55" s="204">
        <f t="shared" si="23"/>
        <v>0</v>
      </c>
      <c r="G55" s="204">
        <f t="shared" si="23"/>
        <v>5.2631578947368418E-2</v>
      </c>
      <c r="H55" s="204">
        <f t="shared" si="23"/>
        <v>9.5238095238095233E-2</v>
      </c>
      <c r="I55" s="204">
        <f t="shared" si="23"/>
        <v>5.5555555555555552E-2</v>
      </c>
      <c r="J55" s="204">
        <f t="shared" si="23"/>
        <v>0</v>
      </c>
      <c r="K55" s="204">
        <f t="shared" si="23"/>
        <v>7.1428571428571425E-2</v>
      </c>
      <c r="L55" s="204">
        <f t="shared" si="23"/>
        <v>0.1111111111111111</v>
      </c>
      <c r="M55" s="204">
        <f t="shared" si="23"/>
        <v>6.25E-2</v>
      </c>
      <c r="N55" s="204">
        <f t="shared" si="23"/>
        <v>5.8823529411764705E-2</v>
      </c>
      <c r="O55" s="205">
        <f>O54/O22</f>
        <v>5.6701030927835051E-2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15</v>
      </c>
      <c r="D58" s="17">
        <v>26</v>
      </c>
      <c r="E58" s="293">
        <v>25</v>
      </c>
      <c r="F58" s="17">
        <v>30</v>
      </c>
      <c r="G58" s="293">
        <v>17</v>
      </c>
      <c r="H58" s="17">
        <v>23</v>
      </c>
      <c r="I58" s="17">
        <v>27</v>
      </c>
      <c r="J58" s="17">
        <v>30</v>
      </c>
      <c r="K58" s="17">
        <v>28</v>
      </c>
      <c r="L58" s="17">
        <v>23</v>
      </c>
      <c r="M58" s="17">
        <v>14</v>
      </c>
      <c r="N58" s="17">
        <v>23</v>
      </c>
      <c r="O58" s="26">
        <f>SUM(C58:N58)</f>
        <v>281</v>
      </c>
    </row>
    <row r="59" spans="1:15" x14ac:dyDescent="0.25">
      <c r="A59" s="29" t="s">
        <v>75</v>
      </c>
      <c r="B59" s="207" t="s">
        <v>294</v>
      </c>
      <c r="C59" s="195">
        <v>7</v>
      </c>
      <c r="D59" s="183">
        <v>12</v>
      </c>
      <c r="E59" s="183">
        <v>15</v>
      </c>
      <c r="F59" s="183">
        <v>12</v>
      </c>
      <c r="G59" s="183">
        <v>11</v>
      </c>
      <c r="H59" s="183">
        <v>11</v>
      </c>
      <c r="I59" s="183">
        <v>16</v>
      </c>
      <c r="J59" s="183">
        <v>14</v>
      </c>
      <c r="K59" s="183">
        <v>16</v>
      </c>
      <c r="L59" s="183">
        <v>11</v>
      </c>
      <c r="M59" s="183">
        <v>8</v>
      </c>
      <c r="N59" s="184">
        <v>11</v>
      </c>
      <c r="O59" s="27">
        <f>SUM(C59:N59)</f>
        <v>144</v>
      </c>
    </row>
    <row r="60" spans="1:15" x14ac:dyDescent="0.25">
      <c r="A60" s="29" t="s">
        <v>76</v>
      </c>
      <c r="B60" s="206" t="s">
        <v>80</v>
      </c>
      <c r="C60" s="193">
        <f>C59/C58</f>
        <v>0.46666666666666667</v>
      </c>
      <c r="D60" s="193">
        <f t="shared" ref="D60:N60" si="24">D59/D58</f>
        <v>0.46153846153846156</v>
      </c>
      <c r="E60" s="193">
        <f t="shared" si="24"/>
        <v>0.6</v>
      </c>
      <c r="F60" s="193">
        <f t="shared" si="24"/>
        <v>0.4</v>
      </c>
      <c r="G60" s="193">
        <f t="shared" si="24"/>
        <v>0.6470588235294118</v>
      </c>
      <c r="H60" s="193">
        <f t="shared" si="24"/>
        <v>0.47826086956521741</v>
      </c>
      <c r="I60" s="193">
        <f t="shared" si="24"/>
        <v>0.59259259259259256</v>
      </c>
      <c r="J60" s="193">
        <f t="shared" si="24"/>
        <v>0.46666666666666667</v>
      </c>
      <c r="K60" s="193">
        <f t="shared" si="24"/>
        <v>0.5714285714285714</v>
      </c>
      <c r="L60" s="193">
        <f t="shared" si="24"/>
        <v>0.47826086956521741</v>
      </c>
      <c r="M60" s="193">
        <f t="shared" si="24"/>
        <v>0.5714285714285714</v>
      </c>
      <c r="N60" s="232">
        <f t="shared" si="24"/>
        <v>0.47826086956521741</v>
      </c>
      <c r="O60" s="250">
        <f>O59/O58</f>
        <v>0.51245551601423489</v>
      </c>
    </row>
    <row r="61" spans="1:15" x14ac:dyDescent="0.25">
      <c r="A61" s="29" t="s">
        <v>87</v>
      </c>
      <c r="B61" s="208" t="s">
        <v>78</v>
      </c>
      <c r="C61" s="40">
        <v>8</v>
      </c>
      <c r="D61" s="41">
        <v>15</v>
      </c>
      <c r="E61" s="41">
        <v>8</v>
      </c>
      <c r="F61" s="41">
        <v>15</v>
      </c>
      <c r="G61" s="41">
        <v>8</v>
      </c>
      <c r="H61" s="41">
        <v>6</v>
      </c>
      <c r="I61" s="41">
        <v>11</v>
      </c>
      <c r="J61" s="41">
        <v>11</v>
      </c>
      <c r="K61" s="41">
        <v>15</v>
      </c>
      <c r="L61" s="41">
        <v>12</v>
      </c>
      <c r="M61" s="41">
        <v>10</v>
      </c>
      <c r="N61" s="42">
        <v>17</v>
      </c>
      <c r="O61" s="209">
        <f>SUM(C61:N61)</f>
        <v>136</v>
      </c>
    </row>
    <row r="62" spans="1:15" x14ac:dyDescent="0.25">
      <c r="A62" s="29" t="s">
        <v>88</v>
      </c>
      <c r="B62" s="206" t="s">
        <v>80</v>
      </c>
      <c r="C62" s="193">
        <f>C61/C58</f>
        <v>0.53333333333333333</v>
      </c>
      <c r="D62" s="193">
        <f t="shared" ref="D62:N62" si="25">D61/D58</f>
        <v>0.57692307692307687</v>
      </c>
      <c r="E62" s="193">
        <f t="shared" si="25"/>
        <v>0.32</v>
      </c>
      <c r="F62" s="193">
        <f t="shared" si="25"/>
        <v>0.5</v>
      </c>
      <c r="G62" s="193">
        <f t="shared" si="25"/>
        <v>0.47058823529411764</v>
      </c>
      <c r="H62" s="193">
        <f t="shared" si="25"/>
        <v>0.2608695652173913</v>
      </c>
      <c r="I62" s="193">
        <f t="shared" si="25"/>
        <v>0.40740740740740738</v>
      </c>
      <c r="J62" s="193">
        <f t="shared" si="25"/>
        <v>0.36666666666666664</v>
      </c>
      <c r="K62" s="193">
        <f t="shared" si="25"/>
        <v>0.5357142857142857</v>
      </c>
      <c r="L62" s="193">
        <f t="shared" si="25"/>
        <v>0.52173913043478259</v>
      </c>
      <c r="M62" s="193">
        <f t="shared" si="25"/>
        <v>0.7142857142857143</v>
      </c>
      <c r="N62" s="232">
        <f t="shared" si="25"/>
        <v>0.73913043478260865</v>
      </c>
      <c r="O62" s="250">
        <f>O61/O58</f>
        <v>0.48398576512455516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8</v>
      </c>
      <c r="E63" s="41">
        <v>4</v>
      </c>
      <c r="F63" s="41">
        <v>5</v>
      </c>
      <c r="G63" s="41">
        <v>6</v>
      </c>
      <c r="H63" s="41">
        <v>3</v>
      </c>
      <c r="I63" s="41">
        <v>7</v>
      </c>
      <c r="J63" s="41">
        <v>7</v>
      </c>
      <c r="K63" s="41">
        <v>9</v>
      </c>
      <c r="L63" s="41">
        <v>5</v>
      </c>
      <c r="M63" s="41">
        <v>4</v>
      </c>
      <c r="N63" s="42">
        <v>9</v>
      </c>
      <c r="O63" s="209">
        <f>SUM(C63:N63)</f>
        <v>71</v>
      </c>
    </row>
    <row r="64" spans="1:15" x14ac:dyDescent="0.25">
      <c r="A64" s="29" t="s">
        <v>90</v>
      </c>
      <c r="B64" s="191" t="s">
        <v>80</v>
      </c>
      <c r="C64" s="193">
        <f>C63/C58</f>
        <v>0.26666666666666666</v>
      </c>
      <c r="D64" s="193">
        <f t="shared" ref="D64:N64" si="26">D63/D58</f>
        <v>0.30769230769230771</v>
      </c>
      <c r="E64" s="193">
        <f t="shared" si="26"/>
        <v>0.16</v>
      </c>
      <c r="F64" s="193">
        <f t="shared" si="26"/>
        <v>0.16666666666666666</v>
      </c>
      <c r="G64" s="193">
        <f t="shared" si="26"/>
        <v>0.35294117647058826</v>
      </c>
      <c r="H64" s="193">
        <f t="shared" si="26"/>
        <v>0.13043478260869565</v>
      </c>
      <c r="I64" s="193">
        <f t="shared" si="26"/>
        <v>0.25925925925925924</v>
      </c>
      <c r="J64" s="193">
        <f t="shared" si="26"/>
        <v>0.23333333333333334</v>
      </c>
      <c r="K64" s="193">
        <f t="shared" si="26"/>
        <v>0.32142857142857145</v>
      </c>
      <c r="L64" s="193">
        <f t="shared" si="26"/>
        <v>0.21739130434782608</v>
      </c>
      <c r="M64" s="193">
        <f t="shared" si="26"/>
        <v>0.2857142857142857</v>
      </c>
      <c r="N64" s="232">
        <f t="shared" si="26"/>
        <v>0.39130434782608697</v>
      </c>
      <c r="O64" s="250">
        <f>O63/O58</f>
        <v>0.25266903914590749</v>
      </c>
    </row>
    <row r="65" spans="1:15" x14ac:dyDescent="0.25">
      <c r="A65" s="29" t="s">
        <v>91</v>
      </c>
      <c r="B65" s="208" t="s">
        <v>298</v>
      </c>
      <c r="C65" s="40">
        <v>7</v>
      </c>
      <c r="D65" s="41">
        <v>14</v>
      </c>
      <c r="E65" s="41">
        <v>5</v>
      </c>
      <c r="F65" s="41">
        <v>11</v>
      </c>
      <c r="G65" s="41">
        <v>7</v>
      </c>
      <c r="H65" s="41">
        <v>5</v>
      </c>
      <c r="I65" s="41">
        <v>9</v>
      </c>
      <c r="J65" s="41">
        <v>10</v>
      </c>
      <c r="K65" s="41">
        <v>14</v>
      </c>
      <c r="L65" s="41">
        <v>9</v>
      </c>
      <c r="M65" s="41">
        <v>10</v>
      </c>
      <c r="N65" s="42">
        <v>9</v>
      </c>
      <c r="O65" s="209">
        <f>SUM(C65:N65)</f>
        <v>110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0.46666666666666667</v>
      </c>
      <c r="D66" s="198">
        <f>D65/D58</f>
        <v>0.53846153846153844</v>
      </c>
      <c r="E66" s="198">
        <f t="shared" ref="E66:N66" si="27">E65/E58</f>
        <v>0.2</v>
      </c>
      <c r="F66" s="198">
        <f t="shared" si="27"/>
        <v>0.36666666666666664</v>
      </c>
      <c r="G66" s="198">
        <f t="shared" si="27"/>
        <v>0.41176470588235292</v>
      </c>
      <c r="H66" s="198">
        <f t="shared" si="27"/>
        <v>0.21739130434782608</v>
      </c>
      <c r="I66" s="198">
        <f t="shared" si="27"/>
        <v>0.33333333333333331</v>
      </c>
      <c r="J66" s="198">
        <f t="shared" si="27"/>
        <v>0.33333333333333331</v>
      </c>
      <c r="K66" s="198">
        <f t="shared" si="27"/>
        <v>0.5</v>
      </c>
      <c r="L66" s="198">
        <f t="shared" si="27"/>
        <v>0.39130434782608697</v>
      </c>
      <c r="M66" s="198">
        <f t="shared" si="27"/>
        <v>0.7142857142857143</v>
      </c>
      <c r="N66" s="354">
        <f t="shared" si="27"/>
        <v>0.39130434782608697</v>
      </c>
      <c r="O66" s="252">
        <f>O65/O58</f>
        <v>0.3914590747330961</v>
      </c>
    </row>
    <row r="67" spans="1:15" ht="15.75" thickTop="1" x14ac:dyDescent="0.25">
      <c r="A67" s="29" t="s">
        <v>93</v>
      </c>
      <c r="B67" s="226" t="s">
        <v>299</v>
      </c>
      <c r="C67" s="225">
        <v>1</v>
      </c>
      <c r="D67" s="201">
        <v>1</v>
      </c>
      <c r="E67" s="201">
        <v>3</v>
      </c>
      <c r="F67" s="201">
        <v>4</v>
      </c>
      <c r="G67" s="201">
        <v>1</v>
      </c>
      <c r="H67" s="201">
        <v>1</v>
      </c>
      <c r="I67" s="201">
        <v>2</v>
      </c>
      <c r="J67" s="201">
        <v>1</v>
      </c>
      <c r="K67" s="201">
        <v>1</v>
      </c>
      <c r="L67" s="201">
        <v>3</v>
      </c>
      <c r="M67" s="201">
        <f t="shared" ref="M67:N67" si="28">M69+M71+M73+M75+M77</f>
        <v>0</v>
      </c>
      <c r="N67" s="356">
        <f t="shared" si="28"/>
        <v>5</v>
      </c>
      <c r="O67" s="224">
        <f>SUM(C67:N67)</f>
        <v>23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6.6666666666666666E-2</v>
      </c>
      <c r="D68" s="253">
        <f t="shared" ref="D68:N68" si="29">D67/D58</f>
        <v>3.8461538461538464E-2</v>
      </c>
      <c r="E68" s="253">
        <f t="shared" si="29"/>
        <v>0.12</v>
      </c>
      <c r="F68" s="253">
        <f t="shared" si="29"/>
        <v>0.13333333333333333</v>
      </c>
      <c r="G68" s="253">
        <f t="shared" si="29"/>
        <v>5.8823529411764705E-2</v>
      </c>
      <c r="H68" s="253">
        <f t="shared" si="29"/>
        <v>4.3478260869565216E-2</v>
      </c>
      <c r="I68" s="253">
        <f t="shared" si="29"/>
        <v>7.407407407407407E-2</v>
      </c>
      <c r="J68" s="253">
        <f t="shared" si="29"/>
        <v>3.3333333333333333E-2</v>
      </c>
      <c r="K68" s="253">
        <f t="shared" si="29"/>
        <v>3.5714285714285712E-2</v>
      </c>
      <c r="L68" s="253">
        <f t="shared" si="29"/>
        <v>0.13043478260869565</v>
      </c>
      <c r="M68" s="253">
        <f t="shared" si="29"/>
        <v>0</v>
      </c>
      <c r="N68" s="360">
        <f t="shared" si="29"/>
        <v>0.21739130434782608</v>
      </c>
      <c r="O68" s="252">
        <f>O67/O58</f>
        <v>8.1850533807829182E-2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1</v>
      </c>
      <c r="E69" s="213">
        <v>1</v>
      </c>
      <c r="F69" s="213">
        <v>1</v>
      </c>
      <c r="G69" s="213">
        <v>1</v>
      </c>
      <c r="H69" s="213">
        <v>1</v>
      </c>
      <c r="I69" s="213">
        <v>2</v>
      </c>
      <c r="J69" s="213">
        <v>1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10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3.8461538461538464E-2</v>
      </c>
      <c r="E70" s="193">
        <f t="shared" si="30"/>
        <v>0.04</v>
      </c>
      <c r="F70" s="193">
        <f t="shared" si="30"/>
        <v>3.3333333333333333E-2</v>
      </c>
      <c r="G70" s="193">
        <f t="shared" si="30"/>
        <v>5.8823529411764705E-2</v>
      </c>
      <c r="H70" s="193">
        <f t="shared" si="30"/>
        <v>4.3478260869565216E-2</v>
      </c>
      <c r="I70" s="193">
        <f t="shared" si="30"/>
        <v>7.407407407407407E-2</v>
      </c>
      <c r="J70" s="193">
        <f t="shared" si="30"/>
        <v>3.3333333333333333E-2</v>
      </c>
      <c r="K70" s="193">
        <f t="shared" si="30"/>
        <v>3.5714285714285712E-2</v>
      </c>
      <c r="L70" s="193">
        <f t="shared" si="30"/>
        <v>4.3478260869565216E-2</v>
      </c>
      <c r="M70" s="193">
        <f t="shared" si="30"/>
        <v>0</v>
      </c>
      <c r="N70" s="232">
        <f t="shared" si="30"/>
        <v>0</v>
      </c>
      <c r="O70" s="250">
        <f>O69/O58</f>
        <v>3.5587188612099648E-2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0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0</v>
      </c>
      <c r="L72" s="193">
        <f t="shared" si="31"/>
        <v>0</v>
      </c>
      <c r="M72" s="193">
        <f t="shared" si="31"/>
        <v>0</v>
      </c>
      <c r="N72" s="232">
        <f t="shared" si="31"/>
        <v>0</v>
      </c>
      <c r="O72" s="250">
        <f>O71/O58</f>
        <v>0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2</v>
      </c>
      <c r="M73" s="41">
        <v>0</v>
      </c>
      <c r="N73" s="42">
        <v>0</v>
      </c>
      <c r="O73" s="209">
        <f>SUM(C73:N73)</f>
        <v>5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0.1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 t="shared" si="32"/>
        <v>8.6956521739130432E-2</v>
      </c>
      <c r="M74" s="193">
        <f t="shared" si="32"/>
        <v>0</v>
      </c>
      <c r="N74" s="232">
        <f t="shared" si="32"/>
        <v>0</v>
      </c>
      <c r="O74" s="250">
        <f>O73/O58</f>
        <v>1.7793594306049824E-2</v>
      </c>
    </row>
    <row r="75" spans="1:15" ht="23.25" x14ac:dyDescent="0.25">
      <c r="A75" s="29" t="s">
        <v>101</v>
      </c>
      <c r="B75" s="215" t="s">
        <v>301</v>
      </c>
      <c r="C75" s="75">
        <v>1</v>
      </c>
      <c r="D75" s="41">
        <v>0</v>
      </c>
      <c r="E75" s="41">
        <v>2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5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6.6666666666666666E-2</v>
      </c>
      <c r="D76" s="193">
        <f t="shared" ref="D76:N76" si="33">D75/D58</f>
        <v>0</v>
      </c>
      <c r="E76" s="193">
        <f t="shared" si="33"/>
        <v>0.08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0.21739130434782608</v>
      </c>
      <c r="O76" s="250">
        <f>O75/O58</f>
        <v>2.8469750889679714E-2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0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</v>
      </c>
      <c r="N80" s="232">
        <f t="shared" si="35"/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0</v>
      </c>
      <c r="E81" s="41">
        <v>3</v>
      </c>
      <c r="F81" s="41">
        <v>2</v>
      </c>
      <c r="G81" s="41">
        <v>3</v>
      </c>
      <c r="H81" s="41">
        <v>2</v>
      </c>
      <c r="I81" s="41">
        <v>2</v>
      </c>
      <c r="J81" s="41">
        <v>1</v>
      </c>
      <c r="K81" s="41">
        <v>1</v>
      </c>
      <c r="L81" s="41">
        <v>0</v>
      </c>
      <c r="M81" s="41">
        <v>0</v>
      </c>
      <c r="N81" s="42">
        <v>0</v>
      </c>
      <c r="O81" s="209">
        <f>SUM(C81:N81)</f>
        <v>15</v>
      </c>
    </row>
    <row r="82" spans="1:15" x14ac:dyDescent="0.25">
      <c r="A82" s="29" t="s">
        <v>159</v>
      </c>
      <c r="B82" s="191" t="s">
        <v>80</v>
      </c>
      <c r="C82" s="193">
        <f>C81/C58</f>
        <v>6.6666666666666666E-2</v>
      </c>
      <c r="D82" s="193">
        <f t="shared" ref="D82:N82" si="36">D81/D58</f>
        <v>0</v>
      </c>
      <c r="E82" s="193">
        <f t="shared" si="36"/>
        <v>0.12</v>
      </c>
      <c r="F82" s="193">
        <f t="shared" si="36"/>
        <v>6.6666666666666666E-2</v>
      </c>
      <c r="G82" s="193">
        <f t="shared" si="36"/>
        <v>0.17647058823529413</v>
      </c>
      <c r="H82" s="193">
        <f t="shared" si="36"/>
        <v>8.6956521739130432E-2</v>
      </c>
      <c r="I82" s="193">
        <f t="shared" si="36"/>
        <v>7.407407407407407E-2</v>
      </c>
      <c r="J82" s="193">
        <f t="shared" si="36"/>
        <v>3.3333333333333333E-2</v>
      </c>
      <c r="K82" s="193">
        <f t="shared" si="36"/>
        <v>3.5714285714285712E-2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5.3380782918149468E-2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1</v>
      </c>
      <c r="H85" s="41">
        <v>2</v>
      </c>
      <c r="I85" s="41">
        <v>3</v>
      </c>
      <c r="J85" s="41">
        <v>1</v>
      </c>
      <c r="K85" s="41">
        <v>2</v>
      </c>
      <c r="L85" s="41">
        <v>0</v>
      </c>
      <c r="M85" s="41">
        <v>0</v>
      </c>
      <c r="N85" s="42">
        <v>0</v>
      </c>
      <c r="O85" s="209">
        <f>SUM(C85:N85)</f>
        <v>12</v>
      </c>
    </row>
    <row r="86" spans="1:15" x14ac:dyDescent="0.25">
      <c r="A86" s="29" t="s">
        <v>225</v>
      </c>
      <c r="B86" s="191" t="s">
        <v>80</v>
      </c>
      <c r="C86" s="193">
        <f>C85/C58</f>
        <v>6.6666666666666666E-2</v>
      </c>
      <c r="D86" s="193">
        <f t="shared" ref="D86:N86" si="38">D85/D58</f>
        <v>3.8461538461538464E-2</v>
      </c>
      <c r="E86" s="193">
        <f t="shared" si="38"/>
        <v>0</v>
      </c>
      <c r="F86" s="193">
        <f t="shared" si="38"/>
        <v>3.3333333333333333E-2</v>
      </c>
      <c r="G86" s="193">
        <f t="shared" si="38"/>
        <v>5.8823529411764705E-2</v>
      </c>
      <c r="H86" s="193">
        <f t="shared" si="38"/>
        <v>8.6956521739130432E-2</v>
      </c>
      <c r="I86" s="193">
        <f t="shared" si="38"/>
        <v>0.1111111111111111</v>
      </c>
      <c r="J86" s="193">
        <f t="shared" si="38"/>
        <v>3.3333333333333333E-2</v>
      </c>
      <c r="K86" s="193">
        <f t="shared" si="38"/>
        <v>7.1428571428571425E-2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4.2704626334519574E-2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0</v>
      </c>
      <c r="E87" s="41">
        <v>5</v>
      </c>
      <c r="F87" s="41">
        <v>2</v>
      </c>
      <c r="G87" s="41">
        <v>1</v>
      </c>
      <c r="H87" s="41">
        <v>3</v>
      </c>
      <c r="I87" s="41">
        <v>3</v>
      </c>
      <c r="J87" s="41">
        <v>5</v>
      </c>
      <c r="K87" s="41">
        <v>3</v>
      </c>
      <c r="L87" s="41">
        <v>3</v>
      </c>
      <c r="M87" s="41">
        <v>2</v>
      </c>
      <c r="N87" s="42">
        <v>2</v>
      </c>
      <c r="O87" s="209">
        <f>SUM(C87:N87)</f>
        <v>30</v>
      </c>
    </row>
    <row r="88" spans="1:15" x14ac:dyDescent="0.25">
      <c r="A88" s="29" t="s">
        <v>229</v>
      </c>
      <c r="B88" s="191" t="s">
        <v>80</v>
      </c>
      <c r="C88" s="193">
        <f>C87/C58</f>
        <v>6.6666666666666666E-2</v>
      </c>
      <c r="D88" s="193">
        <f t="shared" ref="D88:N88" si="39">D87/D58</f>
        <v>0</v>
      </c>
      <c r="E88" s="193">
        <f t="shared" si="39"/>
        <v>0.2</v>
      </c>
      <c r="F88" s="193">
        <f t="shared" si="39"/>
        <v>6.6666666666666666E-2</v>
      </c>
      <c r="G88" s="193">
        <f t="shared" si="39"/>
        <v>5.8823529411764705E-2</v>
      </c>
      <c r="H88" s="193">
        <f t="shared" si="39"/>
        <v>0.13043478260869565</v>
      </c>
      <c r="I88" s="193">
        <f t="shared" si="39"/>
        <v>0.1111111111111111</v>
      </c>
      <c r="J88" s="193">
        <f t="shared" si="39"/>
        <v>0.16666666666666666</v>
      </c>
      <c r="K88" s="193">
        <f t="shared" si="39"/>
        <v>0.10714285714285714</v>
      </c>
      <c r="L88" s="193">
        <f t="shared" si="39"/>
        <v>0.13043478260869565</v>
      </c>
      <c r="M88" s="193">
        <f t="shared" si="39"/>
        <v>0.14285714285714285</v>
      </c>
      <c r="N88" s="232">
        <f t="shared" si="39"/>
        <v>8.6956521739130432E-2</v>
      </c>
      <c r="O88" s="250">
        <f>O87/O58</f>
        <v>0.10676156583629894</v>
      </c>
    </row>
    <row r="89" spans="1:15" ht="24.75" x14ac:dyDescent="0.25">
      <c r="A89" s="29" t="s">
        <v>230</v>
      </c>
      <c r="B89" s="216" t="s">
        <v>290</v>
      </c>
      <c r="C89" s="40">
        <v>1</v>
      </c>
      <c r="D89" s="41">
        <v>3</v>
      </c>
      <c r="E89" s="41">
        <v>2</v>
      </c>
      <c r="F89" s="41">
        <v>2</v>
      </c>
      <c r="G89" s="41">
        <v>2</v>
      </c>
      <c r="H89" s="41">
        <v>5</v>
      </c>
      <c r="I89" s="41">
        <v>4</v>
      </c>
      <c r="J89" s="41">
        <v>5</v>
      </c>
      <c r="K89" s="41">
        <v>2</v>
      </c>
      <c r="L89" s="41">
        <v>4</v>
      </c>
      <c r="M89" s="41">
        <v>1</v>
      </c>
      <c r="N89" s="42">
        <v>1</v>
      </c>
      <c r="O89" s="209">
        <f>SUM(C89:N89)</f>
        <v>32</v>
      </c>
    </row>
    <row r="90" spans="1:15" x14ac:dyDescent="0.25">
      <c r="A90" s="29" t="s">
        <v>232</v>
      </c>
      <c r="B90" s="191" t="s">
        <v>80</v>
      </c>
      <c r="C90" s="193">
        <f>C89/C58</f>
        <v>6.6666666666666666E-2</v>
      </c>
      <c r="D90" s="193">
        <f t="shared" ref="D90:N90" si="40">D89/D58</f>
        <v>0.11538461538461539</v>
      </c>
      <c r="E90" s="193">
        <f t="shared" si="40"/>
        <v>0.08</v>
      </c>
      <c r="F90" s="193">
        <f t="shared" si="40"/>
        <v>6.6666666666666666E-2</v>
      </c>
      <c r="G90" s="193">
        <f t="shared" si="40"/>
        <v>0.11764705882352941</v>
      </c>
      <c r="H90" s="193">
        <f t="shared" si="40"/>
        <v>0.21739130434782608</v>
      </c>
      <c r="I90" s="193">
        <f t="shared" si="40"/>
        <v>0.14814814814814814</v>
      </c>
      <c r="J90" s="193">
        <f t="shared" si="40"/>
        <v>0.16666666666666666</v>
      </c>
      <c r="K90" s="193">
        <f t="shared" si="40"/>
        <v>7.1428571428571425E-2</v>
      </c>
      <c r="L90" s="193">
        <f t="shared" si="40"/>
        <v>0.17391304347826086</v>
      </c>
      <c r="M90" s="193">
        <f t="shared" si="40"/>
        <v>7.1428571428571425E-2</v>
      </c>
      <c r="N90" s="232">
        <f t="shared" si="40"/>
        <v>4.3478260869565216E-2</v>
      </c>
      <c r="O90" s="250">
        <f>O89/O58</f>
        <v>0.11387900355871886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1</v>
      </c>
      <c r="E91" s="41">
        <v>1</v>
      </c>
      <c r="F91" s="41">
        <v>2</v>
      </c>
      <c r="G91" s="41">
        <v>0</v>
      </c>
      <c r="H91" s="41">
        <v>3</v>
      </c>
      <c r="I91" s="41">
        <v>0</v>
      </c>
      <c r="J91" s="41">
        <v>0</v>
      </c>
      <c r="K91" s="41">
        <v>2</v>
      </c>
      <c r="L91" s="41">
        <v>0</v>
      </c>
      <c r="M91" s="41">
        <v>1</v>
      </c>
      <c r="N91" s="42">
        <v>1</v>
      </c>
      <c r="O91" s="209">
        <f>SUM(C91:N91)</f>
        <v>11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1">D91/D58</f>
        <v>3.8461538461538464E-2</v>
      </c>
      <c r="E92" s="193">
        <f t="shared" si="41"/>
        <v>0.04</v>
      </c>
      <c r="F92" s="193">
        <f t="shared" si="41"/>
        <v>6.6666666666666666E-2</v>
      </c>
      <c r="G92" s="193">
        <f t="shared" si="41"/>
        <v>0</v>
      </c>
      <c r="H92" s="193">
        <f t="shared" si="41"/>
        <v>0.13043478260869565</v>
      </c>
      <c r="I92" s="193">
        <f t="shared" si="41"/>
        <v>0</v>
      </c>
      <c r="J92" s="193">
        <f t="shared" si="41"/>
        <v>0</v>
      </c>
      <c r="K92" s="193">
        <f t="shared" si="41"/>
        <v>7.1428571428571425E-2</v>
      </c>
      <c r="L92" s="193">
        <f t="shared" si="41"/>
        <v>0</v>
      </c>
      <c r="M92" s="193">
        <f t="shared" si="41"/>
        <v>7.1428571428571425E-2</v>
      </c>
      <c r="N92" s="232">
        <f t="shared" si="41"/>
        <v>4.3478260869565216E-2</v>
      </c>
      <c r="O92" s="250">
        <f>O91/O58</f>
        <v>3.9145907473309607E-2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1</v>
      </c>
      <c r="O93" s="209">
        <f>SUM(C93:N93)</f>
        <v>1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4.3478260869565216E-2</v>
      </c>
      <c r="O94" s="250">
        <f>O93/O58</f>
        <v>3.5587188612099642E-3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3</v>
      </c>
      <c r="D95" s="75">
        <v>6</v>
      </c>
      <c r="E95" s="75">
        <v>6</v>
      </c>
      <c r="F95" s="75">
        <v>6</v>
      </c>
      <c r="G95" s="75">
        <v>2</v>
      </c>
      <c r="H95" s="75">
        <v>2</v>
      </c>
      <c r="I95" s="75">
        <v>4</v>
      </c>
      <c r="J95" s="75">
        <v>7</v>
      </c>
      <c r="K95" s="75">
        <v>3</v>
      </c>
      <c r="L95" s="75">
        <v>4</v>
      </c>
      <c r="M95" s="75">
        <f t="shared" ref="M95" si="43">M58-M61-M79-M81-M83-M85-M87-M89-M91-M93</f>
        <v>0</v>
      </c>
      <c r="N95" s="75">
        <v>1</v>
      </c>
      <c r="O95" s="209">
        <f>SUM(C95:N95)</f>
        <v>44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</v>
      </c>
      <c r="D96" s="204">
        <f t="shared" ref="D96:N96" si="44">D95/D58</f>
        <v>0.23076923076923078</v>
      </c>
      <c r="E96" s="204">
        <f t="shared" si="44"/>
        <v>0.24</v>
      </c>
      <c r="F96" s="204">
        <f t="shared" si="44"/>
        <v>0.2</v>
      </c>
      <c r="G96" s="204">
        <f t="shared" si="44"/>
        <v>0.11764705882352941</v>
      </c>
      <c r="H96" s="204">
        <f t="shared" si="44"/>
        <v>8.6956521739130432E-2</v>
      </c>
      <c r="I96" s="204">
        <f t="shared" si="44"/>
        <v>0.14814814814814814</v>
      </c>
      <c r="J96" s="204">
        <f t="shared" si="44"/>
        <v>0.23333333333333334</v>
      </c>
      <c r="K96" s="204">
        <f t="shared" si="44"/>
        <v>0.10714285714285714</v>
      </c>
      <c r="L96" s="204">
        <f t="shared" si="44"/>
        <v>0.17391304347826086</v>
      </c>
      <c r="M96" s="204">
        <f t="shared" si="44"/>
        <v>0</v>
      </c>
      <c r="N96" s="234">
        <f t="shared" si="44"/>
        <v>4.3478260869565216E-2</v>
      </c>
      <c r="O96" s="254">
        <f>O95/O58</f>
        <v>0.15658362989323843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44</v>
      </c>
      <c r="D3" s="6">
        <v>44</v>
      </c>
      <c r="E3" s="6">
        <v>49</v>
      </c>
      <c r="F3" s="290">
        <v>39</v>
      </c>
      <c r="G3" s="290">
        <v>37</v>
      </c>
      <c r="H3" s="290">
        <v>33</v>
      </c>
      <c r="I3" s="6">
        <v>30</v>
      </c>
      <c r="J3" s="6">
        <v>28</v>
      </c>
      <c r="K3" s="6">
        <v>32</v>
      </c>
      <c r="L3" s="6">
        <v>30</v>
      </c>
      <c r="M3" s="6">
        <v>36</v>
      </c>
      <c r="N3" s="6">
        <v>34</v>
      </c>
      <c r="O3" s="7">
        <v>27</v>
      </c>
    </row>
    <row r="4" spans="1:15" x14ac:dyDescent="0.25">
      <c r="A4" s="13" t="s">
        <v>8</v>
      </c>
      <c r="B4" s="180" t="s">
        <v>41</v>
      </c>
      <c r="C4" s="182">
        <v>39</v>
      </c>
      <c r="D4" s="183">
        <v>38</v>
      </c>
      <c r="E4" s="183">
        <v>43</v>
      </c>
      <c r="F4" s="183">
        <v>34</v>
      </c>
      <c r="G4" s="183">
        <v>28</v>
      </c>
      <c r="H4" s="183">
        <v>26</v>
      </c>
      <c r="I4" s="183">
        <v>24</v>
      </c>
      <c r="J4" s="183">
        <v>25</v>
      </c>
      <c r="K4" s="183">
        <v>28</v>
      </c>
      <c r="L4" s="183">
        <v>26</v>
      </c>
      <c r="M4" s="183">
        <v>33</v>
      </c>
      <c r="N4" s="183">
        <v>30</v>
      </c>
      <c r="O4" s="184">
        <v>23</v>
      </c>
    </row>
    <row r="5" spans="1:15" x14ac:dyDescent="0.25">
      <c r="A5" s="13" t="s">
        <v>9</v>
      </c>
      <c r="B5" s="179" t="s">
        <v>15</v>
      </c>
      <c r="C5" s="181">
        <v>0.88636363636363635</v>
      </c>
      <c r="D5" s="222">
        <f>D4/D3</f>
        <v>0.86363636363636365</v>
      </c>
      <c r="E5" s="222">
        <f t="shared" ref="E5:O5" si="0">E4/E3</f>
        <v>0.87755102040816324</v>
      </c>
      <c r="F5" s="222">
        <f t="shared" si="0"/>
        <v>0.87179487179487181</v>
      </c>
      <c r="G5" s="222">
        <f t="shared" si="0"/>
        <v>0.7567567567567568</v>
      </c>
      <c r="H5" s="222">
        <f t="shared" si="0"/>
        <v>0.78787878787878785</v>
      </c>
      <c r="I5" s="222">
        <f t="shared" si="0"/>
        <v>0.8</v>
      </c>
      <c r="J5" s="222">
        <f t="shared" si="0"/>
        <v>0.8928571428571429</v>
      </c>
      <c r="K5" s="222">
        <f t="shared" si="0"/>
        <v>0.875</v>
      </c>
      <c r="L5" s="222">
        <f t="shared" si="0"/>
        <v>0.8666666666666667</v>
      </c>
      <c r="M5" s="222">
        <f t="shared" si="0"/>
        <v>0.91666666666666663</v>
      </c>
      <c r="N5" s="222">
        <f t="shared" si="0"/>
        <v>0.88235294117647056</v>
      </c>
      <c r="O5" s="232">
        <f t="shared" si="0"/>
        <v>0.85185185185185186</v>
      </c>
    </row>
    <row r="6" spans="1:15" x14ac:dyDescent="0.25">
      <c r="A6" s="13" t="s">
        <v>10</v>
      </c>
      <c r="B6" s="185" t="s">
        <v>282</v>
      </c>
      <c r="C6" s="186">
        <v>1</v>
      </c>
      <c r="D6" s="41">
        <v>3</v>
      </c>
      <c r="E6" s="41">
        <v>2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0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2.2727272727272728E-2</v>
      </c>
      <c r="D7" s="222">
        <f>D6/D3</f>
        <v>6.8181818181818177E-2</v>
      </c>
      <c r="E7" s="222">
        <f t="shared" ref="E7:O7" si="1">E6/E3</f>
        <v>4.0816326530612242E-2</v>
      </c>
      <c r="F7" s="222">
        <f t="shared" si="1"/>
        <v>5.128205128205128E-2</v>
      </c>
      <c r="G7" s="222">
        <f t="shared" si="1"/>
        <v>5.4054054054054057E-2</v>
      </c>
      <c r="H7" s="222">
        <f t="shared" si="1"/>
        <v>3.0303030303030304E-2</v>
      </c>
      <c r="I7" s="222">
        <f t="shared" si="1"/>
        <v>3.3333333333333333E-2</v>
      </c>
      <c r="J7" s="222">
        <f t="shared" si="1"/>
        <v>3.5714285714285712E-2</v>
      </c>
      <c r="K7" s="222">
        <f t="shared" si="1"/>
        <v>3.125E-2</v>
      </c>
      <c r="L7" s="222">
        <f t="shared" si="1"/>
        <v>0</v>
      </c>
      <c r="M7" s="222">
        <f t="shared" si="1"/>
        <v>2.7777777777777776E-2</v>
      </c>
      <c r="N7" s="222">
        <f t="shared" si="1"/>
        <v>2.9411764705882353E-2</v>
      </c>
      <c r="O7" s="232">
        <f t="shared" si="1"/>
        <v>3.7037037037037035E-2</v>
      </c>
    </row>
    <row r="8" spans="1:15" x14ac:dyDescent="0.25">
      <c r="A8" s="13" t="s">
        <v>12</v>
      </c>
      <c r="B8" s="185" t="s">
        <v>16</v>
      </c>
      <c r="C8" s="186">
        <v>7</v>
      </c>
      <c r="D8" s="41">
        <v>10</v>
      </c>
      <c r="E8" s="41">
        <v>12</v>
      </c>
      <c r="F8" s="41">
        <v>9</v>
      </c>
      <c r="G8" s="41">
        <v>8</v>
      </c>
      <c r="H8" s="41">
        <v>5</v>
      </c>
      <c r="I8" s="41">
        <v>7</v>
      </c>
      <c r="J8" s="41">
        <v>7</v>
      </c>
      <c r="K8" s="41">
        <v>9</v>
      </c>
      <c r="L8" s="41">
        <v>8</v>
      </c>
      <c r="M8" s="41">
        <v>9</v>
      </c>
      <c r="N8" s="41">
        <v>8</v>
      </c>
      <c r="O8" s="42">
        <v>8</v>
      </c>
    </row>
    <row r="9" spans="1:15" x14ac:dyDescent="0.25">
      <c r="A9" s="13" t="s">
        <v>13</v>
      </c>
      <c r="B9" s="179" t="s">
        <v>15</v>
      </c>
      <c r="C9" s="181">
        <v>0.15909090909090909</v>
      </c>
      <c r="D9" s="222">
        <f>D8/D3</f>
        <v>0.22727272727272727</v>
      </c>
      <c r="E9" s="222">
        <f t="shared" ref="E9:O9" si="2">E8/E3</f>
        <v>0.24489795918367346</v>
      </c>
      <c r="F9" s="222">
        <f t="shared" si="2"/>
        <v>0.23076923076923078</v>
      </c>
      <c r="G9" s="222">
        <f t="shared" si="2"/>
        <v>0.21621621621621623</v>
      </c>
      <c r="H9" s="222">
        <f t="shared" si="2"/>
        <v>0.15151515151515152</v>
      </c>
      <c r="I9" s="222">
        <f t="shared" si="2"/>
        <v>0.23333333333333334</v>
      </c>
      <c r="J9" s="222">
        <f t="shared" si="2"/>
        <v>0.25</v>
      </c>
      <c r="K9" s="222">
        <f t="shared" si="2"/>
        <v>0.28125</v>
      </c>
      <c r="L9" s="222">
        <f t="shared" si="2"/>
        <v>0.26666666666666666</v>
      </c>
      <c r="M9" s="222">
        <f t="shared" si="2"/>
        <v>0.25</v>
      </c>
      <c r="N9" s="222">
        <f t="shared" si="2"/>
        <v>0.23529411764705882</v>
      </c>
      <c r="O9" s="232">
        <f t="shared" si="2"/>
        <v>0.29629629629629628</v>
      </c>
    </row>
    <row r="10" spans="1:15" x14ac:dyDescent="0.25">
      <c r="A10" s="13" t="s">
        <v>18</v>
      </c>
      <c r="B10" s="185" t="s">
        <v>17</v>
      </c>
      <c r="C10" s="186">
        <v>28</v>
      </c>
      <c r="D10" s="41">
        <v>25</v>
      </c>
      <c r="E10" s="41">
        <v>28</v>
      </c>
      <c r="F10" s="41">
        <v>23</v>
      </c>
      <c r="G10" s="41">
        <v>24</v>
      </c>
      <c r="H10" s="41">
        <v>23</v>
      </c>
      <c r="I10" s="41">
        <v>21</v>
      </c>
      <c r="J10" s="41">
        <v>17</v>
      </c>
      <c r="K10" s="41">
        <v>21</v>
      </c>
      <c r="L10" s="41">
        <v>18</v>
      </c>
      <c r="M10" s="41">
        <v>25</v>
      </c>
      <c r="N10" s="41">
        <v>23</v>
      </c>
      <c r="O10" s="42">
        <v>19</v>
      </c>
    </row>
    <row r="11" spans="1:15" x14ac:dyDescent="0.25">
      <c r="A11" s="13" t="s">
        <v>19</v>
      </c>
      <c r="B11" s="179" t="s">
        <v>15</v>
      </c>
      <c r="C11" s="181">
        <v>0.63636363636363635</v>
      </c>
      <c r="D11" s="222">
        <f>D10/D3</f>
        <v>0.56818181818181823</v>
      </c>
      <c r="E11" s="222">
        <f t="shared" ref="E11:O11" si="3">E10/E3</f>
        <v>0.5714285714285714</v>
      </c>
      <c r="F11" s="222">
        <f t="shared" si="3"/>
        <v>0.58974358974358976</v>
      </c>
      <c r="G11" s="222">
        <f t="shared" si="3"/>
        <v>0.64864864864864868</v>
      </c>
      <c r="H11" s="222">
        <f t="shared" si="3"/>
        <v>0.69696969696969702</v>
      </c>
      <c r="I11" s="222">
        <f t="shared" si="3"/>
        <v>0.7</v>
      </c>
      <c r="J11" s="222">
        <f t="shared" si="3"/>
        <v>0.6071428571428571</v>
      </c>
      <c r="K11" s="222">
        <f t="shared" si="3"/>
        <v>0.65625</v>
      </c>
      <c r="L11" s="222">
        <f t="shared" si="3"/>
        <v>0.6</v>
      </c>
      <c r="M11" s="222">
        <f t="shared" si="3"/>
        <v>0.69444444444444442</v>
      </c>
      <c r="N11" s="222">
        <f t="shared" si="3"/>
        <v>0.67647058823529416</v>
      </c>
      <c r="O11" s="232">
        <f t="shared" si="3"/>
        <v>0.70370370370370372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3</v>
      </c>
      <c r="E12" s="41">
        <v>3</v>
      </c>
      <c r="F12" s="41">
        <v>0</v>
      </c>
      <c r="G12" s="41">
        <v>1</v>
      </c>
      <c r="H12" s="41">
        <v>2</v>
      </c>
      <c r="I12" s="41">
        <v>0</v>
      </c>
      <c r="J12" s="41">
        <v>0</v>
      </c>
      <c r="K12" s="41">
        <v>0</v>
      </c>
      <c r="L12" s="41">
        <v>1</v>
      </c>
      <c r="M12" s="41">
        <v>1</v>
      </c>
      <c r="N12" s="41">
        <v>2</v>
      </c>
      <c r="O12" s="42">
        <v>2</v>
      </c>
    </row>
    <row r="13" spans="1:15" x14ac:dyDescent="0.25">
      <c r="A13" s="13" t="s">
        <v>21</v>
      </c>
      <c r="B13" s="179" t="s">
        <v>15</v>
      </c>
      <c r="C13" s="181">
        <v>6.8181818181818177E-2</v>
      </c>
      <c r="D13" s="222">
        <f>D12/D3</f>
        <v>6.8181818181818177E-2</v>
      </c>
      <c r="E13" s="222">
        <f t="shared" ref="E13:O13" si="4">E12/E3</f>
        <v>6.1224489795918366E-2</v>
      </c>
      <c r="F13" s="222">
        <f t="shared" si="4"/>
        <v>0</v>
      </c>
      <c r="G13" s="222">
        <f t="shared" si="4"/>
        <v>2.7027027027027029E-2</v>
      </c>
      <c r="H13" s="222">
        <f t="shared" si="4"/>
        <v>6.0606060606060608E-2</v>
      </c>
      <c r="I13" s="222">
        <f t="shared" si="4"/>
        <v>0</v>
      </c>
      <c r="J13" s="222">
        <f t="shared" si="4"/>
        <v>0</v>
      </c>
      <c r="K13" s="222">
        <f t="shared" si="4"/>
        <v>0</v>
      </c>
      <c r="L13" s="222">
        <f t="shared" si="4"/>
        <v>3.3333333333333333E-2</v>
      </c>
      <c r="M13" s="222">
        <f t="shared" si="4"/>
        <v>2.7777777777777776E-2</v>
      </c>
      <c r="N13" s="222">
        <f t="shared" si="4"/>
        <v>5.8823529411764705E-2</v>
      </c>
      <c r="O13" s="232">
        <f t="shared" si="4"/>
        <v>7.407407407407407E-2</v>
      </c>
    </row>
    <row r="14" spans="1:15" x14ac:dyDescent="0.25">
      <c r="A14" s="13" t="s">
        <v>22</v>
      </c>
      <c r="B14" s="185" t="s">
        <v>39</v>
      </c>
      <c r="C14" s="186">
        <v>7</v>
      </c>
      <c r="D14" s="41">
        <v>7</v>
      </c>
      <c r="E14" s="41">
        <v>6</v>
      </c>
      <c r="F14" s="41">
        <v>4</v>
      </c>
      <c r="G14" s="41">
        <v>5</v>
      </c>
      <c r="H14" s="41">
        <v>4</v>
      </c>
      <c r="I14" s="41">
        <v>3</v>
      </c>
      <c r="J14" s="41">
        <v>2</v>
      </c>
      <c r="K14" s="41">
        <v>3</v>
      </c>
      <c r="L14" s="41">
        <v>4</v>
      </c>
      <c r="M14" s="41">
        <v>4</v>
      </c>
      <c r="N14" s="41">
        <v>3</v>
      </c>
      <c r="O14" s="42">
        <v>3</v>
      </c>
    </row>
    <row r="15" spans="1:15" x14ac:dyDescent="0.25">
      <c r="A15" s="13" t="s">
        <v>23</v>
      </c>
      <c r="B15" s="179" t="s">
        <v>15</v>
      </c>
      <c r="C15" s="181">
        <v>0.15909090909090909</v>
      </c>
      <c r="D15" s="222">
        <f>D14/D3</f>
        <v>0.15909090909090909</v>
      </c>
      <c r="E15" s="222">
        <f t="shared" ref="E15:O15" si="5">E14/E3</f>
        <v>0.12244897959183673</v>
      </c>
      <c r="F15" s="222">
        <f t="shared" si="5"/>
        <v>0.10256410256410256</v>
      </c>
      <c r="G15" s="222">
        <f t="shared" si="5"/>
        <v>0.13513513513513514</v>
      </c>
      <c r="H15" s="222">
        <f t="shared" si="5"/>
        <v>0.12121212121212122</v>
      </c>
      <c r="I15" s="222">
        <f t="shared" si="5"/>
        <v>0.1</v>
      </c>
      <c r="J15" s="222">
        <f t="shared" si="5"/>
        <v>7.1428571428571425E-2</v>
      </c>
      <c r="K15" s="222">
        <f t="shared" si="5"/>
        <v>9.375E-2</v>
      </c>
      <c r="L15" s="222">
        <f t="shared" si="5"/>
        <v>0.13333333333333333</v>
      </c>
      <c r="M15" s="222">
        <f t="shared" si="5"/>
        <v>0.1111111111111111</v>
      </c>
      <c r="N15" s="222">
        <f t="shared" si="5"/>
        <v>8.8235294117647065E-2</v>
      </c>
      <c r="O15" s="232">
        <f t="shared" si="5"/>
        <v>0.1111111111111111</v>
      </c>
    </row>
    <row r="16" spans="1:15" x14ac:dyDescent="0.25">
      <c r="A16" s="13" t="s">
        <v>24</v>
      </c>
      <c r="B16" s="185" t="s">
        <v>40</v>
      </c>
      <c r="C16" s="186">
        <v>7</v>
      </c>
      <c r="D16" s="41">
        <v>7</v>
      </c>
      <c r="E16" s="41">
        <v>9</v>
      </c>
      <c r="F16" s="41">
        <v>5</v>
      </c>
      <c r="G16" s="41">
        <v>7</v>
      </c>
      <c r="H16" s="41">
        <v>7</v>
      </c>
      <c r="I16" s="41">
        <v>7</v>
      </c>
      <c r="J16" s="41">
        <v>4</v>
      </c>
      <c r="K16" s="41">
        <v>5</v>
      </c>
      <c r="L16" s="41">
        <v>5</v>
      </c>
      <c r="M16" s="41">
        <v>3</v>
      </c>
      <c r="N16" s="41">
        <v>4</v>
      </c>
      <c r="O16" s="42">
        <v>4</v>
      </c>
    </row>
    <row r="17" spans="1:15" x14ac:dyDescent="0.25">
      <c r="A17" s="13" t="s">
        <v>25</v>
      </c>
      <c r="B17" s="188" t="s">
        <v>15</v>
      </c>
      <c r="C17" s="181">
        <v>0.15909090909090909</v>
      </c>
      <c r="D17" s="222">
        <f>D16/D3</f>
        <v>0.15909090909090909</v>
      </c>
      <c r="E17" s="222">
        <f t="shared" ref="E17:O17" si="6">E16/E3</f>
        <v>0.18367346938775511</v>
      </c>
      <c r="F17" s="222">
        <f t="shared" si="6"/>
        <v>0.12820512820512819</v>
      </c>
      <c r="G17" s="222">
        <f t="shared" si="6"/>
        <v>0.1891891891891892</v>
      </c>
      <c r="H17" s="222">
        <f t="shared" si="6"/>
        <v>0.21212121212121213</v>
      </c>
      <c r="I17" s="222">
        <f t="shared" si="6"/>
        <v>0.23333333333333334</v>
      </c>
      <c r="J17" s="222">
        <f t="shared" si="6"/>
        <v>0.14285714285714285</v>
      </c>
      <c r="K17" s="222">
        <f t="shared" si="6"/>
        <v>0.15625</v>
      </c>
      <c r="L17" s="222">
        <f t="shared" si="6"/>
        <v>0.16666666666666666</v>
      </c>
      <c r="M17" s="222">
        <f t="shared" si="6"/>
        <v>8.3333333333333329E-2</v>
      </c>
      <c r="N17" s="222">
        <f t="shared" si="6"/>
        <v>0.11764705882352941</v>
      </c>
      <c r="O17" s="232">
        <f t="shared" si="6"/>
        <v>0.14814814814814814</v>
      </c>
    </row>
    <row r="18" spans="1:15" x14ac:dyDescent="0.25">
      <c r="A18" s="13" t="s">
        <v>26</v>
      </c>
      <c r="B18" s="185" t="s">
        <v>124</v>
      </c>
      <c r="C18" s="186">
        <v>7</v>
      </c>
      <c r="D18" s="41">
        <v>6</v>
      </c>
      <c r="E18" s="41">
        <v>8</v>
      </c>
      <c r="F18" s="41">
        <v>8</v>
      </c>
      <c r="G18" s="41">
        <v>8</v>
      </c>
      <c r="H18" s="41">
        <v>8</v>
      </c>
      <c r="I18" s="41">
        <v>7</v>
      </c>
      <c r="J18" s="41">
        <v>4</v>
      </c>
      <c r="K18" s="41">
        <v>6</v>
      </c>
      <c r="L18" s="41">
        <v>4</v>
      </c>
      <c r="M18" s="41">
        <v>5</v>
      </c>
      <c r="N18" s="41">
        <v>4</v>
      </c>
      <c r="O18" s="42">
        <v>4</v>
      </c>
    </row>
    <row r="19" spans="1:15" ht="15.75" thickBot="1" x14ac:dyDescent="0.3">
      <c r="A19" s="13" t="s">
        <v>27</v>
      </c>
      <c r="B19" s="189" t="s">
        <v>15</v>
      </c>
      <c r="C19" s="190">
        <v>0.15909090909090909</v>
      </c>
      <c r="D19" s="233">
        <f>D18/D3</f>
        <v>0.13636363636363635</v>
      </c>
      <c r="E19" s="233">
        <f>E18/E3</f>
        <v>0.16326530612244897</v>
      </c>
      <c r="F19" s="233">
        <f t="shared" ref="F19:O19" si="7">F18/F3</f>
        <v>0.20512820512820512</v>
      </c>
      <c r="G19" s="233">
        <f t="shared" si="7"/>
        <v>0.21621621621621623</v>
      </c>
      <c r="H19" s="233">
        <f t="shared" si="7"/>
        <v>0.24242424242424243</v>
      </c>
      <c r="I19" s="233">
        <f t="shared" si="7"/>
        <v>0.23333333333333334</v>
      </c>
      <c r="J19" s="233">
        <f t="shared" si="7"/>
        <v>0.14285714285714285</v>
      </c>
      <c r="K19" s="233">
        <f t="shared" si="7"/>
        <v>0.1875</v>
      </c>
      <c r="L19" s="233">
        <f t="shared" si="7"/>
        <v>0.13333333333333333</v>
      </c>
      <c r="M19" s="233">
        <f t="shared" si="7"/>
        <v>0.1388888888888889</v>
      </c>
      <c r="N19" s="233">
        <f t="shared" si="7"/>
        <v>0.11764705882352941</v>
      </c>
      <c r="O19" s="234">
        <f t="shared" si="7"/>
        <v>0.14814814814814814</v>
      </c>
    </row>
    <row r="20" spans="1:15" ht="20.100000000000001" customHeight="1" thickBot="1" x14ac:dyDescent="0.3">
      <c r="A20" s="20" t="s">
        <v>323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9</v>
      </c>
      <c r="D22" s="9">
        <v>16</v>
      </c>
      <c r="E22" s="292">
        <v>1</v>
      </c>
      <c r="F22" s="292">
        <v>7</v>
      </c>
      <c r="G22" s="292">
        <v>7</v>
      </c>
      <c r="H22" s="9">
        <v>8</v>
      </c>
      <c r="I22" s="9">
        <v>6</v>
      </c>
      <c r="J22" s="9">
        <v>7</v>
      </c>
      <c r="K22" s="9">
        <v>17</v>
      </c>
      <c r="L22" s="9">
        <v>11</v>
      </c>
      <c r="M22" s="9">
        <v>6</v>
      </c>
      <c r="N22" s="9">
        <v>8</v>
      </c>
      <c r="O22" s="8">
        <f>SUM(C22:N22)</f>
        <v>103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3</v>
      </c>
      <c r="E23" s="183">
        <v>0</v>
      </c>
      <c r="F23" s="183">
        <v>5</v>
      </c>
      <c r="G23" s="183">
        <v>4</v>
      </c>
      <c r="H23" s="183">
        <v>2</v>
      </c>
      <c r="I23" s="183">
        <v>1</v>
      </c>
      <c r="J23" s="183">
        <v>5</v>
      </c>
      <c r="K23" s="183">
        <v>7</v>
      </c>
      <c r="L23" s="183">
        <v>2</v>
      </c>
      <c r="M23" s="183">
        <v>3</v>
      </c>
      <c r="N23" s="184">
        <v>2</v>
      </c>
      <c r="O23" s="192">
        <f>SUM(C23:N23)</f>
        <v>36</v>
      </c>
    </row>
    <row r="24" spans="1:15" x14ac:dyDescent="0.25">
      <c r="A24" s="10" t="s">
        <v>30</v>
      </c>
      <c r="B24" s="163" t="s">
        <v>69</v>
      </c>
      <c r="C24" s="193">
        <f>C23/C22</f>
        <v>0.22222222222222221</v>
      </c>
      <c r="D24" s="193">
        <f>D23/D22</f>
        <v>0.1875</v>
      </c>
      <c r="E24" s="193">
        <f>E23/E22</f>
        <v>0</v>
      </c>
      <c r="F24" s="193">
        <f>F23/F22</f>
        <v>0.7142857142857143</v>
      </c>
      <c r="G24" s="193">
        <f t="shared" ref="G24:N24" si="8">G23/G22</f>
        <v>0.5714285714285714</v>
      </c>
      <c r="H24" s="193">
        <f t="shared" si="8"/>
        <v>0.25</v>
      </c>
      <c r="I24" s="193">
        <f t="shared" si="8"/>
        <v>0.16666666666666666</v>
      </c>
      <c r="J24" s="193">
        <f t="shared" si="8"/>
        <v>0.7142857142857143</v>
      </c>
      <c r="K24" s="193">
        <f t="shared" si="8"/>
        <v>0.41176470588235292</v>
      </c>
      <c r="L24" s="193">
        <f t="shared" si="8"/>
        <v>0.18181818181818182</v>
      </c>
      <c r="M24" s="193">
        <f t="shared" si="8"/>
        <v>0.5</v>
      </c>
      <c r="N24" s="193">
        <f t="shared" si="8"/>
        <v>0.25</v>
      </c>
      <c r="O24" s="194">
        <f>O23/O22</f>
        <v>0.34951456310679613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9</v>
      </c>
      <c r="E25" s="75">
        <v>1</v>
      </c>
      <c r="F25" s="75">
        <v>6</v>
      </c>
      <c r="G25" s="75">
        <v>3</v>
      </c>
      <c r="H25" s="75">
        <v>4</v>
      </c>
      <c r="I25" s="75">
        <v>3</v>
      </c>
      <c r="J25" s="75">
        <v>5</v>
      </c>
      <c r="K25" s="75">
        <v>10</v>
      </c>
      <c r="L25" s="75">
        <v>9</v>
      </c>
      <c r="M25" s="75">
        <v>3</v>
      </c>
      <c r="N25" s="353">
        <v>5</v>
      </c>
      <c r="O25" s="83">
        <f>SUM(C25:N25)</f>
        <v>59</v>
      </c>
    </row>
    <row r="26" spans="1:15" x14ac:dyDescent="0.25">
      <c r="A26" s="10" t="s">
        <v>32</v>
      </c>
      <c r="B26" s="163" t="s">
        <v>69</v>
      </c>
      <c r="C26" s="193">
        <f>C25/C22</f>
        <v>0.1111111111111111</v>
      </c>
      <c r="D26" s="193">
        <f>D25/D22</f>
        <v>0.5625</v>
      </c>
      <c r="E26" s="193">
        <f t="shared" ref="E26:N26" si="9">E25/E22</f>
        <v>1</v>
      </c>
      <c r="F26" s="193">
        <f t="shared" si="9"/>
        <v>0.8571428571428571</v>
      </c>
      <c r="G26" s="193">
        <f t="shared" si="9"/>
        <v>0.42857142857142855</v>
      </c>
      <c r="H26" s="193">
        <f t="shared" si="9"/>
        <v>0.5</v>
      </c>
      <c r="I26" s="193">
        <f t="shared" si="9"/>
        <v>0.5</v>
      </c>
      <c r="J26" s="193">
        <f t="shared" si="9"/>
        <v>0.7142857142857143</v>
      </c>
      <c r="K26" s="193">
        <f t="shared" si="9"/>
        <v>0.58823529411764708</v>
      </c>
      <c r="L26" s="193">
        <f t="shared" si="9"/>
        <v>0.81818181818181823</v>
      </c>
      <c r="M26" s="193">
        <f t="shared" si="9"/>
        <v>0.5</v>
      </c>
      <c r="N26" s="193">
        <f t="shared" si="9"/>
        <v>0.625</v>
      </c>
      <c r="O26" s="194">
        <f>O25/O22</f>
        <v>0.57281553398058249</v>
      </c>
    </row>
    <row r="27" spans="1:15" x14ac:dyDescent="0.25">
      <c r="A27" s="10" t="s">
        <v>33</v>
      </c>
      <c r="B27" s="83" t="s">
        <v>284</v>
      </c>
      <c r="C27" s="75">
        <v>9</v>
      </c>
      <c r="D27" s="41">
        <v>11</v>
      </c>
      <c r="E27" s="41">
        <v>1</v>
      </c>
      <c r="F27" s="41">
        <v>5</v>
      </c>
      <c r="G27" s="41">
        <v>6</v>
      </c>
      <c r="H27" s="41">
        <v>7</v>
      </c>
      <c r="I27" s="41">
        <v>6</v>
      </c>
      <c r="J27" s="41">
        <v>6</v>
      </c>
      <c r="K27" s="41">
        <v>16</v>
      </c>
      <c r="L27" s="41">
        <v>11</v>
      </c>
      <c r="M27" s="41">
        <v>4</v>
      </c>
      <c r="N27" s="42">
        <v>4</v>
      </c>
      <c r="O27" s="83">
        <f>SUM(C27:N27)</f>
        <v>86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0.6875</v>
      </c>
      <c r="E28" s="193">
        <f t="shared" si="10"/>
        <v>1</v>
      </c>
      <c r="F28" s="193">
        <f t="shared" si="10"/>
        <v>0.7142857142857143</v>
      </c>
      <c r="G28" s="193">
        <f t="shared" si="10"/>
        <v>0.8571428571428571</v>
      </c>
      <c r="H28" s="193">
        <f t="shared" si="10"/>
        <v>0.875</v>
      </c>
      <c r="I28" s="193">
        <f t="shared" si="10"/>
        <v>1</v>
      </c>
      <c r="J28" s="193">
        <f t="shared" si="10"/>
        <v>0.8571428571428571</v>
      </c>
      <c r="K28" s="193">
        <f t="shared" si="10"/>
        <v>0.94117647058823528</v>
      </c>
      <c r="L28" s="193">
        <f t="shared" si="10"/>
        <v>1</v>
      </c>
      <c r="M28" s="193">
        <f t="shared" si="10"/>
        <v>0.66666666666666663</v>
      </c>
      <c r="N28" s="193">
        <f t="shared" si="10"/>
        <v>0.5</v>
      </c>
      <c r="O28" s="194">
        <f>O27/O22</f>
        <v>0.83495145631067957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1</v>
      </c>
      <c r="M29" s="41">
        <v>0</v>
      </c>
      <c r="N29" s="42">
        <v>0</v>
      </c>
      <c r="O29" s="83">
        <f>SUM(C29:N29)</f>
        <v>3</v>
      </c>
    </row>
    <row r="30" spans="1:15" x14ac:dyDescent="0.25">
      <c r="A30" s="10" t="s">
        <v>36</v>
      </c>
      <c r="B30" s="163" t="s">
        <v>69</v>
      </c>
      <c r="C30" s="193">
        <f>C29/C22</f>
        <v>0.22222222222222221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9.0909090909090912E-2</v>
      </c>
      <c r="M30" s="193">
        <f t="shared" si="11"/>
        <v>0</v>
      </c>
      <c r="N30" s="193">
        <f t="shared" si="11"/>
        <v>0</v>
      </c>
      <c r="O30" s="194">
        <f>O29/O22</f>
        <v>2.9126213592233011E-2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5</v>
      </c>
      <c r="E31" s="41">
        <v>0</v>
      </c>
      <c r="F31" s="41">
        <v>2</v>
      </c>
      <c r="G31" s="41">
        <v>1</v>
      </c>
      <c r="H31" s="41">
        <v>1</v>
      </c>
      <c r="I31" s="41">
        <v>0</v>
      </c>
      <c r="J31" s="41">
        <v>1</v>
      </c>
      <c r="K31" s="41">
        <v>1</v>
      </c>
      <c r="L31" s="41">
        <v>0</v>
      </c>
      <c r="M31" s="41">
        <v>2</v>
      </c>
      <c r="N31" s="42">
        <v>4</v>
      </c>
      <c r="O31" s="83">
        <f>SUM(C31:N31)</f>
        <v>17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0.3125</v>
      </c>
      <c r="E32" s="193">
        <f t="shared" si="12"/>
        <v>0</v>
      </c>
      <c r="F32" s="193">
        <f t="shared" si="12"/>
        <v>0.2857142857142857</v>
      </c>
      <c r="G32" s="193">
        <f t="shared" si="12"/>
        <v>0.14285714285714285</v>
      </c>
      <c r="H32" s="193">
        <f t="shared" si="12"/>
        <v>0.125</v>
      </c>
      <c r="I32" s="193">
        <f t="shared" si="12"/>
        <v>0</v>
      </c>
      <c r="J32" s="193">
        <f t="shared" si="12"/>
        <v>0.14285714285714285</v>
      </c>
      <c r="K32" s="193">
        <f t="shared" si="12"/>
        <v>5.8823529411764705E-2</v>
      </c>
      <c r="L32" s="193">
        <f t="shared" si="12"/>
        <v>0</v>
      </c>
      <c r="M32" s="193">
        <f t="shared" si="12"/>
        <v>0.33333333333333331</v>
      </c>
      <c r="N32" s="193">
        <f t="shared" si="12"/>
        <v>0.5</v>
      </c>
      <c r="O32" s="194">
        <f>O31/O22</f>
        <v>0.1650485436893204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4</v>
      </c>
      <c r="E33" s="41">
        <v>0</v>
      </c>
      <c r="F33" s="41">
        <v>1</v>
      </c>
      <c r="G33" s="41">
        <v>2</v>
      </c>
      <c r="H33" s="41">
        <v>1</v>
      </c>
      <c r="I33" s="41">
        <v>0</v>
      </c>
      <c r="J33" s="41">
        <v>1</v>
      </c>
      <c r="K33" s="41">
        <v>3</v>
      </c>
      <c r="L33" s="41">
        <v>1</v>
      </c>
      <c r="M33" s="41">
        <v>1</v>
      </c>
      <c r="N33" s="42">
        <v>3</v>
      </c>
      <c r="O33" s="83">
        <f>SUM(C33:N33)</f>
        <v>17</v>
      </c>
    </row>
    <row r="34" spans="1:15" x14ac:dyDescent="0.25">
      <c r="A34" s="10" t="s">
        <v>48</v>
      </c>
      <c r="B34" s="163" t="s">
        <v>69</v>
      </c>
      <c r="C34" s="193">
        <f>C33/C22</f>
        <v>0</v>
      </c>
      <c r="D34" s="193">
        <f t="shared" ref="D34:N34" si="13">D33/D22</f>
        <v>0.25</v>
      </c>
      <c r="E34" s="193">
        <f t="shared" si="13"/>
        <v>0</v>
      </c>
      <c r="F34" s="193">
        <f t="shared" si="13"/>
        <v>0.14285714285714285</v>
      </c>
      <c r="G34" s="193">
        <f t="shared" si="13"/>
        <v>0.2857142857142857</v>
      </c>
      <c r="H34" s="193">
        <f t="shared" si="13"/>
        <v>0.125</v>
      </c>
      <c r="I34" s="193">
        <f t="shared" si="13"/>
        <v>0</v>
      </c>
      <c r="J34" s="193">
        <f t="shared" si="13"/>
        <v>0.14285714285714285</v>
      </c>
      <c r="K34" s="193">
        <f t="shared" si="13"/>
        <v>0.17647058823529413</v>
      </c>
      <c r="L34" s="193">
        <f t="shared" si="13"/>
        <v>9.0909090909090912E-2</v>
      </c>
      <c r="M34" s="193">
        <f t="shared" si="13"/>
        <v>0.16666666666666666</v>
      </c>
      <c r="N34" s="193">
        <f t="shared" si="13"/>
        <v>0.375</v>
      </c>
      <c r="O34" s="194">
        <f>O33/O22</f>
        <v>0.1650485436893204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0</v>
      </c>
      <c r="F35" s="41">
        <v>1</v>
      </c>
      <c r="G35" s="41">
        <v>1</v>
      </c>
      <c r="H35" s="41">
        <v>2</v>
      </c>
      <c r="I35" s="41">
        <v>1</v>
      </c>
      <c r="J35" s="41">
        <v>1</v>
      </c>
      <c r="K35" s="41">
        <v>2</v>
      </c>
      <c r="L35" s="41">
        <v>1</v>
      </c>
      <c r="M35" s="41">
        <v>0</v>
      </c>
      <c r="N35" s="42">
        <v>1</v>
      </c>
      <c r="O35" s="83">
        <f>SUM(C35:N35)</f>
        <v>10</v>
      </c>
    </row>
    <row r="36" spans="1:15" x14ac:dyDescent="0.25">
      <c r="A36" s="10" t="s">
        <v>50</v>
      </c>
      <c r="B36" s="197" t="s">
        <v>69</v>
      </c>
      <c r="C36" s="193">
        <f>C35/C22</f>
        <v>0</v>
      </c>
      <c r="D36" s="193">
        <f t="shared" ref="D36:N36" si="14">D35/D22</f>
        <v>0</v>
      </c>
      <c r="E36" s="193">
        <f t="shared" si="14"/>
        <v>0</v>
      </c>
      <c r="F36" s="193">
        <f t="shared" si="14"/>
        <v>0.14285714285714285</v>
      </c>
      <c r="G36" s="193">
        <f t="shared" si="14"/>
        <v>0.14285714285714285</v>
      </c>
      <c r="H36" s="193">
        <f t="shared" si="14"/>
        <v>0.25</v>
      </c>
      <c r="I36" s="193">
        <f t="shared" si="14"/>
        <v>0.16666666666666666</v>
      </c>
      <c r="J36" s="193">
        <f t="shared" si="14"/>
        <v>0.14285714285714285</v>
      </c>
      <c r="K36" s="193">
        <f t="shared" si="14"/>
        <v>0.11764705882352941</v>
      </c>
      <c r="L36" s="193">
        <f t="shared" si="14"/>
        <v>9.0909090909090912E-2</v>
      </c>
      <c r="M36" s="193">
        <f t="shared" si="14"/>
        <v>0</v>
      </c>
      <c r="N36" s="193">
        <f t="shared" si="14"/>
        <v>0.125</v>
      </c>
      <c r="O36" s="194">
        <f>O35/O22</f>
        <v>9.7087378640776698E-2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7</v>
      </c>
      <c r="E37" s="41">
        <v>0</v>
      </c>
      <c r="F37" s="41">
        <v>2</v>
      </c>
      <c r="G37" s="41">
        <v>1</v>
      </c>
      <c r="H37" s="41">
        <v>3</v>
      </c>
      <c r="I37" s="41">
        <v>0</v>
      </c>
      <c r="J37" s="41">
        <v>2</v>
      </c>
      <c r="K37" s="41">
        <v>2</v>
      </c>
      <c r="L37" s="41">
        <v>0</v>
      </c>
      <c r="M37" s="41">
        <v>2</v>
      </c>
      <c r="N37" s="42">
        <v>4</v>
      </c>
      <c r="O37" s="83">
        <f>SUM(C37:N37)</f>
        <v>23</v>
      </c>
    </row>
    <row r="38" spans="1:15" x14ac:dyDescent="0.25">
      <c r="A38" s="10" t="s">
        <v>52</v>
      </c>
      <c r="B38" s="197" t="s">
        <v>69</v>
      </c>
      <c r="C38" s="221">
        <f>C37/C22</f>
        <v>0</v>
      </c>
      <c r="D38" s="222">
        <f t="shared" ref="D38:N38" si="15">D37/D22</f>
        <v>0.4375</v>
      </c>
      <c r="E38" s="193">
        <f t="shared" si="15"/>
        <v>0</v>
      </c>
      <c r="F38" s="193">
        <f t="shared" si="15"/>
        <v>0.2857142857142857</v>
      </c>
      <c r="G38" s="193">
        <f t="shared" si="15"/>
        <v>0.14285714285714285</v>
      </c>
      <c r="H38" s="193">
        <f t="shared" si="15"/>
        <v>0.375</v>
      </c>
      <c r="I38" s="193">
        <f t="shared" si="15"/>
        <v>0</v>
      </c>
      <c r="J38" s="193">
        <f t="shared" si="15"/>
        <v>0.2857142857142857</v>
      </c>
      <c r="K38" s="193">
        <f t="shared" si="15"/>
        <v>0.11764705882352941</v>
      </c>
      <c r="L38" s="193">
        <f t="shared" si="15"/>
        <v>0</v>
      </c>
      <c r="M38" s="193">
        <f t="shared" si="15"/>
        <v>0.33333333333333331</v>
      </c>
      <c r="N38" s="193">
        <f t="shared" si="15"/>
        <v>0.5</v>
      </c>
      <c r="O38" s="194">
        <f>O37/O22</f>
        <v>0.22330097087378642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0</v>
      </c>
      <c r="F39" s="213">
        <v>1</v>
      </c>
      <c r="G39" s="213">
        <v>0</v>
      </c>
      <c r="H39" s="213">
        <v>0</v>
      </c>
      <c r="I39" s="213">
        <v>0</v>
      </c>
      <c r="J39" s="213">
        <v>2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6.25E-2</v>
      </c>
      <c r="E40" s="193">
        <f t="shared" si="16"/>
        <v>0</v>
      </c>
      <c r="F40" s="193">
        <f t="shared" si="16"/>
        <v>0.14285714285714285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0.2857142857142857</v>
      </c>
      <c r="K40" s="193">
        <f t="shared" si="16"/>
        <v>0</v>
      </c>
      <c r="L40" s="193">
        <f t="shared" si="16"/>
        <v>9.0909090909090912E-2</v>
      </c>
      <c r="M40" s="193">
        <f t="shared" si="16"/>
        <v>0</v>
      </c>
      <c r="N40" s="193">
        <f t="shared" si="16"/>
        <v>0</v>
      </c>
      <c r="O40" s="194">
        <f>O39/O22</f>
        <v>4.8543689320388349E-2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9</v>
      </c>
      <c r="E41" s="16">
        <v>1</v>
      </c>
      <c r="F41" s="16">
        <v>5</v>
      </c>
      <c r="G41" s="16">
        <v>4</v>
      </c>
      <c r="H41" s="16">
        <v>7</v>
      </c>
      <c r="I41" s="16">
        <v>6</v>
      </c>
      <c r="J41" s="16">
        <v>6</v>
      </c>
      <c r="K41" s="16">
        <v>14</v>
      </c>
      <c r="L41" s="16">
        <v>10</v>
      </c>
      <c r="M41" s="16">
        <v>4</v>
      </c>
      <c r="N41" s="355">
        <v>9</v>
      </c>
      <c r="O41" s="256">
        <f>SUM(C41:N41)</f>
        <v>85</v>
      </c>
    </row>
    <row r="42" spans="1:15" ht="15.75" thickTop="1" x14ac:dyDescent="0.25">
      <c r="A42" s="10" t="s">
        <v>56</v>
      </c>
      <c r="B42" s="199" t="s">
        <v>164</v>
      </c>
      <c r="C42" s="200">
        <v>4</v>
      </c>
      <c r="D42" s="201">
        <v>8</v>
      </c>
      <c r="E42" s="201">
        <v>0</v>
      </c>
      <c r="F42" s="201">
        <v>4</v>
      </c>
      <c r="G42" s="201">
        <v>2</v>
      </c>
      <c r="H42" s="201">
        <v>5</v>
      </c>
      <c r="I42" s="201">
        <v>2</v>
      </c>
      <c r="J42" s="201">
        <v>3</v>
      </c>
      <c r="K42" s="201">
        <v>11</v>
      </c>
      <c r="L42" s="202">
        <v>4</v>
      </c>
      <c r="M42" s="201">
        <v>4</v>
      </c>
      <c r="N42" s="356">
        <v>6</v>
      </c>
      <c r="O42" s="199">
        <f>SUM(C42:N42)</f>
        <v>53</v>
      </c>
    </row>
    <row r="43" spans="1:15" x14ac:dyDescent="0.25">
      <c r="A43" s="10" t="s">
        <v>57</v>
      </c>
      <c r="B43" s="163" t="s">
        <v>69</v>
      </c>
      <c r="C43" s="193">
        <f>C42/C22</f>
        <v>0.44444444444444442</v>
      </c>
      <c r="D43" s="193">
        <f t="shared" ref="D43:N43" si="17">D42/D22</f>
        <v>0.5</v>
      </c>
      <c r="E43" s="193">
        <f t="shared" si="17"/>
        <v>0</v>
      </c>
      <c r="F43" s="193">
        <f t="shared" si="17"/>
        <v>0.5714285714285714</v>
      </c>
      <c r="G43" s="193">
        <f t="shared" si="17"/>
        <v>0.2857142857142857</v>
      </c>
      <c r="H43" s="193">
        <f t="shared" si="17"/>
        <v>0.625</v>
      </c>
      <c r="I43" s="193">
        <f t="shared" si="17"/>
        <v>0.33333333333333331</v>
      </c>
      <c r="J43" s="193">
        <f t="shared" si="17"/>
        <v>0.42857142857142855</v>
      </c>
      <c r="K43" s="193">
        <f t="shared" si="17"/>
        <v>0.6470588235294118</v>
      </c>
      <c r="L43" s="193">
        <f t="shared" si="17"/>
        <v>0.36363636363636365</v>
      </c>
      <c r="M43" s="193">
        <f t="shared" si="17"/>
        <v>0.66666666666666663</v>
      </c>
      <c r="N43" s="193">
        <f t="shared" si="17"/>
        <v>0.75</v>
      </c>
      <c r="O43" s="194">
        <f>O42/O22</f>
        <v>0.5145631067961165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0</v>
      </c>
      <c r="E44" s="41">
        <v>1</v>
      </c>
      <c r="F44" s="41">
        <v>0</v>
      </c>
      <c r="G44" s="41">
        <v>0</v>
      </c>
      <c r="H44" s="41">
        <v>3</v>
      </c>
      <c r="I44" s="41">
        <v>2</v>
      </c>
      <c r="J44" s="41">
        <v>2</v>
      </c>
      <c r="K44" s="41">
        <v>1</v>
      </c>
      <c r="L44" s="41">
        <v>2</v>
      </c>
      <c r="M44" s="41">
        <v>0</v>
      </c>
      <c r="N44" s="42">
        <v>2</v>
      </c>
      <c r="O44" s="83">
        <f>SUM(C44:N44)</f>
        <v>15</v>
      </c>
    </row>
    <row r="45" spans="1:15" x14ac:dyDescent="0.25">
      <c r="A45" s="10" t="s">
        <v>59</v>
      </c>
      <c r="B45" s="163" t="s">
        <v>69</v>
      </c>
      <c r="C45" s="193">
        <f>C44/C22</f>
        <v>0.22222222222222221</v>
      </c>
      <c r="D45" s="193">
        <f t="shared" ref="D45:N45" si="18">D44/D22</f>
        <v>0</v>
      </c>
      <c r="E45" s="193">
        <f t="shared" si="18"/>
        <v>1</v>
      </c>
      <c r="F45" s="193">
        <f t="shared" si="18"/>
        <v>0</v>
      </c>
      <c r="G45" s="193">
        <f t="shared" si="18"/>
        <v>0</v>
      </c>
      <c r="H45" s="193">
        <f t="shared" si="18"/>
        <v>0.375</v>
      </c>
      <c r="I45" s="193">
        <f t="shared" si="18"/>
        <v>0.33333333333333331</v>
      </c>
      <c r="J45" s="193">
        <f t="shared" si="18"/>
        <v>0.2857142857142857</v>
      </c>
      <c r="K45" s="193">
        <f t="shared" si="18"/>
        <v>5.8823529411764705E-2</v>
      </c>
      <c r="L45" s="193">
        <f t="shared" si="18"/>
        <v>0.18181818181818182</v>
      </c>
      <c r="M45" s="193">
        <f t="shared" si="18"/>
        <v>0</v>
      </c>
      <c r="N45" s="193">
        <f t="shared" si="18"/>
        <v>0.25</v>
      </c>
      <c r="O45" s="194">
        <f>O44/O22</f>
        <v>0.14563106796116504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0</v>
      </c>
      <c r="E46" s="41">
        <v>0</v>
      </c>
      <c r="F46" s="41">
        <v>1</v>
      </c>
      <c r="G46" s="41">
        <v>2</v>
      </c>
      <c r="H46" s="41">
        <v>1</v>
      </c>
      <c r="I46" s="41">
        <v>2</v>
      </c>
      <c r="J46" s="41">
        <v>1</v>
      </c>
      <c r="K46" s="41">
        <v>2</v>
      </c>
      <c r="L46" s="41">
        <v>2</v>
      </c>
      <c r="M46" s="41">
        <v>0</v>
      </c>
      <c r="N46" s="42">
        <v>1</v>
      </c>
      <c r="O46" s="83">
        <f>SUM(C46:N46)</f>
        <v>14</v>
      </c>
    </row>
    <row r="47" spans="1:15" x14ac:dyDescent="0.25">
      <c r="A47" s="10" t="s">
        <v>61</v>
      </c>
      <c r="B47" s="163" t="s">
        <v>69</v>
      </c>
      <c r="C47" s="193">
        <f>C46/C22</f>
        <v>0.22222222222222221</v>
      </c>
      <c r="D47" s="193">
        <f t="shared" ref="D47:N47" si="19">D46/D22</f>
        <v>0</v>
      </c>
      <c r="E47" s="193">
        <f>E46/E22</f>
        <v>0</v>
      </c>
      <c r="F47" s="193">
        <f t="shared" si="19"/>
        <v>0.14285714285714285</v>
      </c>
      <c r="G47" s="193">
        <f t="shared" si="19"/>
        <v>0.2857142857142857</v>
      </c>
      <c r="H47" s="193">
        <f t="shared" si="19"/>
        <v>0.125</v>
      </c>
      <c r="I47" s="193">
        <f t="shared" si="19"/>
        <v>0.33333333333333331</v>
      </c>
      <c r="J47" s="193">
        <f t="shared" si="19"/>
        <v>0.14285714285714285</v>
      </c>
      <c r="K47" s="193">
        <f t="shared" si="19"/>
        <v>0.11764705882352941</v>
      </c>
      <c r="L47" s="193">
        <f t="shared" si="19"/>
        <v>0.18181818181818182</v>
      </c>
      <c r="M47" s="193">
        <f t="shared" si="19"/>
        <v>0</v>
      </c>
      <c r="N47" s="193">
        <f t="shared" si="19"/>
        <v>0.125</v>
      </c>
      <c r="O47" s="194">
        <f>O46/O22</f>
        <v>0.13592233009708737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1</v>
      </c>
      <c r="M48" s="41">
        <v>0</v>
      </c>
      <c r="N48" s="42">
        <v>0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9.0909090909090912E-2</v>
      </c>
      <c r="M49" s="193">
        <f t="shared" si="20"/>
        <v>0</v>
      </c>
      <c r="N49" s="193">
        <f t="shared" si="20"/>
        <v>0</v>
      </c>
      <c r="O49" s="194">
        <f>O48/O22</f>
        <v>9.7087378640776691E-3</v>
      </c>
    </row>
    <row r="50" spans="1:15" x14ac:dyDescent="0.25">
      <c r="A50" s="10" t="s">
        <v>64</v>
      </c>
      <c r="B50" s="196" t="s">
        <v>168</v>
      </c>
      <c r="C50" s="40">
        <v>1</v>
      </c>
      <c r="D50" s="41">
        <v>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2</v>
      </c>
      <c r="K50" s="41">
        <v>2</v>
      </c>
      <c r="L50" s="41">
        <v>0</v>
      </c>
      <c r="M50" s="41">
        <v>0</v>
      </c>
      <c r="N50" s="42">
        <v>0</v>
      </c>
      <c r="O50" s="83">
        <f>SUM(C50:N50)</f>
        <v>6</v>
      </c>
    </row>
    <row r="51" spans="1:15" x14ac:dyDescent="0.25">
      <c r="A51" s="10" t="s">
        <v>65</v>
      </c>
      <c r="B51" s="163" t="s">
        <v>69</v>
      </c>
      <c r="C51" s="193">
        <f>C50/C22</f>
        <v>0.1111111111111111</v>
      </c>
      <c r="D51" s="193">
        <f t="shared" ref="D51:N51" si="21">D50/D22</f>
        <v>6.25E-2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</v>
      </c>
      <c r="I51" s="193">
        <f t="shared" si="21"/>
        <v>0</v>
      </c>
      <c r="J51" s="193">
        <f t="shared" si="21"/>
        <v>0.2857142857142857</v>
      </c>
      <c r="K51" s="193">
        <f t="shared" si="21"/>
        <v>0.11764705882352941</v>
      </c>
      <c r="L51" s="193">
        <f t="shared" si="21"/>
        <v>0</v>
      </c>
      <c r="M51" s="193">
        <f t="shared" si="21"/>
        <v>0</v>
      </c>
      <c r="N51" s="193">
        <f t="shared" si="21"/>
        <v>0</v>
      </c>
      <c r="O51" s="194">
        <f>O50/O22</f>
        <v>5.8252427184466021E-2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41">
        <v>2</v>
      </c>
      <c r="M54" s="41">
        <v>0</v>
      </c>
      <c r="N54" s="42">
        <v>0</v>
      </c>
      <c r="O54" s="83">
        <f>SUM(C54:N54)</f>
        <v>6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0.1111111111111111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</v>
      </c>
      <c r="G55" s="204">
        <f t="shared" si="23"/>
        <v>0</v>
      </c>
      <c r="H55" s="204">
        <f t="shared" si="23"/>
        <v>0.25</v>
      </c>
      <c r="I55" s="204">
        <f t="shared" si="23"/>
        <v>0</v>
      </c>
      <c r="J55" s="204">
        <f t="shared" si="23"/>
        <v>0</v>
      </c>
      <c r="K55" s="204">
        <f t="shared" si="23"/>
        <v>5.8823529411764705E-2</v>
      </c>
      <c r="L55" s="204">
        <f t="shared" si="23"/>
        <v>0.18181818181818182</v>
      </c>
      <c r="M55" s="204">
        <f t="shared" si="23"/>
        <v>0</v>
      </c>
      <c r="N55" s="204">
        <f t="shared" si="23"/>
        <v>0</v>
      </c>
      <c r="O55" s="205">
        <f>O54/O22</f>
        <v>5.8252427184466021E-2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11</v>
      </c>
      <c r="E58" s="293">
        <v>11</v>
      </c>
      <c r="F58" s="293">
        <v>9</v>
      </c>
      <c r="G58" s="293">
        <v>11</v>
      </c>
      <c r="H58" s="17">
        <v>11</v>
      </c>
      <c r="I58" s="17">
        <v>8</v>
      </c>
      <c r="J58" s="17">
        <v>3</v>
      </c>
      <c r="K58" s="17">
        <v>19</v>
      </c>
      <c r="L58" s="17">
        <v>5</v>
      </c>
      <c r="M58" s="17">
        <v>8</v>
      </c>
      <c r="N58" s="17">
        <v>15</v>
      </c>
      <c r="O58" s="26">
        <f>SUM(C58:N58)</f>
        <v>120</v>
      </c>
    </row>
    <row r="59" spans="1:15" x14ac:dyDescent="0.25">
      <c r="A59" s="29" t="s">
        <v>75</v>
      </c>
      <c r="B59" s="207" t="s">
        <v>294</v>
      </c>
      <c r="C59" s="195">
        <v>3</v>
      </c>
      <c r="D59" s="183">
        <v>6</v>
      </c>
      <c r="E59" s="183">
        <v>6</v>
      </c>
      <c r="F59" s="183">
        <v>4</v>
      </c>
      <c r="G59" s="183">
        <v>4</v>
      </c>
      <c r="H59" s="183">
        <v>6</v>
      </c>
      <c r="I59" s="183">
        <v>7</v>
      </c>
      <c r="J59" s="183">
        <v>1</v>
      </c>
      <c r="K59" s="183">
        <v>12</v>
      </c>
      <c r="L59" s="183">
        <v>2</v>
      </c>
      <c r="M59" s="183">
        <v>5</v>
      </c>
      <c r="N59" s="184">
        <v>9</v>
      </c>
      <c r="O59" s="27">
        <f>SUM(C59:N59)</f>
        <v>65</v>
      </c>
    </row>
    <row r="60" spans="1:15" x14ac:dyDescent="0.25">
      <c r="A60" s="29" t="s">
        <v>76</v>
      </c>
      <c r="B60" s="206" t="s">
        <v>80</v>
      </c>
      <c r="C60" s="193">
        <f>C59/C58</f>
        <v>0.33333333333333331</v>
      </c>
      <c r="D60" s="193">
        <f>D59/D58</f>
        <v>0.54545454545454541</v>
      </c>
      <c r="E60" s="193">
        <f t="shared" ref="E60:N60" si="24">E59/E58</f>
        <v>0.54545454545454541</v>
      </c>
      <c r="F60" s="193">
        <f t="shared" si="24"/>
        <v>0.44444444444444442</v>
      </c>
      <c r="G60" s="193">
        <f t="shared" si="24"/>
        <v>0.36363636363636365</v>
      </c>
      <c r="H60" s="193">
        <f t="shared" si="24"/>
        <v>0.54545454545454541</v>
      </c>
      <c r="I60" s="193">
        <f t="shared" si="24"/>
        <v>0.875</v>
      </c>
      <c r="J60" s="193">
        <f t="shared" si="24"/>
        <v>0.33333333333333331</v>
      </c>
      <c r="K60" s="193">
        <f t="shared" si="24"/>
        <v>0.63157894736842102</v>
      </c>
      <c r="L60" s="193">
        <f t="shared" si="24"/>
        <v>0.4</v>
      </c>
      <c r="M60" s="193">
        <f t="shared" si="24"/>
        <v>0.625</v>
      </c>
      <c r="N60" s="232">
        <f t="shared" si="24"/>
        <v>0.6</v>
      </c>
      <c r="O60" s="250">
        <f>O59/O58</f>
        <v>0.54166666666666663</v>
      </c>
    </row>
    <row r="61" spans="1:15" x14ac:dyDescent="0.25">
      <c r="A61" s="29" t="s">
        <v>87</v>
      </c>
      <c r="B61" s="208" t="s">
        <v>78</v>
      </c>
      <c r="C61" s="40">
        <v>4</v>
      </c>
      <c r="D61" s="41">
        <v>6</v>
      </c>
      <c r="E61" s="41">
        <v>4</v>
      </c>
      <c r="F61" s="41">
        <v>4</v>
      </c>
      <c r="G61" s="41">
        <v>3</v>
      </c>
      <c r="H61" s="41">
        <v>5</v>
      </c>
      <c r="I61" s="41">
        <v>2</v>
      </c>
      <c r="J61" s="41">
        <v>2</v>
      </c>
      <c r="K61" s="41">
        <v>14</v>
      </c>
      <c r="L61" s="41">
        <v>3</v>
      </c>
      <c r="M61" s="41">
        <v>5</v>
      </c>
      <c r="N61" s="42">
        <v>14</v>
      </c>
      <c r="O61" s="209">
        <f>SUM(C61:N61)</f>
        <v>66</v>
      </c>
    </row>
    <row r="62" spans="1:15" x14ac:dyDescent="0.25">
      <c r="A62" s="29" t="s">
        <v>88</v>
      </c>
      <c r="B62" s="206" t="s">
        <v>80</v>
      </c>
      <c r="C62" s="193">
        <f>C61/C58</f>
        <v>0.44444444444444442</v>
      </c>
      <c r="D62" s="193">
        <f t="shared" ref="D62:N62" si="25">D61/D58</f>
        <v>0.54545454545454541</v>
      </c>
      <c r="E62" s="193">
        <f t="shared" si="25"/>
        <v>0.36363636363636365</v>
      </c>
      <c r="F62" s="193">
        <f t="shared" si="25"/>
        <v>0.44444444444444442</v>
      </c>
      <c r="G62" s="193">
        <f t="shared" si="25"/>
        <v>0.27272727272727271</v>
      </c>
      <c r="H62" s="193">
        <f t="shared" si="25"/>
        <v>0.45454545454545453</v>
      </c>
      <c r="I62" s="193">
        <f t="shared" si="25"/>
        <v>0.25</v>
      </c>
      <c r="J62" s="193">
        <f t="shared" si="25"/>
        <v>0.66666666666666663</v>
      </c>
      <c r="K62" s="193">
        <f t="shared" si="25"/>
        <v>0.73684210526315785</v>
      </c>
      <c r="L62" s="193">
        <f t="shared" si="25"/>
        <v>0.6</v>
      </c>
      <c r="M62" s="193">
        <f t="shared" si="25"/>
        <v>0.625</v>
      </c>
      <c r="N62" s="232">
        <f t="shared" si="25"/>
        <v>0.93333333333333335</v>
      </c>
      <c r="O62" s="250">
        <f>O61/O58</f>
        <v>0.55000000000000004</v>
      </c>
    </row>
    <row r="63" spans="1:15" x14ac:dyDescent="0.25">
      <c r="A63" s="29" t="s">
        <v>89</v>
      </c>
      <c r="B63" s="208" t="s">
        <v>297</v>
      </c>
      <c r="C63" s="40">
        <v>1</v>
      </c>
      <c r="D63" s="41">
        <v>4</v>
      </c>
      <c r="E63" s="41">
        <v>4</v>
      </c>
      <c r="F63" s="41">
        <v>1</v>
      </c>
      <c r="G63" s="41">
        <v>1</v>
      </c>
      <c r="H63" s="41">
        <v>3</v>
      </c>
      <c r="I63" s="41">
        <v>1</v>
      </c>
      <c r="J63" s="41">
        <v>1</v>
      </c>
      <c r="K63" s="41">
        <v>11</v>
      </c>
      <c r="L63" s="41">
        <v>2</v>
      </c>
      <c r="M63" s="41">
        <v>3</v>
      </c>
      <c r="N63" s="42">
        <v>9</v>
      </c>
      <c r="O63" s="209">
        <f>SUM(C63:N63)</f>
        <v>41</v>
      </c>
    </row>
    <row r="64" spans="1:15" x14ac:dyDescent="0.25">
      <c r="A64" s="29" t="s">
        <v>90</v>
      </c>
      <c r="B64" s="191" t="s">
        <v>80</v>
      </c>
      <c r="C64" s="193">
        <f>C63/C58</f>
        <v>0.1111111111111111</v>
      </c>
      <c r="D64" s="193">
        <f t="shared" ref="D64:N64" si="26">D63/D58</f>
        <v>0.36363636363636365</v>
      </c>
      <c r="E64" s="193">
        <f t="shared" si="26"/>
        <v>0.36363636363636365</v>
      </c>
      <c r="F64" s="193">
        <f t="shared" si="26"/>
        <v>0.1111111111111111</v>
      </c>
      <c r="G64" s="193">
        <f t="shared" si="26"/>
        <v>9.0909090909090912E-2</v>
      </c>
      <c r="H64" s="193">
        <f t="shared" si="26"/>
        <v>0.27272727272727271</v>
      </c>
      <c r="I64" s="193">
        <f t="shared" si="26"/>
        <v>0.125</v>
      </c>
      <c r="J64" s="193">
        <f t="shared" si="26"/>
        <v>0.33333333333333331</v>
      </c>
      <c r="K64" s="193">
        <f t="shared" si="26"/>
        <v>0.57894736842105265</v>
      </c>
      <c r="L64" s="193">
        <f t="shared" si="26"/>
        <v>0.4</v>
      </c>
      <c r="M64" s="193">
        <f t="shared" si="26"/>
        <v>0.375</v>
      </c>
      <c r="N64" s="232">
        <f t="shared" si="26"/>
        <v>0.6</v>
      </c>
      <c r="O64" s="250">
        <f>O63/O58</f>
        <v>0.34166666666666667</v>
      </c>
    </row>
    <row r="65" spans="1:15" x14ac:dyDescent="0.25">
      <c r="A65" s="29" t="s">
        <v>91</v>
      </c>
      <c r="B65" s="208" t="s">
        <v>298</v>
      </c>
      <c r="C65" s="40">
        <v>4</v>
      </c>
      <c r="D65" s="41">
        <v>3</v>
      </c>
      <c r="E65" s="41">
        <v>2</v>
      </c>
      <c r="F65" s="41">
        <v>1</v>
      </c>
      <c r="G65" s="41">
        <v>3</v>
      </c>
      <c r="H65" s="41">
        <v>2</v>
      </c>
      <c r="I65" s="41">
        <v>2</v>
      </c>
      <c r="J65" s="41">
        <v>1</v>
      </c>
      <c r="K65" s="41">
        <v>12</v>
      </c>
      <c r="L65" s="41">
        <v>1</v>
      </c>
      <c r="M65" s="41">
        <v>5</v>
      </c>
      <c r="N65" s="42">
        <v>9</v>
      </c>
      <c r="O65" s="209">
        <f>SUM(C65:N65)</f>
        <v>45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0.44444444444444442</v>
      </c>
      <c r="D66" s="198">
        <f>D65/D58</f>
        <v>0.27272727272727271</v>
      </c>
      <c r="E66" s="198">
        <f t="shared" ref="E66:N66" si="27">E65/E58</f>
        <v>0.18181818181818182</v>
      </c>
      <c r="F66" s="198">
        <f t="shared" si="27"/>
        <v>0.1111111111111111</v>
      </c>
      <c r="G66" s="198">
        <f t="shared" si="27"/>
        <v>0.27272727272727271</v>
      </c>
      <c r="H66" s="198">
        <f t="shared" si="27"/>
        <v>0.18181818181818182</v>
      </c>
      <c r="I66" s="198">
        <f t="shared" si="27"/>
        <v>0.25</v>
      </c>
      <c r="J66" s="198">
        <f t="shared" si="27"/>
        <v>0.33333333333333331</v>
      </c>
      <c r="K66" s="198">
        <f t="shared" si="27"/>
        <v>0.63157894736842102</v>
      </c>
      <c r="L66" s="198">
        <f t="shared" si="27"/>
        <v>0.2</v>
      </c>
      <c r="M66" s="198">
        <f t="shared" si="27"/>
        <v>0.625</v>
      </c>
      <c r="N66" s="354">
        <f t="shared" si="27"/>
        <v>0.6</v>
      </c>
      <c r="O66" s="252">
        <f>O65/O58</f>
        <v>0.375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3</v>
      </c>
      <c r="E67" s="201">
        <v>2</v>
      </c>
      <c r="F67" s="201">
        <v>3</v>
      </c>
      <c r="G67" s="201">
        <v>0</v>
      </c>
      <c r="H67" s="201">
        <v>3</v>
      </c>
      <c r="I67" s="201">
        <v>0</v>
      </c>
      <c r="J67" s="201">
        <v>1</v>
      </c>
      <c r="K67" s="201">
        <v>2</v>
      </c>
      <c r="L67" s="201">
        <v>2</v>
      </c>
      <c r="M67" s="201">
        <v>0</v>
      </c>
      <c r="N67" s="356">
        <f t="shared" ref="N67" si="28">N69+N71+N73+N75+N77</f>
        <v>5</v>
      </c>
      <c r="O67" s="224">
        <f>SUM(C67:N67)</f>
        <v>21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9">D67/D58</f>
        <v>0.27272727272727271</v>
      </c>
      <c r="E68" s="253">
        <f t="shared" si="29"/>
        <v>0.18181818181818182</v>
      </c>
      <c r="F68" s="253">
        <f t="shared" si="29"/>
        <v>0.33333333333333331</v>
      </c>
      <c r="G68" s="253">
        <f t="shared" si="29"/>
        <v>0</v>
      </c>
      <c r="H68" s="253">
        <f t="shared" si="29"/>
        <v>0.27272727272727271</v>
      </c>
      <c r="I68" s="253">
        <f t="shared" si="29"/>
        <v>0</v>
      </c>
      <c r="J68" s="253">
        <f t="shared" si="29"/>
        <v>0.33333333333333331</v>
      </c>
      <c r="K68" s="253">
        <f t="shared" si="29"/>
        <v>0.10526315789473684</v>
      </c>
      <c r="L68" s="253">
        <f t="shared" si="29"/>
        <v>0.4</v>
      </c>
      <c r="M68" s="253">
        <f t="shared" si="29"/>
        <v>0</v>
      </c>
      <c r="N68" s="360">
        <f t="shared" si="29"/>
        <v>0.33333333333333331</v>
      </c>
      <c r="O68" s="252">
        <f>O67/O58</f>
        <v>0.17499999999999999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3</v>
      </c>
      <c r="I69" s="213">
        <v>0</v>
      </c>
      <c r="J69" s="213">
        <v>0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5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0</v>
      </c>
      <c r="G70" s="193">
        <f t="shared" si="30"/>
        <v>0</v>
      </c>
      <c r="H70" s="193">
        <f t="shared" si="30"/>
        <v>0.27272727272727271</v>
      </c>
      <c r="I70" s="193">
        <f t="shared" si="30"/>
        <v>0</v>
      </c>
      <c r="J70" s="193">
        <f t="shared" si="30"/>
        <v>0</v>
      </c>
      <c r="K70" s="193">
        <f t="shared" si="30"/>
        <v>5.2631578947368418E-2</v>
      </c>
      <c r="L70" s="193">
        <f t="shared" si="30"/>
        <v>0.2</v>
      </c>
      <c r="M70" s="193">
        <f t="shared" si="30"/>
        <v>0</v>
      </c>
      <c r="N70" s="193">
        <f t="shared" si="30"/>
        <v>0</v>
      </c>
      <c r="O70" s="250">
        <f>O69/O58</f>
        <v>4.1666666666666664E-2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2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1</v>
      </c>
      <c r="L71" s="213">
        <v>1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0.18181818181818182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5.2631578947368418E-2</v>
      </c>
      <c r="L72" s="193">
        <f t="shared" si="31"/>
        <v>0.2</v>
      </c>
      <c r="M72" s="193">
        <f t="shared" si="31"/>
        <v>0</v>
      </c>
      <c r="N72" s="232">
        <f t="shared" si="31"/>
        <v>0</v>
      </c>
      <c r="O72" s="250">
        <f>O71/O58</f>
        <v>3.3333333333333333E-2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4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0.33333333333333331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0.33333333333333331</v>
      </c>
      <c r="K74" s="193">
        <f t="shared" si="32"/>
        <v>0</v>
      </c>
      <c r="L74" s="193">
        <f t="shared" si="32"/>
        <v>0</v>
      </c>
      <c r="M74" s="193">
        <f t="shared" si="32"/>
        <v>0</v>
      </c>
      <c r="N74" s="232">
        <f t="shared" si="32"/>
        <v>0</v>
      </c>
      <c r="O74" s="250">
        <f>O73/O58</f>
        <v>3.3333333333333333E-2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3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5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0.27272727272727271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0.33333333333333331</v>
      </c>
      <c r="O76" s="250">
        <f>O75/O58</f>
        <v>6.6666666666666666E-2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9.0909090909090912E-2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</v>
      </c>
      <c r="N80" s="232">
        <f t="shared" si="35"/>
        <v>0</v>
      </c>
      <c r="O80" s="250">
        <f>O79/O58</f>
        <v>8.3333333333333332E-3</v>
      </c>
    </row>
    <row r="81" spans="1:15" x14ac:dyDescent="0.25">
      <c r="A81" s="29" t="s">
        <v>158</v>
      </c>
      <c r="B81" s="208" t="s">
        <v>81</v>
      </c>
      <c r="C81" s="40">
        <v>2</v>
      </c>
      <c r="D81" s="41">
        <v>1</v>
      </c>
      <c r="E81" s="41">
        <v>3</v>
      </c>
      <c r="F81" s="41">
        <v>1</v>
      </c>
      <c r="G81" s="41">
        <v>2</v>
      </c>
      <c r="H81" s="41">
        <v>3</v>
      </c>
      <c r="I81" s="41">
        <v>2</v>
      </c>
      <c r="J81" s="41">
        <v>0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14</v>
      </c>
    </row>
    <row r="82" spans="1:15" x14ac:dyDescent="0.25">
      <c r="A82" s="29" t="s">
        <v>159</v>
      </c>
      <c r="B82" s="191" t="s">
        <v>80</v>
      </c>
      <c r="C82" s="193">
        <f>C81/C58</f>
        <v>0.22222222222222221</v>
      </c>
      <c r="D82" s="193">
        <f t="shared" ref="D82:N82" si="36">D81/D58</f>
        <v>9.0909090909090912E-2</v>
      </c>
      <c r="E82" s="193">
        <f t="shared" si="36"/>
        <v>0.27272727272727271</v>
      </c>
      <c r="F82" s="193">
        <f t="shared" si="36"/>
        <v>0.1111111111111111</v>
      </c>
      <c r="G82" s="193">
        <f t="shared" si="36"/>
        <v>0.18181818181818182</v>
      </c>
      <c r="H82" s="193">
        <f t="shared" si="36"/>
        <v>0.27272727272727271</v>
      </c>
      <c r="I82" s="193">
        <f t="shared" si="36"/>
        <v>0.25</v>
      </c>
      <c r="J82" s="193">
        <f t="shared" si="36"/>
        <v>0</v>
      </c>
      <c r="K82" s="193">
        <f t="shared" si="36"/>
        <v>0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0.11666666666666667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41">
        <v>0</v>
      </c>
      <c r="M85" s="41">
        <v>0</v>
      </c>
      <c r="N85" s="42">
        <v>0</v>
      </c>
      <c r="O85" s="209">
        <f>SUM(C85:N85)</f>
        <v>5</v>
      </c>
    </row>
    <row r="86" spans="1:15" x14ac:dyDescent="0.25">
      <c r="A86" s="29" t="s">
        <v>225</v>
      </c>
      <c r="B86" s="191" t="s">
        <v>80</v>
      </c>
      <c r="C86" s="193">
        <f>C85/C58</f>
        <v>0.1111111111111111</v>
      </c>
      <c r="D86" s="193">
        <f t="shared" ref="D86:N86" si="38">D85/D58</f>
        <v>9.0909090909090912E-2</v>
      </c>
      <c r="E86" s="193">
        <f t="shared" si="38"/>
        <v>0</v>
      </c>
      <c r="F86" s="193">
        <f t="shared" si="38"/>
        <v>0.1111111111111111</v>
      </c>
      <c r="G86" s="193">
        <f t="shared" si="38"/>
        <v>0</v>
      </c>
      <c r="H86" s="193">
        <f t="shared" si="38"/>
        <v>9.0909090909090912E-2</v>
      </c>
      <c r="I86" s="193">
        <f t="shared" si="38"/>
        <v>0.125</v>
      </c>
      <c r="J86" s="193">
        <f t="shared" si="38"/>
        <v>0</v>
      </c>
      <c r="K86" s="193">
        <f t="shared" si="38"/>
        <v>0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4.1666666666666664E-2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2</v>
      </c>
      <c r="E87" s="41">
        <v>1</v>
      </c>
      <c r="F87" s="41">
        <v>2</v>
      </c>
      <c r="G87" s="41">
        <v>2</v>
      </c>
      <c r="H87" s="41">
        <v>1</v>
      </c>
      <c r="I87" s="41">
        <v>0</v>
      </c>
      <c r="J87" s="41">
        <v>1</v>
      </c>
      <c r="K87" s="41">
        <v>0</v>
      </c>
      <c r="L87" s="41">
        <v>1</v>
      </c>
      <c r="M87" s="41">
        <v>0</v>
      </c>
      <c r="N87" s="42">
        <v>0</v>
      </c>
      <c r="O87" s="209">
        <f>SUM(C87:N87)</f>
        <v>10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9">D87/D58</f>
        <v>0.18181818181818182</v>
      </c>
      <c r="E88" s="193">
        <f t="shared" si="39"/>
        <v>9.0909090909090912E-2</v>
      </c>
      <c r="F88" s="193">
        <f t="shared" si="39"/>
        <v>0.22222222222222221</v>
      </c>
      <c r="G88" s="193">
        <f t="shared" si="39"/>
        <v>0.18181818181818182</v>
      </c>
      <c r="H88" s="193">
        <f t="shared" si="39"/>
        <v>9.0909090909090912E-2</v>
      </c>
      <c r="I88" s="193">
        <f t="shared" si="39"/>
        <v>0</v>
      </c>
      <c r="J88" s="193">
        <f t="shared" si="39"/>
        <v>0.33333333333333331</v>
      </c>
      <c r="K88" s="193">
        <f t="shared" si="39"/>
        <v>0</v>
      </c>
      <c r="L88" s="193">
        <f t="shared" si="39"/>
        <v>0.2</v>
      </c>
      <c r="M88" s="193">
        <f t="shared" si="39"/>
        <v>0</v>
      </c>
      <c r="N88" s="232">
        <f t="shared" si="39"/>
        <v>0</v>
      </c>
      <c r="O88" s="250">
        <f>O87/O58</f>
        <v>8.3333333333333329E-2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0</v>
      </c>
      <c r="E89" s="41">
        <v>2</v>
      </c>
      <c r="F89" s="41">
        <v>1</v>
      </c>
      <c r="G89" s="41">
        <v>0</v>
      </c>
      <c r="H89" s="41">
        <v>0</v>
      </c>
      <c r="I89" s="41">
        <v>1</v>
      </c>
      <c r="J89" s="41">
        <v>0</v>
      </c>
      <c r="K89" s="41">
        <v>3</v>
      </c>
      <c r="L89" s="41">
        <v>1</v>
      </c>
      <c r="M89" s="41">
        <v>2</v>
      </c>
      <c r="N89" s="42">
        <v>1</v>
      </c>
      <c r="O89" s="209">
        <f>SUM(C89:N89)</f>
        <v>13</v>
      </c>
    </row>
    <row r="90" spans="1:15" x14ac:dyDescent="0.25">
      <c r="A90" s="29" t="s">
        <v>232</v>
      </c>
      <c r="B90" s="191" t="s">
        <v>80</v>
      </c>
      <c r="C90" s="193">
        <f>C89/C58</f>
        <v>0.22222222222222221</v>
      </c>
      <c r="D90" s="193">
        <f t="shared" ref="D90:N90" si="40">D89/D58</f>
        <v>0</v>
      </c>
      <c r="E90" s="193">
        <f t="shared" si="40"/>
        <v>0.18181818181818182</v>
      </c>
      <c r="F90" s="193">
        <f t="shared" si="40"/>
        <v>0.1111111111111111</v>
      </c>
      <c r="G90" s="193">
        <f t="shared" si="40"/>
        <v>0</v>
      </c>
      <c r="H90" s="193">
        <f t="shared" si="40"/>
        <v>0</v>
      </c>
      <c r="I90" s="193">
        <f t="shared" si="40"/>
        <v>0.125</v>
      </c>
      <c r="J90" s="193">
        <f t="shared" si="40"/>
        <v>0</v>
      </c>
      <c r="K90" s="193">
        <f t="shared" si="40"/>
        <v>0.15789473684210525</v>
      </c>
      <c r="L90" s="193">
        <f t="shared" si="40"/>
        <v>0.2</v>
      </c>
      <c r="M90" s="193">
        <f t="shared" si="40"/>
        <v>0.25</v>
      </c>
      <c r="N90" s="232">
        <f t="shared" si="40"/>
        <v>6.6666666666666666E-2</v>
      </c>
      <c r="O90" s="250">
        <f>O89/O58</f>
        <v>0.10833333333333334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0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1">D91/D58</f>
        <v>0</v>
      </c>
      <c r="E92" s="193">
        <f t="shared" si="41"/>
        <v>0</v>
      </c>
      <c r="F92" s="193">
        <f t="shared" si="41"/>
        <v>0</v>
      </c>
      <c r="G92" s="193">
        <f t="shared" si="41"/>
        <v>9.0909090909090912E-2</v>
      </c>
      <c r="H92" s="193">
        <f t="shared" si="41"/>
        <v>0</v>
      </c>
      <c r="I92" s="193">
        <f t="shared" si="41"/>
        <v>0</v>
      </c>
      <c r="J92" s="193">
        <f t="shared" si="41"/>
        <v>0</v>
      </c>
      <c r="K92" s="193">
        <f t="shared" si="41"/>
        <v>5.2631578947368418E-2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1.6666666666666666E-2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v>0</v>
      </c>
      <c r="D95" s="75">
        <v>1</v>
      </c>
      <c r="E95" s="75">
        <v>1</v>
      </c>
      <c r="F95" s="75">
        <v>0</v>
      </c>
      <c r="G95" s="75">
        <v>2</v>
      </c>
      <c r="H95" s="75">
        <v>1</v>
      </c>
      <c r="I95" s="75">
        <v>2</v>
      </c>
      <c r="J95" s="75">
        <v>0</v>
      </c>
      <c r="K95" s="75">
        <v>1</v>
      </c>
      <c r="L95" s="75">
        <v>0</v>
      </c>
      <c r="M95" s="75">
        <f t="shared" ref="M95" si="43">M58-M61-M79-M81-M83-M85-M87-M89-M91-M93</f>
        <v>1</v>
      </c>
      <c r="N95" s="75">
        <v>0</v>
      </c>
      <c r="O95" s="209">
        <f>SUM(C95:N95)</f>
        <v>9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</v>
      </c>
      <c r="D96" s="204">
        <f t="shared" ref="D96:N96" si="44">D95/D58</f>
        <v>9.0909090909090912E-2</v>
      </c>
      <c r="E96" s="204">
        <f t="shared" si="44"/>
        <v>9.0909090909090912E-2</v>
      </c>
      <c r="F96" s="204">
        <f t="shared" si="44"/>
        <v>0</v>
      </c>
      <c r="G96" s="204">
        <f t="shared" si="44"/>
        <v>0.18181818181818182</v>
      </c>
      <c r="H96" s="204">
        <f t="shared" si="44"/>
        <v>9.0909090909090912E-2</v>
      </c>
      <c r="I96" s="204">
        <f t="shared" si="44"/>
        <v>0.25</v>
      </c>
      <c r="J96" s="204">
        <f t="shared" si="44"/>
        <v>0</v>
      </c>
      <c r="K96" s="204">
        <f t="shared" si="44"/>
        <v>5.2631578947368418E-2</v>
      </c>
      <c r="L96" s="204">
        <f t="shared" si="44"/>
        <v>0</v>
      </c>
      <c r="M96" s="204">
        <f t="shared" si="44"/>
        <v>0.125</v>
      </c>
      <c r="N96" s="234">
        <f t="shared" si="44"/>
        <v>0</v>
      </c>
      <c r="O96" s="254">
        <f>O95/O58</f>
        <v>7.4999999999999997E-2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8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68</v>
      </c>
      <c r="D3" s="6">
        <v>70</v>
      </c>
      <c r="E3" s="6">
        <v>72</v>
      </c>
      <c r="F3" s="290">
        <v>70</v>
      </c>
      <c r="G3" s="290">
        <v>64</v>
      </c>
      <c r="H3" s="290">
        <v>68</v>
      </c>
      <c r="I3" s="6">
        <v>61</v>
      </c>
      <c r="J3" s="6">
        <v>56</v>
      </c>
      <c r="K3" s="6">
        <v>52</v>
      </c>
      <c r="L3" s="6">
        <v>50</v>
      </c>
      <c r="M3" s="6">
        <v>55</v>
      </c>
      <c r="N3" s="6">
        <v>58</v>
      </c>
      <c r="O3" s="7">
        <v>59</v>
      </c>
    </row>
    <row r="4" spans="1:15" x14ac:dyDescent="0.25">
      <c r="A4" s="13" t="s">
        <v>8</v>
      </c>
      <c r="B4" s="180" t="s">
        <v>41</v>
      </c>
      <c r="C4" s="182">
        <v>58</v>
      </c>
      <c r="D4" s="183">
        <v>61</v>
      </c>
      <c r="E4" s="183">
        <v>65</v>
      </c>
      <c r="F4" s="183">
        <v>64</v>
      </c>
      <c r="G4" s="183">
        <v>56</v>
      </c>
      <c r="H4" s="183">
        <v>61</v>
      </c>
      <c r="I4" s="183">
        <v>54</v>
      </c>
      <c r="J4" s="183">
        <v>51</v>
      </c>
      <c r="K4" s="183">
        <v>48</v>
      </c>
      <c r="L4" s="183">
        <v>41</v>
      </c>
      <c r="M4" s="183">
        <v>45</v>
      </c>
      <c r="N4" s="183">
        <v>49</v>
      </c>
      <c r="O4" s="184">
        <v>50</v>
      </c>
    </row>
    <row r="5" spans="1:15" x14ac:dyDescent="0.25">
      <c r="A5" s="13" t="s">
        <v>9</v>
      </c>
      <c r="B5" s="179" t="s">
        <v>15</v>
      </c>
      <c r="C5" s="181">
        <v>0.8529411764705882</v>
      </c>
      <c r="D5" s="222">
        <f>D4/D3</f>
        <v>0.87142857142857144</v>
      </c>
      <c r="E5" s="222">
        <f t="shared" ref="E5:O5" si="0">E4/E3</f>
        <v>0.90277777777777779</v>
      </c>
      <c r="F5" s="222">
        <f t="shared" si="0"/>
        <v>0.91428571428571426</v>
      </c>
      <c r="G5" s="222">
        <f t="shared" si="0"/>
        <v>0.875</v>
      </c>
      <c r="H5" s="222">
        <f t="shared" si="0"/>
        <v>0.8970588235294118</v>
      </c>
      <c r="I5" s="222">
        <f t="shared" si="0"/>
        <v>0.88524590163934425</v>
      </c>
      <c r="J5" s="222">
        <f t="shared" si="0"/>
        <v>0.9107142857142857</v>
      </c>
      <c r="K5" s="222">
        <f t="shared" si="0"/>
        <v>0.92307692307692313</v>
      </c>
      <c r="L5" s="222">
        <f t="shared" si="0"/>
        <v>0.82</v>
      </c>
      <c r="M5" s="222">
        <f t="shared" si="0"/>
        <v>0.81818181818181823</v>
      </c>
      <c r="N5" s="222">
        <f t="shared" si="0"/>
        <v>0.84482758620689657</v>
      </c>
      <c r="O5" s="232">
        <f t="shared" si="0"/>
        <v>0.84745762711864403</v>
      </c>
    </row>
    <row r="6" spans="1:15" x14ac:dyDescent="0.25">
      <c r="A6" s="13" t="s">
        <v>10</v>
      </c>
      <c r="B6" s="185" t="s">
        <v>282</v>
      </c>
      <c r="C6" s="186">
        <v>5</v>
      </c>
      <c r="D6" s="41">
        <v>5</v>
      </c>
      <c r="E6" s="41">
        <v>5</v>
      </c>
      <c r="F6" s="41">
        <v>4</v>
      </c>
      <c r="G6" s="41">
        <v>1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2">
        <v>0</v>
      </c>
    </row>
    <row r="7" spans="1:15" x14ac:dyDescent="0.25">
      <c r="A7" s="13" t="s">
        <v>11</v>
      </c>
      <c r="B7" s="179" t="s">
        <v>15</v>
      </c>
      <c r="C7" s="181">
        <v>7.3529411764705885E-2</v>
      </c>
      <c r="D7" s="222">
        <f>D6/D3</f>
        <v>7.1428571428571425E-2</v>
      </c>
      <c r="E7" s="222">
        <f t="shared" ref="E7:O7" si="1">E6/E3</f>
        <v>6.9444444444444448E-2</v>
      </c>
      <c r="F7" s="222">
        <f t="shared" si="1"/>
        <v>5.7142857142857141E-2</v>
      </c>
      <c r="G7" s="222">
        <f t="shared" si="1"/>
        <v>1.5625E-2</v>
      </c>
      <c r="H7" s="222">
        <f t="shared" si="1"/>
        <v>0</v>
      </c>
      <c r="I7" s="222">
        <f t="shared" si="1"/>
        <v>0</v>
      </c>
      <c r="J7" s="222">
        <f t="shared" si="1"/>
        <v>0</v>
      </c>
      <c r="K7" s="222">
        <f t="shared" si="1"/>
        <v>0</v>
      </c>
      <c r="L7" s="222">
        <f t="shared" si="1"/>
        <v>0</v>
      </c>
      <c r="M7" s="222">
        <f t="shared" si="1"/>
        <v>0</v>
      </c>
      <c r="N7" s="222">
        <f t="shared" si="1"/>
        <v>0</v>
      </c>
      <c r="O7" s="232">
        <f t="shared" si="1"/>
        <v>0</v>
      </c>
    </row>
    <row r="8" spans="1:15" x14ac:dyDescent="0.25">
      <c r="A8" s="13" t="s">
        <v>12</v>
      </c>
      <c r="B8" s="185" t="s">
        <v>16</v>
      </c>
      <c r="C8" s="186">
        <v>9</v>
      </c>
      <c r="D8" s="41">
        <v>11</v>
      </c>
      <c r="E8" s="41">
        <v>10</v>
      </c>
      <c r="F8" s="41">
        <v>10</v>
      </c>
      <c r="G8" s="41">
        <v>9</v>
      </c>
      <c r="H8" s="41">
        <v>8</v>
      </c>
      <c r="I8" s="41">
        <v>10</v>
      </c>
      <c r="J8" s="41">
        <v>9</v>
      </c>
      <c r="K8" s="41">
        <v>8</v>
      </c>
      <c r="L8" s="41">
        <v>7</v>
      </c>
      <c r="M8" s="41">
        <v>8</v>
      </c>
      <c r="N8" s="41">
        <v>8</v>
      </c>
      <c r="O8" s="42">
        <v>9</v>
      </c>
    </row>
    <row r="9" spans="1:15" x14ac:dyDescent="0.25">
      <c r="A9" s="13" t="s">
        <v>13</v>
      </c>
      <c r="B9" s="179" t="s">
        <v>15</v>
      </c>
      <c r="C9" s="181">
        <v>0.13235294117647059</v>
      </c>
      <c r="D9" s="222">
        <f>D8/D3</f>
        <v>0.15714285714285714</v>
      </c>
      <c r="E9" s="222">
        <f t="shared" ref="E9:O9" si="2">E8/E3</f>
        <v>0.1388888888888889</v>
      </c>
      <c r="F9" s="222">
        <f t="shared" si="2"/>
        <v>0.14285714285714285</v>
      </c>
      <c r="G9" s="222">
        <f t="shared" si="2"/>
        <v>0.140625</v>
      </c>
      <c r="H9" s="222">
        <f t="shared" si="2"/>
        <v>0.11764705882352941</v>
      </c>
      <c r="I9" s="222">
        <f t="shared" si="2"/>
        <v>0.16393442622950818</v>
      </c>
      <c r="J9" s="222">
        <f t="shared" si="2"/>
        <v>0.16071428571428573</v>
      </c>
      <c r="K9" s="222">
        <f t="shared" si="2"/>
        <v>0.15384615384615385</v>
      </c>
      <c r="L9" s="222">
        <f t="shared" si="2"/>
        <v>0.14000000000000001</v>
      </c>
      <c r="M9" s="222">
        <f t="shared" si="2"/>
        <v>0.14545454545454545</v>
      </c>
      <c r="N9" s="222">
        <f t="shared" si="2"/>
        <v>0.13793103448275862</v>
      </c>
      <c r="O9" s="232">
        <f t="shared" si="2"/>
        <v>0.15254237288135594</v>
      </c>
    </row>
    <row r="10" spans="1:15" x14ac:dyDescent="0.25">
      <c r="A10" s="13" t="s">
        <v>18</v>
      </c>
      <c r="B10" s="185" t="s">
        <v>17</v>
      </c>
      <c r="C10" s="186">
        <v>42</v>
      </c>
      <c r="D10" s="41">
        <v>44</v>
      </c>
      <c r="E10" s="41">
        <v>46</v>
      </c>
      <c r="F10" s="41">
        <v>43</v>
      </c>
      <c r="G10" s="41">
        <v>38</v>
      </c>
      <c r="H10" s="41">
        <v>44</v>
      </c>
      <c r="I10" s="41">
        <v>36</v>
      </c>
      <c r="J10" s="41">
        <v>36</v>
      </c>
      <c r="K10" s="41">
        <v>31</v>
      </c>
      <c r="L10" s="41">
        <v>36</v>
      </c>
      <c r="M10" s="41">
        <v>40</v>
      </c>
      <c r="N10" s="41">
        <v>39</v>
      </c>
      <c r="O10" s="42">
        <v>40</v>
      </c>
    </row>
    <row r="11" spans="1:15" x14ac:dyDescent="0.25">
      <c r="A11" s="13" t="s">
        <v>19</v>
      </c>
      <c r="B11" s="179" t="s">
        <v>15</v>
      </c>
      <c r="C11" s="181">
        <v>0.61764705882352944</v>
      </c>
      <c r="D11" s="222">
        <f>D10/D3</f>
        <v>0.62857142857142856</v>
      </c>
      <c r="E11" s="222">
        <f t="shared" ref="E11:O11" si="3">E10/E3</f>
        <v>0.63888888888888884</v>
      </c>
      <c r="F11" s="222">
        <f t="shared" si="3"/>
        <v>0.61428571428571432</v>
      </c>
      <c r="G11" s="222">
        <f t="shared" si="3"/>
        <v>0.59375</v>
      </c>
      <c r="H11" s="222">
        <f t="shared" si="3"/>
        <v>0.6470588235294118</v>
      </c>
      <c r="I11" s="222">
        <f t="shared" si="3"/>
        <v>0.5901639344262295</v>
      </c>
      <c r="J11" s="222">
        <f t="shared" si="3"/>
        <v>0.6428571428571429</v>
      </c>
      <c r="K11" s="222">
        <f t="shared" si="3"/>
        <v>0.59615384615384615</v>
      </c>
      <c r="L11" s="222">
        <f t="shared" si="3"/>
        <v>0.72</v>
      </c>
      <c r="M11" s="222">
        <f t="shared" si="3"/>
        <v>0.72727272727272729</v>
      </c>
      <c r="N11" s="222">
        <f t="shared" si="3"/>
        <v>0.67241379310344829</v>
      </c>
      <c r="O11" s="232">
        <f t="shared" si="3"/>
        <v>0.67796610169491522</v>
      </c>
    </row>
    <row r="12" spans="1:15" x14ac:dyDescent="0.25">
      <c r="A12" s="13" t="s">
        <v>20</v>
      </c>
      <c r="B12" s="187" t="s">
        <v>38</v>
      </c>
      <c r="C12" s="186">
        <v>10</v>
      </c>
      <c r="D12" s="41">
        <v>9</v>
      </c>
      <c r="E12" s="41">
        <v>8</v>
      </c>
      <c r="F12" s="41">
        <v>7</v>
      </c>
      <c r="G12" s="41">
        <v>7</v>
      </c>
      <c r="H12" s="41">
        <v>3</v>
      </c>
      <c r="I12" s="41">
        <v>1</v>
      </c>
      <c r="J12" s="41">
        <v>0</v>
      </c>
      <c r="K12" s="41">
        <v>2</v>
      </c>
      <c r="L12" s="41">
        <v>8</v>
      </c>
      <c r="M12" s="41">
        <v>7</v>
      </c>
      <c r="N12" s="41">
        <v>7</v>
      </c>
      <c r="O12" s="42">
        <v>5</v>
      </c>
    </row>
    <row r="13" spans="1:15" x14ac:dyDescent="0.25">
      <c r="A13" s="13" t="s">
        <v>21</v>
      </c>
      <c r="B13" s="179" t="s">
        <v>15</v>
      </c>
      <c r="C13" s="181">
        <v>0.14705882352941177</v>
      </c>
      <c r="D13" s="222">
        <f>D12/D3</f>
        <v>0.12857142857142856</v>
      </c>
      <c r="E13" s="222">
        <f t="shared" ref="E13:O13" si="4">E12/E3</f>
        <v>0.1111111111111111</v>
      </c>
      <c r="F13" s="222">
        <f t="shared" si="4"/>
        <v>0.1</v>
      </c>
      <c r="G13" s="222">
        <f t="shared" si="4"/>
        <v>0.109375</v>
      </c>
      <c r="H13" s="222">
        <f t="shared" si="4"/>
        <v>4.4117647058823532E-2</v>
      </c>
      <c r="I13" s="222">
        <f t="shared" si="4"/>
        <v>1.6393442622950821E-2</v>
      </c>
      <c r="J13" s="222">
        <f t="shared" si="4"/>
        <v>0</v>
      </c>
      <c r="K13" s="222">
        <f t="shared" si="4"/>
        <v>3.8461538461538464E-2</v>
      </c>
      <c r="L13" s="222">
        <f t="shared" si="4"/>
        <v>0.16</v>
      </c>
      <c r="M13" s="222">
        <f t="shared" si="4"/>
        <v>0.12727272727272726</v>
      </c>
      <c r="N13" s="222">
        <f t="shared" si="4"/>
        <v>0.1206896551724138</v>
      </c>
      <c r="O13" s="232">
        <f t="shared" si="4"/>
        <v>8.4745762711864403E-2</v>
      </c>
    </row>
    <row r="14" spans="1:15" x14ac:dyDescent="0.25">
      <c r="A14" s="13" t="s">
        <v>22</v>
      </c>
      <c r="B14" s="185" t="s">
        <v>39</v>
      </c>
      <c r="C14" s="186">
        <v>19</v>
      </c>
      <c r="D14" s="41">
        <v>19</v>
      </c>
      <c r="E14" s="41">
        <v>18</v>
      </c>
      <c r="F14" s="41">
        <v>15</v>
      </c>
      <c r="G14" s="41">
        <v>15</v>
      </c>
      <c r="H14" s="41">
        <v>13</v>
      </c>
      <c r="I14" s="41">
        <v>13</v>
      </c>
      <c r="J14" s="41">
        <v>10</v>
      </c>
      <c r="K14" s="41">
        <v>9</v>
      </c>
      <c r="L14" s="41">
        <v>12</v>
      </c>
      <c r="M14" s="41">
        <v>16</v>
      </c>
      <c r="N14" s="41">
        <v>17</v>
      </c>
      <c r="O14" s="42">
        <v>18</v>
      </c>
    </row>
    <row r="15" spans="1:15" x14ac:dyDescent="0.25">
      <c r="A15" s="13" t="s">
        <v>23</v>
      </c>
      <c r="B15" s="179" t="s">
        <v>15</v>
      </c>
      <c r="C15" s="181">
        <v>0.27941176470588236</v>
      </c>
      <c r="D15" s="222">
        <f>D14/D3</f>
        <v>0.27142857142857141</v>
      </c>
      <c r="E15" s="222">
        <f t="shared" ref="E15:O15" si="5">E14/E3</f>
        <v>0.25</v>
      </c>
      <c r="F15" s="222">
        <f t="shared" si="5"/>
        <v>0.21428571428571427</v>
      </c>
      <c r="G15" s="222">
        <f t="shared" si="5"/>
        <v>0.234375</v>
      </c>
      <c r="H15" s="222">
        <f t="shared" si="5"/>
        <v>0.19117647058823528</v>
      </c>
      <c r="I15" s="222">
        <f t="shared" si="5"/>
        <v>0.21311475409836064</v>
      </c>
      <c r="J15" s="222">
        <f t="shared" si="5"/>
        <v>0.17857142857142858</v>
      </c>
      <c r="K15" s="222">
        <f t="shared" si="5"/>
        <v>0.17307692307692307</v>
      </c>
      <c r="L15" s="222">
        <f t="shared" si="5"/>
        <v>0.24</v>
      </c>
      <c r="M15" s="222">
        <f t="shared" si="5"/>
        <v>0.29090909090909089</v>
      </c>
      <c r="N15" s="222">
        <f t="shared" si="5"/>
        <v>0.29310344827586204</v>
      </c>
      <c r="O15" s="232">
        <f t="shared" si="5"/>
        <v>0.30508474576271188</v>
      </c>
    </row>
    <row r="16" spans="1:15" x14ac:dyDescent="0.25">
      <c r="A16" s="13" t="s">
        <v>24</v>
      </c>
      <c r="B16" s="185" t="s">
        <v>40</v>
      </c>
      <c r="C16" s="186">
        <v>13</v>
      </c>
      <c r="D16" s="41">
        <v>12</v>
      </c>
      <c r="E16" s="41">
        <v>11</v>
      </c>
      <c r="F16" s="41">
        <v>10</v>
      </c>
      <c r="G16" s="41">
        <v>11</v>
      </c>
      <c r="H16" s="41">
        <v>10</v>
      </c>
      <c r="I16" s="41">
        <v>9</v>
      </c>
      <c r="J16" s="41">
        <v>6</v>
      </c>
      <c r="K16" s="41">
        <v>5</v>
      </c>
      <c r="L16" s="41">
        <v>10</v>
      </c>
      <c r="M16" s="41">
        <v>13</v>
      </c>
      <c r="N16" s="41">
        <v>12</v>
      </c>
      <c r="O16" s="42">
        <v>12</v>
      </c>
    </row>
    <row r="17" spans="1:15" x14ac:dyDescent="0.25">
      <c r="A17" s="13" t="s">
        <v>25</v>
      </c>
      <c r="B17" s="188" t="s">
        <v>15</v>
      </c>
      <c r="C17" s="181">
        <v>0.19117647058823528</v>
      </c>
      <c r="D17" s="222">
        <f>D16/D3</f>
        <v>0.17142857142857143</v>
      </c>
      <c r="E17" s="222">
        <f t="shared" ref="E17:O17" si="6">E16/E3</f>
        <v>0.15277777777777779</v>
      </c>
      <c r="F17" s="222">
        <f t="shared" si="6"/>
        <v>0.14285714285714285</v>
      </c>
      <c r="G17" s="222">
        <f t="shared" si="6"/>
        <v>0.171875</v>
      </c>
      <c r="H17" s="222">
        <f t="shared" si="6"/>
        <v>0.14705882352941177</v>
      </c>
      <c r="I17" s="222">
        <f t="shared" si="6"/>
        <v>0.14754098360655737</v>
      </c>
      <c r="J17" s="222">
        <f t="shared" si="6"/>
        <v>0.10714285714285714</v>
      </c>
      <c r="K17" s="222">
        <f t="shared" si="6"/>
        <v>9.6153846153846159E-2</v>
      </c>
      <c r="L17" s="222">
        <f t="shared" si="6"/>
        <v>0.2</v>
      </c>
      <c r="M17" s="222">
        <f t="shared" si="6"/>
        <v>0.23636363636363636</v>
      </c>
      <c r="N17" s="222">
        <f t="shared" si="6"/>
        <v>0.20689655172413793</v>
      </c>
      <c r="O17" s="232">
        <f t="shared" si="6"/>
        <v>0.20338983050847459</v>
      </c>
    </row>
    <row r="18" spans="1:15" x14ac:dyDescent="0.25">
      <c r="A18" s="13" t="s">
        <v>26</v>
      </c>
      <c r="B18" s="185" t="s">
        <v>124</v>
      </c>
      <c r="C18" s="186">
        <v>11</v>
      </c>
      <c r="D18" s="41">
        <v>11</v>
      </c>
      <c r="E18" s="41">
        <v>11</v>
      </c>
      <c r="F18" s="41">
        <v>10</v>
      </c>
      <c r="G18" s="41">
        <v>10</v>
      </c>
      <c r="H18" s="41">
        <v>10</v>
      </c>
      <c r="I18" s="41">
        <v>8</v>
      </c>
      <c r="J18" s="41">
        <v>6</v>
      </c>
      <c r="K18" s="41">
        <v>5</v>
      </c>
      <c r="L18" s="41">
        <v>7</v>
      </c>
      <c r="M18" s="41">
        <v>8</v>
      </c>
      <c r="N18" s="41">
        <v>8</v>
      </c>
      <c r="O18" s="42">
        <v>7</v>
      </c>
    </row>
    <row r="19" spans="1:15" ht="15.75" thickBot="1" x14ac:dyDescent="0.3">
      <c r="A19" s="13" t="s">
        <v>27</v>
      </c>
      <c r="B19" s="189" t="s">
        <v>15</v>
      </c>
      <c r="C19" s="190">
        <v>0.16176470588235295</v>
      </c>
      <c r="D19" s="233">
        <f>D18/D3</f>
        <v>0.15714285714285714</v>
      </c>
      <c r="E19" s="233">
        <f>E18/E3</f>
        <v>0.15277777777777779</v>
      </c>
      <c r="F19" s="233">
        <f t="shared" ref="F19:O19" si="7">F18/F3</f>
        <v>0.14285714285714285</v>
      </c>
      <c r="G19" s="233">
        <f t="shared" si="7"/>
        <v>0.15625</v>
      </c>
      <c r="H19" s="233">
        <f t="shared" si="7"/>
        <v>0.14705882352941177</v>
      </c>
      <c r="I19" s="233">
        <f t="shared" si="7"/>
        <v>0.13114754098360656</v>
      </c>
      <c r="J19" s="233">
        <f t="shared" si="7"/>
        <v>0.10714285714285714</v>
      </c>
      <c r="K19" s="233">
        <f t="shared" si="7"/>
        <v>9.6153846153846159E-2</v>
      </c>
      <c r="L19" s="233">
        <f t="shared" si="7"/>
        <v>0.14000000000000001</v>
      </c>
      <c r="M19" s="233">
        <f t="shared" si="7"/>
        <v>0.14545454545454545</v>
      </c>
      <c r="N19" s="233">
        <f t="shared" si="7"/>
        <v>0.13793103448275862</v>
      </c>
      <c r="O19" s="234">
        <f t="shared" si="7"/>
        <v>0.11864406779661017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10</v>
      </c>
      <c r="D22" s="9">
        <v>10</v>
      </c>
      <c r="E22" s="292">
        <v>9</v>
      </c>
      <c r="F22" s="292">
        <v>7</v>
      </c>
      <c r="G22" s="292">
        <v>12</v>
      </c>
      <c r="H22" s="9">
        <v>8</v>
      </c>
      <c r="I22" s="9">
        <v>8</v>
      </c>
      <c r="J22" s="9">
        <v>12</v>
      </c>
      <c r="K22" s="9">
        <v>16</v>
      </c>
      <c r="L22" s="9">
        <v>11</v>
      </c>
      <c r="M22" s="9">
        <v>6</v>
      </c>
      <c r="N22" s="9">
        <v>16</v>
      </c>
      <c r="O22" s="8">
        <f>SUM(C22:N22)</f>
        <v>125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0</v>
      </c>
      <c r="E23" s="183">
        <v>3</v>
      </c>
      <c r="F23" s="183">
        <v>2</v>
      </c>
      <c r="G23" s="183">
        <v>5</v>
      </c>
      <c r="H23" s="183">
        <v>1</v>
      </c>
      <c r="I23" s="183">
        <v>1</v>
      </c>
      <c r="J23" s="183">
        <v>5</v>
      </c>
      <c r="K23" s="183">
        <v>9</v>
      </c>
      <c r="L23" s="183">
        <v>4</v>
      </c>
      <c r="M23" s="183">
        <v>5</v>
      </c>
      <c r="N23" s="184">
        <v>6</v>
      </c>
      <c r="O23" s="192">
        <f>SUM(C23:N23)</f>
        <v>43</v>
      </c>
    </row>
    <row r="24" spans="1:15" x14ac:dyDescent="0.25">
      <c r="A24" s="10" t="s">
        <v>30</v>
      </c>
      <c r="B24" s="163" t="s">
        <v>69</v>
      </c>
      <c r="C24" s="193">
        <f>C23/C22</f>
        <v>0.2</v>
      </c>
      <c r="D24" s="193">
        <f>D23/D22</f>
        <v>0</v>
      </c>
      <c r="E24" s="193">
        <f t="shared" ref="E24:N24" si="8">E23/E22</f>
        <v>0.33333333333333331</v>
      </c>
      <c r="F24" s="193">
        <f>F23/F22</f>
        <v>0.2857142857142857</v>
      </c>
      <c r="G24" s="193">
        <f t="shared" si="8"/>
        <v>0.41666666666666669</v>
      </c>
      <c r="H24" s="193">
        <f t="shared" si="8"/>
        <v>0.125</v>
      </c>
      <c r="I24" s="193">
        <f t="shared" si="8"/>
        <v>0.125</v>
      </c>
      <c r="J24" s="193">
        <f t="shared" si="8"/>
        <v>0.41666666666666669</v>
      </c>
      <c r="K24" s="193">
        <f t="shared" si="8"/>
        <v>0.5625</v>
      </c>
      <c r="L24" s="193">
        <f t="shared" si="8"/>
        <v>0.36363636363636365</v>
      </c>
      <c r="M24" s="193">
        <f t="shared" si="8"/>
        <v>0.83333333333333337</v>
      </c>
      <c r="N24" s="193">
        <f t="shared" si="8"/>
        <v>0.375</v>
      </c>
      <c r="O24" s="194">
        <f>O23/O22</f>
        <v>0.34399999999999997</v>
      </c>
    </row>
    <row r="25" spans="1:15" x14ac:dyDescent="0.25">
      <c r="A25" s="10" t="s">
        <v>31</v>
      </c>
      <c r="B25" s="83" t="s">
        <v>336</v>
      </c>
      <c r="C25" s="75">
        <v>5</v>
      </c>
      <c r="D25" s="75">
        <v>5</v>
      </c>
      <c r="E25" s="75">
        <v>4</v>
      </c>
      <c r="F25" s="75">
        <v>3</v>
      </c>
      <c r="G25" s="75">
        <v>6</v>
      </c>
      <c r="H25" s="75">
        <v>4</v>
      </c>
      <c r="I25" s="75">
        <v>5</v>
      </c>
      <c r="J25" s="75">
        <v>7</v>
      </c>
      <c r="K25" s="75">
        <v>11</v>
      </c>
      <c r="L25" s="75">
        <v>7</v>
      </c>
      <c r="M25" s="75">
        <v>2</v>
      </c>
      <c r="N25" s="353">
        <v>9</v>
      </c>
      <c r="O25" s="83">
        <f>SUM(C25:N25)</f>
        <v>68</v>
      </c>
    </row>
    <row r="26" spans="1:15" x14ac:dyDescent="0.25">
      <c r="A26" s="10" t="s">
        <v>32</v>
      </c>
      <c r="B26" s="163" t="s">
        <v>69</v>
      </c>
      <c r="C26" s="193">
        <f>C25/C22</f>
        <v>0.5</v>
      </c>
      <c r="D26" s="193">
        <f>D25/D22</f>
        <v>0.5</v>
      </c>
      <c r="E26" s="193">
        <f t="shared" ref="E26:N26" si="9">E25/E22</f>
        <v>0.44444444444444442</v>
      </c>
      <c r="F26" s="193">
        <f t="shared" si="9"/>
        <v>0.42857142857142855</v>
      </c>
      <c r="G26" s="193">
        <f t="shared" si="9"/>
        <v>0.5</v>
      </c>
      <c r="H26" s="193">
        <f t="shared" si="9"/>
        <v>0.5</v>
      </c>
      <c r="I26" s="193">
        <f t="shared" si="9"/>
        <v>0.625</v>
      </c>
      <c r="J26" s="193">
        <f t="shared" si="9"/>
        <v>0.58333333333333337</v>
      </c>
      <c r="K26" s="193">
        <f t="shared" si="9"/>
        <v>0.6875</v>
      </c>
      <c r="L26" s="193">
        <f t="shared" si="9"/>
        <v>0.63636363636363635</v>
      </c>
      <c r="M26" s="193">
        <f t="shared" si="9"/>
        <v>0.33333333333333331</v>
      </c>
      <c r="N26" s="193">
        <f t="shared" si="9"/>
        <v>0.5625</v>
      </c>
      <c r="O26" s="194">
        <f>O25/O22</f>
        <v>0.54400000000000004</v>
      </c>
    </row>
    <row r="27" spans="1:15" x14ac:dyDescent="0.25">
      <c r="A27" s="10" t="s">
        <v>33</v>
      </c>
      <c r="B27" s="83" t="s">
        <v>284</v>
      </c>
      <c r="C27" s="75">
        <v>10</v>
      </c>
      <c r="D27" s="41">
        <v>9</v>
      </c>
      <c r="E27" s="41">
        <v>8</v>
      </c>
      <c r="F27" s="41">
        <v>5</v>
      </c>
      <c r="G27" s="41">
        <v>10</v>
      </c>
      <c r="H27" s="41">
        <v>6</v>
      </c>
      <c r="I27" s="41">
        <v>7</v>
      </c>
      <c r="J27" s="41">
        <v>11</v>
      </c>
      <c r="K27" s="41">
        <v>10</v>
      </c>
      <c r="L27" s="41">
        <v>9</v>
      </c>
      <c r="M27" s="41">
        <v>5</v>
      </c>
      <c r="N27" s="42">
        <v>13</v>
      </c>
      <c r="O27" s="83">
        <f>SUM(C27:N27)</f>
        <v>103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</v>
      </c>
      <c r="E28" s="193">
        <f t="shared" si="10"/>
        <v>0.88888888888888884</v>
      </c>
      <c r="F28" s="193">
        <f t="shared" si="10"/>
        <v>0.7142857142857143</v>
      </c>
      <c r="G28" s="193">
        <f t="shared" si="10"/>
        <v>0.83333333333333337</v>
      </c>
      <c r="H28" s="193">
        <f t="shared" si="10"/>
        <v>0.75</v>
      </c>
      <c r="I28" s="193">
        <f t="shared" si="10"/>
        <v>0.875</v>
      </c>
      <c r="J28" s="193">
        <f t="shared" si="10"/>
        <v>0.91666666666666663</v>
      </c>
      <c r="K28" s="193">
        <f t="shared" si="10"/>
        <v>0.625</v>
      </c>
      <c r="L28" s="193">
        <f t="shared" si="10"/>
        <v>0.81818181818181823</v>
      </c>
      <c r="M28" s="193">
        <f t="shared" si="10"/>
        <v>0.83333333333333337</v>
      </c>
      <c r="N28" s="193">
        <f t="shared" si="10"/>
        <v>0.8125</v>
      </c>
      <c r="O28" s="194">
        <f>O27/O22</f>
        <v>0.82399999999999995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>
        <f>C29/C22</f>
        <v>0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8.3333333333333329E-2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8.0000000000000002E-3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1</v>
      </c>
      <c r="F31" s="41">
        <v>2</v>
      </c>
      <c r="G31" s="41">
        <v>2</v>
      </c>
      <c r="H31" s="41">
        <v>2</v>
      </c>
      <c r="I31" s="41">
        <v>1</v>
      </c>
      <c r="J31" s="41">
        <v>1</v>
      </c>
      <c r="K31" s="41">
        <v>6</v>
      </c>
      <c r="L31" s="41">
        <v>2</v>
      </c>
      <c r="M31" s="41">
        <v>1</v>
      </c>
      <c r="N31" s="42">
        <v>3</v>
      </c>
      <c r="O31" s="83">
        <f>SUM(C31:N31)</f>
        <v>22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0.1</v>
      </c>
      <c r="E32" s="193">
        <f t="shared" si="12"/>
        <v>0.1111111111111111</v>
      </c>
      <c r="F32" s="193">
        <f t="shared" si="12"/>
        <v>0.2857142857142857</v>
      </c>
      <c r="G32" s="193">
        <f t="shared" si="12"/>
        <v>0.16666666666666666</v>
      </c>
      <c r="H32" s="193">
        <f t="shared" si="12"/>
        <v>0.25</v>
      </c>
      <c r="I32" s="193">
        <f t="shared" si="12"/>
        <v>0.125</v>
      </c>
      <c r="J32" s="193">
        <f t="shared" si="12"/>
        <v>8.3333333333333329E-2</v>
      </c>
      <c r="K32" s="193">
        <f t="shared" si="12"/>
        <v>0.375</v>
      </c>
      <c r="L32" s="193">
        <f t="shared" si="12"/>
        <v>0.18181818181818182</v>
      </c>
      <c r="M32" s="193">
        <f t="shared" si="12"/>
        <v>0.16666666666666666</v>
      </c>
      <c r="N32" s="193">
        <f t="shared" si="12"/>
        <v>0.1875</v>
      </c>
      <c r="O32" s="194">
        <f>O31/O22</f>
        <v>0.17599999999999999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1</v>
      </c>
      <c r="E33" s="41">
        <v>1</v>
      </c>
      <c r="F33" s="41">
        <v>3</v>
      </c>
      <c r="G33" s="41">
        <v>1</v>
      </c>
      <c r="H33" s="41">
        <v>2</v>
      </c>
      <c r="I33" s="41">
        <v>1</v>
      </c>
      <c r="J33" s="41">
        <v>2</v>
      </c>
      <c r="K33" s="41">
        <v>7</v>
      </c>
      <c r="L33" s="41">
        <v>1</v>
      </c>
      <c r="M33" s="41">
        <v>2</v>
      </c>
      <c r="N33" s="42">
        <v>2</v>
      </c>
      <c r="O33" s="83">
        <f>SUM(C33:N33)</f>
        <v>24</v>
      </c>
    </row>
    <row r="34" spans="1:15" x14ac:dyDescent="0.25">
      <c r="A34" s="10" t="s">
        <v>48</v>
      </c>
      <c r="B34" s="163" t="s">
        <v>69</v>
      </c>
      <c r="C34" s="193">
        <f>C33/C22</f>
        <v>0.1</v>
      </c>
      <c r="D34" s="193">
        <f t="shared" ref="D34:N34" si="13">D33/D22</f>
        <v>0.1</v>
      </c>
      <c r="E34" s="193">
        <f t="shared" si="13"/>
        <v>0.1111111111111111</v>
      </c>
      <c r="F34" s="193">
        <f t="shared" si="13"/>
        <v>0.42857142857142855</v>
      </c>
      <c r="G34" s="193">
        <f t="shared" si="13"/>
        <v>8.3333333333333329E-2</v>
      </c>
      <c r="H34" s="193">
        <f t="shared" si="13"/>
        <v>0.25</v>
      </c>
      <c r="I34" s="193">
        <f t="shared" si="13"/>
        <v>0.125</v>
      </c>
      <c r="J34" s="193">
        <f t="shared" si="13"/>
        <v>0.16666666666666666</v>
      </c>
      <c r="K34" s="193">
        <f t="shared" si="13"/>
        <v>0.4375</v>
      </c>
      <c r="L34" s="193">
        <f t="shared" si="13"/>
        <v>9.0909090909090912E-2</v>
      </c>
      <c r="M34" s="193">
        <f t="shared" si="13"/>
        <v>0.33333333333333331</v>
      </c>
      <c r="N34" s="193">
        <f t="shared" si="13"/>
        <v>0.125</v>
      </c>
      <c r="O34" s="194">
        <f>O33/O22</f>
        <v>0.192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1</v>
      </c>
      <c r="E35" s="41">
        <v>0</v>
      </c>
      <c r="F35" s="41">
        <v>1</v>
      </c>
      <c r="G35" s="41">
        <v>2</v>
      </c>
      <c r="H35" s="41">
        <v>2</v>
      </c>
      <c r="I35" s="41">
        <v>0</v>
      </c>
      <c r="J35" s="41">
        <v>2</v>
      </c>
      <c r="K35" s="41">
        <v>5</v>
      </c>
      <c r="L35" s="41">
        <v>4</v>
      </c>
      <c r="M35" s="41">
        <v>2</v>
      </c>
      <c r="N35" s="42">
        <v>5</v>
      </c>
      <c r="O35" s="83">
        <f>SUM(C35:N35)</f>
        <v>24</v>
      </c>
    </row>
    <row r="36" spans="1:15" x14ac:dyDescent="0.25">
      <c r="A36" s="10" t="s">
        <v>50</v>
      </c>
      <c r="B36" s="197" t="s">
        <v>69</v>
      </c>
      <c r="C36" s="193">
        <f>C35/C22</f>
        <v>0</v>
      </c>
      <c r="D36" s="193">
        <f t="shared" ref="D36:N36" si="14">D35/D22</f>
        <v>0.1</v>
      </c>
      <c r="E36" s="193">
        <f t="shared" si="14"/>
        <v>0</v>
      </c>
      <c r="F36" s="193">
        <f t="shared" si="14"/>
        <v>0.14285714285714285</v>
      </c>
      <c r="G36" s="193">
        <f t="shared" si="14"/>
        <v>0.16666666666666666</v>
      </c>
      <c r="H36" s="193">
        <f t="shared" si="14"/>
        <v>0.25</v>
      </c>
      <c r="I36" s="193">
        <f t="shared" si="14"/>
        <v>0</v>
      </c>
      <c r="J36" s="193">
        <f t="shared" si="14"/>
        <v>0.16666666666666666</v>
      </c>
      <c r="K36" s="193">
        <f t="shared" si="14"/>
        <v>0.3125</v>
      </c>
      <c r="L36" s="193">
        <f t="shared" si="14"/>
        <v>0.36363636363636365</v>
      </c>
      <c r="M36" s="193">
        <f t="shared" si="14"/>
        <v>0.33333333333333331</v>
      </c>
      <c r="N36" s="193">
        <f t="shared" si="14"/>
        <v>0.3125</v>
      </c>
      <c r="O36" s="194">
        <f>O35/O22</f>
        <v>0.192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2</v>
      </c>
      <c r="E37" s="41">
        <v>1</v>
      </c>
      <c r="F37" s="41">
        <v>3</v>
      </c>
      <c r="G37" s="41">
        <v>0</v>
      </c>
      <c r="H37" s="41">
        <v>2</v>
      </c>
      <c r="I37" s="41">
        <v>1</v>
      </c>
      <c r="J37" s="41">
        <v>2</v>
      </c>
      <c r="K37" s="41">
        <v>7</v>
      </c>
      <c r="L37" s="41">
        <v>4</v>
      </c>
      <c r="M37" s="41">
        <v>1</v>
      </c>
      <c r="N37" s="42">
        <v>5</v>
      </c>
      <c r="O37" s="83">
        <f>SUM(C37:N37)</f>
        <v>29</v>
      </c>
    </row>
    <row r="38" spans="1:15" x14ac:dyDescent="0.25">
      <c r="A38" s="10" t="s">
        <v>52</v>
      </c>
      <c r="B38" s="197" t="s">
        <v>69</v>
      </c>
      <c r="C38" s="221">
        <f>C37/C22</f>
        <v>0.1</v>
      </c>
      <c r="D38" s="222">
        <f t="shared" ref="D38:N38" si="15">D37/D22</f>
        <v>0.2</v>
      </c>
      <c r="E38" s="193">
        <f t="shared" si="15"/>
        <v>0.1111111111111111</v>
      </c>
      <c r="F38" s="193">
        <f t="shared" si="15"/>
        <v>0.42857142857142855</v>
      </c>
      <c r="G38" s="193">
        <f t="shared" si="15"/>
        <v>0</v>
      </c>
      <c r="H38" s="193">
        <f t="shared" si="15"/>
        <v>0.25</v>
      </c>
      <c r="I38" s="193">
        <f t="shared" si="15"/>
        <v>0.125</v>
      </c>
      <c r="J38" s="193">
        <f t="shared" si="15"/>
        <v>0.16666666666666666</v>
      </c>
      <c r="K38" s="193">
        <f t="shared" si="15"/>
        <v>0.4375</v>
      </c>
      <c r="L38" s="193">
        <f t="shared" si="15"/>
        <v>0.36363636363636365</v>
      </c>
      <c r="M38" s="193">
        <f t="shared" si="15"/>
        <v>0.16666666666666666</v>
      </c>
      <c r="N38" s="193">
        <f t="shared" si="15"/>
        <v>0.3125</v>
      </c>
      <c r="O38" s="194">
        <f>O37/O22</f>
        <v>0.23200000000000001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1</v>
      </c>
      <c r="K39" s="213">
        <v>3</v>
      </c>
      <c r="L39" s="213">
        <v>1</v>
      </c>
      <c r="M39" s="213">
        <v>0</v>
      </c>
      <c r="N39" s="214">
        <v>1</v>
      </c>
      <c r="O39" s="220">
        <f>SUM(C39:N39)</f>
        <v>6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8.3333333333333329E-2</v>
      </c>
      <c r="K40" s="193">
        <f t="shared" si="16"/>
        <v>0.1875</v>
      </c>
      <c r="L40" s="193">
        <f t="shared" si="16"/>
        <v>9.0909090909090912E-2</v>
      </c>
      <c r="M40" s="193">
        <f t="shared" si="16"/>
        <v>0</v>
      </c>
      <c r="N40" s="193">
        <f t="shared" si="16"/>
        <v>6.25E-2</v>
      </c>
      <c r="O40" s="194">
        <f>O39/O22</f>
        <v>4.8000000000000001E-2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12</v>
      </c>
      <c r="E41" s="16">
        <v>11</v>
      </c>
      <c r="F41" s="16">
        <v>7</v>
      </c>
      <c r="G41" s="16">
        <v>10</v>
      </c>
      <c r="H41" s="16">
        <v>6</v>
      </c>
      <c r="I41" s="16">
        <v>4</v>
      </c>
      <c r="J41" s="16">
        <v>13</v>
      </c>
      <c r="K41" s="16">
        <v>14</v>
      </c>
      <c r="L41" s="16">
        <v>7</v>
      </c>
      <c r="M41" s="16">
        <v>4</v>
      </c>
      <c r="N41" s="355">
        <v>15</v>
      </c>
      <c r="O41" s="256">
        <f>SUM(C41:N41)</f>
        <v>113</v>
      </c>
    </row>
    <row r="42" spans="1:15" ht="15.75" thickTop="1" x14ac:dyDescent="0.25">
      <c r="A42" s="10" t="s">
        <v>56</v>
      </c>
      <c r="B42" s="199" t="s">
        <v>164</v>
      </c>
      <c r="C42" s="200">
        <v>6</v>
      </c>
      <c r="D42" s="201">
        <v>6</v>
      </c>
      <c r="E42" s="201">
        <v>6</v>
      </c>
      <c r="F42" s="201">
        <v>3</v>
      </c>
      <c r="G42" s="201">
        <v>6</v>
      </c>
      <c r="H42" s="201">
        <v>5</v>
      </c>
      <c r="I42" s="201">
        <v>3</v>
      </c>
      <c r="J42" s="201">
        <v>7</v>
      </c>
      <c r="K42" s="201">
        <v>9</v>
      </c>
      <c r="L42" s="202">
        <v>6</v>
      </c>
      <c r="M42" s="201">
        <v>3</v>
      </c>
      <c r="N42" s="356">
        <v>7</v>
      </c>
      <c r="O42" s="199">
        <f>SUM(C42:N42)</f>
        <v>67</v>
      </c>
    </row>
    <row r="43" spans="1:15" x14ac:dyDescent="0.25">
      <c r="A43" s="10" t="s">
        <v>57</v>
      </c>
      <c r="B43" s="163" t="s">
        <v>69</v>
      </c>
      <c r="C43" s="193">
        <f>C42/C22</f>
        <v>0.6</v>
      </c>
      <c r="D43" s="193">
        <f t="shared" ref="D43:N43" si="17">D42/D22</f>
        <v>0.6</v>
      </c>
      <c r="E43" s="193">
        <f t="shared" si="17"/>
        <v>0.66666666666666663</v>
      </c>
      <c r="F43" s="193">
        <f t="shared" si="17"/>
        <v>0.42857142857142855</v>
      </c>
      <c r="G43" s="193">
        <f t="shared" si="17"/>
        <v>0.5</v>
      </c>
      <c r="H43" s="193">
        <f t="shared" si="17"/>
        <v>0.625</v>
      </c>
      <c r="I43" s="193">
        <f t="shared" si="17"/>
        <v>0.375</v>
      </c>
      <c r="J43" s="193">
        <f t="shared" si="17"/>
        <v>0.58333333333333337</v>
      </c>
      <c r="K43" s="193">
        <f t="shared" si="17"/>
        <v>0.5625</v>
      </c>
      <c r="L43" s="193">
        <f t="shared" si="17"/>
        <v>0.54545454545454541</v>
      </c>
      <c r="M43" s="193">
        <f t="shared" si="17"/>
        <v>0.5</v>
      </c>
      <c r="N43" s="193">
        <f t="shared" si="17"/>
        <v>0.4375</v>
      </c>
      <c r="O43" s="194">
        <f>O42/O22</f>
        <v>0.53600000000000003</v>
      </c>
    </row>
    <row r="44" spans="1:15" x14ac:dyDescent="0.25">
      <c r="A44" s="10" t="s">
        <v>58</v>
      </c>
      <c r="B44" s="83" t="s">
        <v>165</v>
      </c>
      <c r="C44" s="75">
        <v>3</v>
      </c>
      <c r="D44" s="41">
        <v>6</v>
      </c>
      <c r="E44" s="41">
        <v>3</v>
      </c>
      <c r="F44" s="41">
        <v>1</v>
      </c>
      <c r="G44" s="41">
        <v>1</v>
      </c>
      <c r="H44" s="41">
        <v>0</v>
      </c>
      <c r="I44" s="41">
        <v>1</v>
      </c>
      <c r="J44" s="41">
        <v>3</v>
      </c>
      <c r="K44" s="41">
        <v>4</v>
      </c>
      <c r="L44" s="41">
        <v>0</v>
      </c>
      <c r="M44" s="41">
        <v>0</v>
      </c>
      <c r="N44" s="42">
        <v>7</v>
      </c>
      <c r="O44" s="83">
        <f>SUM(C44:N44)</f>
        <v>29</v>
      </c>
    </row>
    <row r="45" spans="1:15" x14ac:dyDescent="0.25">
      <c r="A45" s="10" t="s">
        <v>59</v>
      </c>
      <c r="B45" s="163" t="s">
        <v>69</v>
      </c>
      <c r="C45" s="193">
        <f>C44/C22</f>
        <v>0.3</v>
      </c>
      <c r="D45" s="193">
        <f t="shared" ref="D45:N45" si="18">D44/D22</f>
        <v>0.6</v>
      </c>
      <c r="E45" s="193">
        <f t="shared" si="18"/>
        <v>0.33333333333333331</v>
      </c>
      <c r="F45" s="193">
        <f t="shared" si="18"/>
        <v>0.14285714285714285</v>
      </c>
      <c r="G45" s="193">
        <f t="shared" si="18"/>
        <v>8.3333333333333329E-2</v>
      </c>
      <c r="H45" s="193">
        <f t="shared" si="18"/>
        <v>0</v>
      </c>
      <c r="I45" s="193">
        <f t="shared" si="18"/>
        <v>0.125</v>
      </c>
      <c r="J45" s="193">
        <f t="shared" si="18"/>
        <v>0.25</v>
      </c>
      <c r="K45" s="193">
        <f t="shared" si="18"/>
        <v>0.25</v>
      </c>
      <c r="L45" s="193">
        <f t="shared" si="18"/>
        <v>0</v>
      </c>
      <c r="M45" s="193">
        <f t="shared" si="18"/>
        <v>0</v>
      </c>
      <c r="N45" s="193">
        <f t="shared" si="18"/>
        <v>0.4375</v>
      </c>
      <c r="O45" s="194">
        <f>O44/O22</f>
        <v>0.23200000000000001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1</v>
      </c>
      <c r="E46" s="41">
        <v>1</v>
      </c>
      <c r="F46" s="41">
        <v>2</v>
      </c>
      <c r="G46" s="41">
        <v>2</v>
      </c>
      <c r="H46" s="41">
        <v>0</v>
      </c>
      <c r="I46" s="41">
        <v>0</v>
      </c>
      <c r="J46" s="41">
        <v>2</v>
      </c>
      <c r="K46" s="41">
        <v>0</v>
      </c>
      <c r="L46" s="41">
        <v>1</v>
      </c>
      <c r="M46" s="41">
        <v>1</v>
      </c>
      <c r="N46" s="42">
        <v>2</v>
      </c>
      <c r="O46" s="83">
        <f>SUM(C46:N46)</f>
        <v>13</v>
      </c>
    </row>
    <row r="47" spans="1:15" x14ac:dyDescent="0.25">
      <c r="A47" s="10" t="s">
        <v>61</v>
      </c>
      <c r="B47" s="163" t="s">
        <v>69</v>
      </c>
      <c r="C47" s="193">
        <f>C46/C22</f>
        <v>0.1</v>
      </c>
      <c r="D47" s="193">
        <f t="shared" ref="D47:N47" si="19">D46/D22</f>
        <v>0.1</v>
      </c>
      <c r="E47" s="193">
        <f>E46/E22</f>
        <v>0.1111111111111111</v>
      </c>
      <c r="F47" s="193">
        <f t="shared" si="19"/>
        <v>0.2857142857142857</v>
      </c>
      <c r="G47" s="193">
        <f t="shared" si="19"/>
        <v>0.16666666666666666</v>
      </c>
      <c r="H47" s="193">
        <f t="shared" si="19"/>
        <v>0</v>
      </c>
      <c r="I47" s="193">
        <f t="shared" si="19"/>
        <v>0</v>
      </c>
      <c r="J47" s="193">
        <f t="shared" si="19"/>
        <v>0.16666666666666666</v>
      </c>
      <c r="K47" s="193">
        <f t="shared" si="19"/>
        <v>0</v>
      </c>
      <c r="L47" s="193">
        <f t="shared" si="19"/>
        <v>9.0909090909090912E-2</v>
      </c>
      <c r="M47" s="193">
        <f t="shared" si="19"/>
        <v>0.16666666666666666</v>
      </c>
      <c r="N47" s="193">
        <f t="shared" si="19"/>
        <v>0.125</v>
      </c>
      <c r="O47" s="194">
        <f>O46/O22</f>
        <v>0.104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0.1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8.0000000000000002E-3</v>
      </c>
    </row>
    <row r="50" spans="1:15" x14ac:dyDescent="0.25">
      <c r="A50" s="10" t="s">
        <v>64</v>
      </c>
      <c r="B50" s="196" t="s">
        <v>168</v>
      </c>
      <c r="C50" s="40">
        <v>3</v>
      </c>
      <c r="D50" s="41">
        <v>0</v>
      </c>
      <c r="E50" s="41">
        <v>2</v>
      </c>
      <c r="F50" s="41">
        <v>0</v>
      </c>
      <c r="G50" s="41">
        <v>1</v>
      </c>
      <c r="H50" s="41">
        <v>0</v>
      </c>
      <c r="I50" s="41">
        <v>0</v>
      </c>
      <c r="J50" s="41">
        <v>3</v>
      </c>
      <c r="K50" s="41">
        <v>2</v>
      </c>
      <c r="L50" s="41">
        <v>0</v>
      </c>
      <c r="M50" s="41">
        <v>0</v>
      </c>
      <c r="N50" s="42">
        <v>1</v>
      </c>
      <c r="O50" s="83">
        <f>SUM(C50:N50)</f>
        <v>12</v>
      </c>
    </row>
    <row r="51" spans="1:15" x14ac:dyDescent="0.25">
      <c r="A51" s="10" t="s">
        <v>65</v>
      </c>
      <c r="B51" s="163" t="s">
        <v>69</v>
      </c>
      <c r="C51" s="193">
        <f>C50/C22</f>
        <v>0.3</v>
      </c>
      <c r="D51" s="193">
        <f t="shared" ref="D51:N51" si="21">D50/D22</f>
        <v>0</v>
      </c>
      <c r="E51" s="193">
        <f t="shared" si="21"/>
        <v>0.22222222222222221</v>
      </c>
      <c r="F51" s="193">
        <f t="shared" si="21"/>
        <v>0</v>
      </c>
      <c r="G51" s="193">
        <f t="shared" si="21"/>
        <v>8.3333333333333329E-2</v>
      </c>
      <c r="H51" s="193">
        <f t="shared" si="21"/>
        <v>0</v>
      </c>
      <c r="I51" s="193">
        <f t="shared" si="21"/>
        <v>0</v>
      </c>
      <c r="J51" s="193">
        <f t="shared" si="21"/>
        <v>0.25</v>
      </c>
      <c r="K51" s="193">
        <f t="shared" si="21"/>
        <v>0.125</v>
      </c>
      <c r="L51" s="193">
        <f t="shared" si="21"/>
        <v>0</v>
      </c>
      <c r="M51" s="193">
        <f t="shared" si="21"/>
        <v>0</v>
      </c>
      <c r="N51" s="193">
        <f t="shared" si="21"/>
        <v>6.25E-2</v>
      </c>
      <c r="O51" s="194">
        <f>O50/O22</f>
        <v>9.6000000000000002E-2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0</v>
      </c>
      <c r="J54" s="41">
        <v>0</v>
      </c>
      <c r="K54" s="41">
        <v>1</v>
      </c>
      <c r="L54" s="41">
        <v>0</v>
      </c>
      <c r="M54" s="41">
        <v>1</v>
      </c>
      <c r="N54" s="42">
        <v>1</v>
      </c>
      <c r="O54" s="83">
        <f>SUM(C54:N54)</f>
        <v>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</v>
      </c>
      <c r="E55" s="204">
        <f t="shared" si="23"/>
        <v>0.1111111111111111</v>
      </c>
      <c r="F55" s="204">
        <f t="shared" si="23"/>
        <v>0</v>
      </c>
      <c r="G55" s="204">
        <f t="shared" si="23"/>
        <v>0</v>
      </c>
      <c r="H55" s="204">
        <f t="shared" si="23"/>
        <v>0.125</v>
      </c>
      <c r="I55" s="204">
        <f t="shared" si="23"/>
        <v>0</v>
      </c>
      <c r="J55" s="204">
        <f t="shared" si="23"/>
        <v>0</v>
      </c>
      <c r="K55" s="204">
        <f t="shared" si="23"/>
        <v>6.25E-2</v>
      </c>
      <c r="L55" s="204">
        <f t="shared" si="23"/>
        <v>0</v>
      </c>
      <c r="M55" s="204">
        <f t="shared" si="23"/>
        <v>0.16666666666666666</v>
      </c>
      <c r="N55" s="204">
        <f t="shared" si="23"/>
        <v>6.25E-2</v>
      </c>
      <c r="O55" s="205">
        <f>O54/O22</f>
        <v>0.04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8</v>
      </c>
      <c r="E58" s="293">
        <v>11</v>
      </c>
      <c r="F58" s="293">
        <v>13</v>
      </c>
      <c r="G58" s="293">
        <v>8</v>
      </c>
      <c r="H58" s="17">
        <v>15</v>
      </c>
      <c r="I58" s="17">
        <v>13</v>
      </c>
      <c r="J58" s="17">
        <v>16</v>
      </c>
      <c r="K58" s="17">
        <v>18</v>
      </c>
      <c r="L58" s="17">
        <v>6</v>
      </c>
      <c r="M58" s="17">
        <v>3</v>
      </c>
      <c r="N58" s="17">
        <v>15</v>
      </c>
      <c r="O58" s="26">
        <f>SUM(C58:N58)</f>
        <v>134</v>
      </c>
    </row>
    <row r="59" spans="1:15" x14ac:dyDescent="0.25">
      <c r="A59" s="29" t="s">
        <v>75</v>
      </c>
      <c r="B59" s="207" t="s">
        <v>294</v>
      </c>
      <c r="C59" s="195">
        <v>2</v>
      </c>
      <c r="D59" s="183">
        <v>2</v>
      </c>
      <c r="E59" s="183">
        <v>7</v>
      </c>
      <c r="F59" s="183">
        <v>8</v>
      </c>
      <c r="G59" s="183">
        <v>0</v>
      </c>
      <c r="H59" s="183">
        <v>12</v>
      </c>
      <c r="I59" s="183">
        <v>5</v>
      </c>
      <c r="J59" s="183">
        <v>9</v>
      </c>
      <c r="K59" s="183">
        <v>6</v>
      </c>
      <c r="L59" s="183">
        <v>3</v>
      </c>
      <c r="M59" s="183">
        <v>2</v>
      </c>
      <c r="N59" s="184">
        <v>7</v>
      </c>
      <c r="O59" s="27">
        <f>SUM(C59:N59)</f>
        <v>63</v>
      </c>
    </row>
    <row r="60" spans="1:15" x14ac:dyDescent="0.25">
      <c r="A60" s="29" t="s">
        <v>76</v>
      </c>
      <c r="B60" s="206" t="s">
        <v>80</v>
      </c>
      <c r="C60" s="193">
        <f>C59/C58</f>
        <v>0.25</v>
      </c>
      <c r="D60" s="193">
        <f t="shared" ref="D60:N60" si="24">D59/D58</f>
        <v>0.25</v>
      </c>
      <c r="E60" s="193">
        <f t="shared" si="24"/>
        <v>0.63636363636363635</v>
      </c>
      <c r="F60" s="193">
        <f t="shared" si="24"/>
        <v>0.61538461538461542</v>
      </c>
      <c r="G60" s="193">
        <f t="shared" si="24"/>
        <v>0</v>
      </c>
      <c r="H60" s="193">
        <f t="shared" si="24"/>
        <v>0.8</v>
      </c>
      <c r="I60" s="193">
        <f t="shared" si="24"/>
        <v>0.38461538461538464</v>
      </c>
      <c r="J60" s="193">
        <f t="shared" si="24"/>
        <v>0.5625</v>
      </c>
      <c r="K60" s="193">
        <f t="shared" si="24"/>
        <v>0.33333333333333331</v>
      </c>
      <c r="L60" s="193">
        <f t="shared" si="24"/>
        <v>0.5</v>
      </c>
      <c r="M60" s="193">
        <f t="shared" si="24"/>
        <v>0.66666666666666663</v>
      </c>
      <c r="N60" s="232">
        <f t="shared" si="24"/>
        <v>0.46666666666666667</v>
      </c>
      <c r="O60" s="250">
        <f>O59/O58</f>
        <v>0.47014925373134331</v>
      </c>
    </row>
    <row r="61" spans="1:15" x14ac:dyDescent="0.25">
      <c r="A61" s="29" t="s">
        <v>87</v>
      </c>
      <c r="B61" s="208" t="s">
        <v>78</v>
      </c>
      <c r="C61" s="40">
        <v>6</v>
      </c>
      <c r="D61" s="41">
        <v>3</v>
      </c>
      <c r="E61" s="41">
        <v>6</v>
      </c>
      <c r="F61" s="41">
        <v>8</v>
      </c>
      <c r="G61" s="41">
        <v>3</v>
      </c>
      <c r="H61" s="41">
        <v>11</v>
      </c>
      <c r="I61" s="41">
        <v>7</v>
      </c>
      <c r="J61" s="41">
        <v>2</v>
      </c>
      <c r="K61" s="41">
        <v>8</v>
      </c>
      <c r="L61" s="41">
        <v>4</v>
      </c>
      <c r="M61" s="41">
        <v>2</v>
      </c>
      <c r="N61" s="42">
        <v>12</v>
      </c>
      <c r="O61" s="209">
        <f>SUM(C61:N61)</f>
        <v>72</v>
      </c>
    </row>
    <row r="62" spans="1:15" x14ac:dyDescent="0.25">
      <c r="A62" s="29" t="s">
        <v>88</v>
      </c>
      <c r="B62" s="206" t="s">
        <v>80</v>
      </c>
      <c r="C62" s="193">
        <f>C61/C58</f>
        <v>0.75</v>
      </c>
      <c r="D62" s="193">
        <f t="shared" ref="D62:N62" si="25">D61/D58</f>
        <v>0.375</v>
      </c>
      <c r="E62" s="193">
        <f t="shared" si="25"/>
        <v>0.54545454545454541</v>
      </c>
      <c r="F62" s="193">
        <f t="shared" si="25"/>
        <v>0.61538461538461542</v>
      </c>
      <c r="G62" s="193">
        <f t="shared" si="25"/>
        <v>0.375</v>
      </c>
      <c r="H62" s="193">
        <f t="shared" si="25"/>
        <v>0.73333333333333328</v>
      </c>
      <c r="I62" s="193">
        <f t="shared" si="25"/>
        <v>0.53846153846153844</v>
      </c>
      <c r="J62" s="193">
        <f t="shared" si="25"/>
        <v>0.125</v>
      </c>
      <c r="K62" s="193">
        <f t="shared" si="25"/>
        <v>0.44444444444444442</v>
      </c>
      <c r="L62" s="193">
        <f t="shared" si="25"/>
        <v>0.66666666666666663</v>
      </c>
      <c r="M62" s="193">
        <f t="shared" si="25"/>
        <v>0.66666666666666663</v>
      </c>
      <c r="N62" s="232">
        <f t="shared" si="25"/>
        <v>0.8</v>
      </c>
      <c r="O62" s="250">
        <f>O61/O58</f>
        <v>0.53731343283582089</v>
      </c>
    </row>
    <row r="63" spans="1:15" x14ac:dyDescent="0.25">
      <c r="A63" s="29" t="s">
        <v>89</v>
      </c>
      <c r="B63" s="208" t="s">
        <v>297</v>
      </c>
      <c r="C63" s="40">
        <v>2</v>
      </c>
      <c r="D63" s="41">
        <v>1</v>
      </c>
      <c r="E63" s="41">
        <v>5</v>
      </c>
      <c r="F63" s="41">
        <v>4</v>
      </c>
      <c r="G63" s="41">
        <v>0</v>
      </c>
      <c r="H63" s="41">
        <v>9</v>
      </c>
      <c r="I63" s="41">
        <v>3</v>
      </c>
      <c r="J63" s="41">
        <v>2</v>
      </c>
      <c r="K63" s="41">
        <v>3</v>
      </c>
      <c r="L63" s="41">
        <v>2</v>
      </c>
      <c r="M63" s="41">
        <v>2</v>
      </c>
      <c r="N63" s="42">
        <v>5</v>
      </c>
      <c r="O63" s="209">
        <f>SUM(C63:N63)</f>
        <v>38</v>
      </c>
    </row>
    <row r="64" spans="1:15" x14ac:dyDescent="0.25">
      <c r="A64" s="29" t="s">
        <v>90</v>
      </c>
      <c r="B64" s="191" t="s">
        <v>80</v>
      </c>
      <c r="C64" s="193">
        <f>C63/C58</f>
        <v>0.25</v>
      </c>
      <c r="D64" s="193">
        <f t="shared" ref="D64:N64" si="26">D63/D58</f>
        <v>0.125</v>
      </c>
      <c r="E64" s="193">
        <f t="shared" si="26"/>
        <v>0.45454545454545453</v>
      </c>
      <c r="F64" s="193">
        <f t="shared" si="26"/>
        <v>0.30769230769230771</v>
      </c>
      <c r="G64" s="193">
        <f t="shared" si="26"/>
        <v>0</v>
      </c>
      <c r="H64" s="193">
        <f t="shared" si="26"/>
        <v>0.6</v>
      </c>
      <c r="I64" s="193">
        <f t="shared" si="26"/>
        <v>0.23076923076923078</v>
      </c>
      <c r="J64" s="193">
        <f t="shared" si="26"/>
        <v>0.125</v>
      </c>
      <c r="K64" s="193">
        <f t="shared" si="26"/>
        <v>0.16666666666666666</v>
      </c>
      <c r="L64" s="193">
        <f t="shared" si="26"/>
        <v>0.33333333333333331</v>
      </c>
      <c r="M64" s="193">
        <f t="shared" si="26"/>
        <v>0.66666666666666663</v>
      </c>
      <c r="N64" s="232">
        <f t="shared" si="26"/>
        <v>0.33333333333333331</v>
      </c>
      <c r="O64" s="250">
        <f>O63/O58</f>
        <v>0.28358208955223879</v>
      </c>
    </row>
    <row r="65" spans="1:15" x14ac:dyDescent="0.25">
      <c r="A65" s="29" t="s">
        <v>91</v>
      </c>
      <c r="B65" s="208" t="s">
        <v>298</v>
      </c>
      <c r="C65" s="40">
        <v>4</v>
      </c>
      <c r="D65" s="41">
        <v>3</v>
      </c>
      <c r="E65" s="41">
        <v>4</v>
      </c>
      <c r="F65" s="41">
        <v>6</v>
      </c>
      <c r="G65" s="41">
        <v>1</v>
      </c>
      <c r="H65" s="41">
        <v>8</v>
      </c>
      <c r="I65" s="41">
        <v>4</v>
      </c>
      <c r="J65" s="41">
        <v>2</v>
      </c>
      <c r="K65" s="41">
        <v>6</v>
      </c>
      <c r="L65" s="41">
        <v>1</v>
      </c>
      <c r="M65" s="41">
        <v>2</v>
      </c>
      <c r="N65" s="42">
        <v>8</v>
      </c>
      <c r="O65" s="209">
        <f>SUM(C65:N65)</f>
        <v>49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0.5</v>
      </c>
      <c r="D66" s="198">
        <f>D65/D58</f>
        <v>0.375</v>
      </c>
      <c r="E66" s="198">
        <f t="shared" ref="E66:N66" si="27">E65/E58</f>
        <v>0.36363636363636365</v>
      </c>
      <c r="F66" s="198">
        <f t="shared" si="27"/>
        <v>0.46153846153846156</v>
      </c>
      <c r="G66" s="198">
        <f t="shared" si="27"/>
        <v>0.125</v>
      </c>
      <c r="H66" s="198">
        <f t="shared" si="27"/>
        <v>0.53333333333333333</v>
      </c>
      <c r="I66" s="198">
        <f t="shared" si="27"/>
        <v>0.30769230769230771</v>
      </c>
      <c r="J66" s="198">
        <f t="shared" si="27"/>
        <v>0.125</v>
      </c>
      <c r="K66" s="198">
        <f t="shared" si="27"/>
        <v>0.33333333333333331</v>
      </c>
      <c r="L66" s="198">
        <f t="shared" si="27"/>
        <v>0.16666666666666666</v>
      </c>
      <c r="M66" s="198">
        <f t="shared" si="27"/>
        <v>0.66666666666666663</v>
      </c>
      <c r="N66" s="354">
        <f t="shared" si="27"/>
        <v>0.53333333333333333</v>
      </c>
      <c r="O66" s="252">
        <f>O65/O58</f>
        <v>0.36567164179104478</v>
      </c>
    </row>
    <row r="67" spans="1:15" ht="15.75" thickTop="1" x14ac:dyDescent="0.25">
      <c r="A67" s="29" t="s">
        <v>93</v>
      </c>
      <c r="B67" s="226" t="s">
        <v>299</v>
      </c>
      <c r="C67" s="225">
        <v>2</v>
      </c>
      <c r="D67" s="201">
        <v>0</v>
      </c>
      <c r="E67" s="201">
        <v>2</v>
      </c>
      <c r="F67" s="201">
        <v>2</v>
      </c>
      <c r="G67" s="201">
        <v>2</v>
      </c>
      <c r="H67" s="201">
        <v>3</v>
      </c>
      <c r="I67" s="201">
        <v>3</v>
      </c>
      <c r="J67" s="201">
        <v>0</v>
      </c>
      <c r="K67" s="201">
        <v>2</v>
      </c>
      <c r="L67" s="201">
        <v>2</v>
      </c>
      <c r="M67" s="201">
        <v>0</v>
      </c>
      <c r="N67" s="356">
        <v>4</v>
      </c>
      <c r="O67" s="224">
        <f>SUM(C67:N67)</f>
        <v>22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0.25</v>
      </c>
      <c r="D68" s="253">
        <f t="shared" ref="D68:N68" si="28">D67/D58</f>
        <v>0</v>
      </c>
      <c r="E68" s="253">
        <f t="shared" si="28"/>
        <v>0.18181818181818182</v>
      </c>
      <c r="F68" s="253">
        <f t="shared" si="28"/>
        <v>0.15384615384615385</v>
      </c>
      <c r="G68" s="253">
        <f t="shared" si="28"/>
        <v>0.25</v>
      </c>
      <c r="H68" s="253">
        <f t="shared" si="28"/>
        <v>0.2</v>
      </c>
      <c r="I68" s="253">
        <f t="shared" si="28"/>
        <v>0.23076923076923078</v>
      </c>
      <c r="J68" s="253">
        <f t="shared" si="28"/>
        <v>0</v>
      </c>
      <c r="K68" s="253">
        <f t="shared" si="28"/>
        <v>0.1111111111111111</v>
      </c>
      <c r="L68" s="253">
        <f t="shared" si="28"/>
        <v>0.33333333333333331</v>
      </c>
      <c r="M68" s="253">
        <f t="shared" si="28"/>
        <v>0</v>
      </c>
      <c r="N68" s="360">
        <f t="shared" si="28"/>
        <v>0.26666666666666666</v>
      </c>
      <c r="O68" s="252">
        <f>O67/O58</f>
        <v>0.16417910447761194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2</v>
      </c>
      <c r="F69" s="213">
        <v>1</v>
      </c>
      <c r="G69" s="213">
        <v>1</v>
      </c>
      <c r="H69" s="213">
        <v>2</v>
      </c>
      <c r="I69" s="213">
        <v>3</v>
      </c>
      <c r="J69" s="213">
        <v>0</v>
      </c>
      <c r="K69" s="213">
        <v>2</v>
      </c>
      <c r="L69" s="213">
        <v>1</v>
      </c>
      <c r="M69" s="213">
        <v>0</v>
      </c>
      <c r="N69" s="214">
        <v>0</v>
      </c>
      <c r="O69" s="28">
        <f>SUM(C69:N69)</f>
        <v>12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0.18181818181818182</v>
      </c>
      <c r="F70" s="193">
        <f t="shared" si="29"/>
        <v>7.6923076923076927E-2</v>
      </c>
      <c r="G70" s="193">
        <f t="shared" si="29"/>
        <v>0.125</v>
      </c>
      <c r="H70" s="193">
        <f t="shared" si="29"/>
        <v>0.13333333333333333</v>
      </c>
      <c r="I70" s="193">
        <f t="shared" si="29"/>
        <v>0.23076923076923078</v>
      </c>
      <c r="J70" s="193">
        <f t="shared" si="29"/>
        <v>0</v>
      </c>
      <c r="K70" s="193">
        <f t="shared" si="29"/>
        <v>0.1111111111111111</v>
      </c>
      <c r="L70" s="193">
        <f t="shared" si="29"/>
        <v>0.16666666666666666</v>
      </c>
      <c r="M70" s="193">
        <f t="shared" si="29"/>
        <v>0</v>
      </c>
      <c r="N70" s="232">
        <f t="shared" si="29"/>
        <v>0</v>
      </c>
      <c r="O70" s="250">
        <f>O69/O58</f>
        <v>8.9552238805970144E-2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0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</v>
      </c>
      <c r="E72" s="193">
        <f t="shared" si="30"/>
        <v>0</v>
      </c>
      <c r="F72" s="193">
        <f t="shared" si="30"/>
        <v>0</v>
      </c>
      <c r="G72" s="193">
        <f t="shared" si="30"/>
        <v>0</v>
      </c>
      <c r="H72" s="193">
        <f t="shared" si="30"/>
        <v>0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0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1</v>
      </c>
      <c r="M73" s="41">
        <v>0</v>
      </c>
      <c r="N73" s="42">
        <v>0</v>
      </c>
      <c r="O73" s="209">
        <f>SUM(C73:N73)</f>
        <v>2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7.6923076923076927E-2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0</v>
      </c>
      <c r="K74" s="193">
        <f t="shared" si="31"/>
        <v>0</v>
      </c>
      <c r="L74" s="193">
        <f t="shared" si="31"/>
        <v>0.16666666666666666</v>
      </c>
      <c r="M74" s="193">
        <f t="shared" si="31"/>
        <v>0</v>
      </c>
      <c r="N74" s="232">
        <f t="shared" si="31"/>
        <v>0</v>
      </c>
      <c r="O74" s="250">
        <f>O73/O58</f>
        <v>1.4925373134328358E-2</v>
      </c>
    </row>
    <row r="75" spans="1:15" ht="23.25" x14ac:dyDescent="0.25">
      <c r="A75" s="29" t="s">
        <v>101</v>
      </c>
      <c r="B75" s="215" t="s">
        <v>301</v>
      </c>
      <c r="C75" s="75">
        <v>2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4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0.25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0.125</v>
      </c>
      <c r="H76" s="193">
        <f t="shared" si="32"/>
        <v>6.6666666666666666E-2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f t="shared" si="32"/>
        <v>0</v>
      </c>
      <c r="N76" s="232">
        <f t="shared" si="32"/>
        <v>0.26666666666666666</v>
      </c>
      <c r="O76" s="250">
        <f>O75/O58</f>
        <v>5.9701492537313432E-2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1</v>
      </c>
      <c r="L79" s="41">
        <v>0</v>
      </c>
      <c r="M79" s="41">
        <v>0</v>
      </c>
      <c r="N79" s="42">
        <v>0</v>
      </c>
      <c r="O79" s="209">
        <f>SUM(C79:N79)</f>
        <v>2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0.125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5.5555555555555552E-2</v>
      </c>
      <c r="L80" s="193">
        <f t="shared" si="34"/>
        <v>0</v>
      </c>
      <c r="M80" s="193">
        <f t="shared" si="34"/>
        <v>0</v>
      </c>
      <c r="N80" s="232">
        <f t="shared" si="34"/>
        <v>0</v>
      </c>
      <c r="O80" s="250">
        <f>O79/O58</f>
        <v>1.4925373134328358E-2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0</v>
      </c>
      <c r="E81" s="41">
        <v>0</v>
      </c>
      <c r="F81" s="41">
        <v>1</v>
      </c>
      <c r="G81" s="41">
        <v>0</v>
      </c>
      <c r="H81" s="41">
        <v>1</v>
      </c>
      <c r="I81" s="41">
        <v>0</v>
      </c>
      <c r="J81" s="41">
        <v>4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6</v>
      </c>
    </row>
    <row r="82" spans="1:15" x14ac:dyDescent="0.25">
      <c r="A82" s="29" t="s">
        <v>159</v>
      </c>
      <c r="B82" s="191" t="s">
        <v>80</v>
      </c>
      <c r="C82" s="193">
        <f>C81/C58</f>
        <v>0</v>
      </c>
      <c r="D82" s="193">
        <f t="shared" ref="D82:N82" si="35">D81/D58</f>
        <v>0</v>
      </c>
      <c r="E82" s="193">
        <f t="shared" si="35"/>
        <v>0</v>
      </c>
      <c r="F82" s="193">
        <f t="shared" si="35"/>
        <v>7.6923076923076927E-2</v>
      </c>
      <c r="G82" s="193">
        <f t="shared" si="35"/>
        <v>0</v>
      </c>
      <c r="H82" s="193">
        <f t="shared" si="35"/>
        <v>6.6666666666666666E-2</v>
      </c>
      <c r="I82" s="193">
        <f t="shared" si="35"/>
        <v>0</v>
      </c>
      <c r="J82" s="193">
        <f t="shared" si="35"/>
        <v>0.25</v>
      </c>
      <c r="K82" s="193">
        <f t="shared" si="35"/>
        <v>0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4.4776119402985072E-2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1</v>
      </c>
      <c r="F85" s="41">
        <v>0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41">
        <v>1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0</v>
      </c>
      <c r="E86" s="193">
        <f t="shared" si="37"/>
        <v>9.0909090909090912E-2</v>
      </c>
      <c r="F86" s="193">
        <f t="shared" si="37"/>
        <v>0</v>
      </c>
      <c r="G86" s="193">
        <f t="shared" si="37"/>
        <v>0</v>
      </c>
      <c r="H86" s="193">
        <f t="shared" si="37"/>
        <v>6.6666666666666666E-2</v>
      </c>
      <c r="I86" s="193">
        <f t="shared" si="37"/>
        <v>7.6923076923076927E-2</v>
      </c>
      <c r="J86" s="193">
        <f t="shared" si="37"/>
        <v>0</v>
      </c>
      <c r="K86" s="193">
        <f t="shared" si="37"/>
        <v>0</v>
      </c>
      <c r="L86" s="193">
        <f t="shared" si="37"/>
        <v>0.16666666666666666</v>
      </c>
      <c r="M86" s="193">
        <f t="shared" si="37"/>
        <v>0</v>
      </c>
      <c r="N86" s="232">
        <f t="shared" si="37"/>
        <v>0</v>
      </c>
      <c r="O86" s="250">
        <f>O85/O58</f>
        <v>2.9850746268656716E-2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0</v>
      </c>
      <c r="F87" s="41">
        <v>1</v>
      </c>
      <c r="G87" s="41">
        <v>1</v>
      </c>
      <c r="H87" s="41">
        <v>1</v>
      </c>
      <c r="I87" s="41">
        <v>3</v>
      </c>
      <c r="J87" s="41">
        <v>3</v>
      </c>
      <c r="K87" s="41">
        <v>7</v>
      </c>
      <c r="L87" s="41">
        <v>0</v>
      </c>
      <c r="M87" s="41">
        <v>0</v>
      </c>
      <c r="N87" s="42">
        <v>1</v>
      </c>
      <c r="O87" s="209">
        <f>SUM(C87:N87)</f>
        <v>17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0</v>
      </c>
      <c r="E88" s="193">
        <f t="shared" si="38"/>
        <v>0</v>
      </c>
      <c r="F88" s="193">
        <f t="shared" si="38"/>
        <v>7.6923076923076927E-2</v>
      </c>
      <c r="G88" s="193">
        <f t="shared" si="38"/>
        <v>0.125</v>
      </c>
      <c r="H88" s="193">
        <f t="shared" si="38"/>
        <v>6.6666666666666666E-2</v>
      </c>
      <c r="I88" s="193">
        <f t="shared" si="38"/>
        <v>0.23076923076923078</v>
      </c>
      <c r="J88" s="193">
        <f t="shared" si="38"/>
        <v>0.1875</v>
      </c>
      <c r="K88" s="193">
        <f t="shared" si="38"/>
        <v>0.3888888888888889</v>
      </c>
      <c r="L88" s="193">
        <f t="shared" si="38"/>
        <v>0</v>
      </c>
      <c r="M88" s="193">
        <f t="shared" si="38"/>
        <v>0</v>
      </c>
      <c r="N88" s="232">
        <f t="shared" si="38"/>
        <v>6.6666666666666666E-2</v>
      </c>
      <c r="O88" s="250">
        <f>O87/O58</f>
        <v>0.12686567164179105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2</v>
      </c>
      <c r="E89" s="41">
        <v>3</v>
      </c>
      <c r="F89" s="41">
        <v>2</v>
      </c>
      <c r="G89" s="41">
        <v>1</v>
      </c>
      <c r="H89" s="41">
        <v>0</v>
      </c>
      <c r="I89" s="41">
        <v>0</v>
      </c>
      <c r="J89" s="41">
        <v>3</v>
      </c>
      <c r="K89" s="41">
        <v>2</v>
      </c>
      <c r="L89" s="41">
        <v>1</v>
      </c>
      <c r="M89" s="41">
        <v>0</v>
      </c>
      <c r="N89" s="42">
        <v>1</v>
      </c>
      <c r="O89" s="209">
        <f>SUM(C89:N89)</f>
        <v>15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39">D89/D58</f>
        <v>0.25</v>
      </c>
      <c r="E90" s="193">
        <f t="shared" si="39"/>
        <v>0.27272727272727271</v>
      </c>
      <c r="F90" s="193">
        <f t="shared" si="39"/>
        <v>0.15384615384615385</v>
      </c>
      <c r="G90" s="193">
        <f t="shared" si="39"/>
        <v>0.125</v>
      </c>
      <c r="H90" s="193">
        <f t="shared" si="39"/>
        <v>0</v>
      </c>
      <c r="I90" s="193">
        <f t="shared" si="39"/>
        <v>0</v>
      </c>
      <c r="J90" s="193">
        <f t="shared" si="39"/>
        <v>0.1875</v>
      </c>
      <c r="K90" s="193">
        <f t="shared" si="39"/>
        <v>0.1111111111111111</v>
      </c>
      <c r="L90" s="193">
        <f t="shared" si="39"/>
        <v>0.16666666666666666</v>
      </c>
      <c r="M90" s="193">
        <f t="shared" si="39"/>
        <v>0</v>
      </c>
      <c r="N90" s="232">
        <f t="shared" si="39"/>
        <v>6.6666666666666666E-2</v>
      </c>
      <c r="O90" s="250">
        <f>O89/O58</f>
        <v>0.11194029850746269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1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0</v>
      </c>
      <c r="G92" s="193">
        <f t="shared" si="40"/>
        <v>0.125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0</v>
      </c>
      <c r="N92" s="232">
        <f t="shared" si="40"/>
        <v>0</v>
      </c>
      <c r="O92" s="250">
        <f>O91/O58</f>
        <v>7.462686567164179E-3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2</v>
      </c>
      <c r="D95" s="75">
        <v>3</v>
      </c>
      <c r="E95" s="75">
        <v>1</v>
      </c>
      <c r="F95" s="75">
        <v>1</v>
      </c>
      <c r="G95" s="75">
        <v>1</v>
      </c>
      <c r="H95" s="75">
        <v>1</v>
      </c>
      <c r="I95" s="75">
        <v>2</v>
      </c>
      <c r="J95" s="75">
        <v>4</v>
      </c>
      <c r="K95" s="75">
        <v>0</v>
      </c>
      <c r="L95" s="75">
        <v>0</v>
      </c>
      <c r="M95" s="75">
        <v>1</v>
      </c>
      <c r="N95" s="75">
        <v>1</v>
      </c>
      <c r="O95" s="209">
        <f>SUM(C95:N95)</f>
        <v>17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0.25</v>
      </c>
      <c r="D96" s="204">
        <f t="shared" ref="D96:N96" si="42">D95/D58</f>
        <v>0.375</v>
      </c>
      <c r="E96" s="204">
        <f t="shared" si="42"/>
        <v>9.0909090909090912E-2</v>
      </c>
      <c r="F96" s="204">
        <f t="shared" si="42"/>
        <v>7.6923076923076927E-2</v>
      </c>
      <c r="G96" s="204">
        <f t="shared" si="42"/>
        <v>0.125</v>
      </c>
      <c r="H96" s="204">
        <f t="shared" si="42"/>
        <v>6.6666666666666666E-2</v>
      </c>
      <c r="I96" s="204">
        <f t="shared" si="42"/>
        <v>0.15384615384615385</v>
      </c>
      <c r="J96" s="204">
        <f t="shared" si="42"/>
        <v>0.25</v>
      </c>
      <c r="K96" s="204">
        <f t="shared" si="42"/>
        <v>0</v>
      </c>
      <c r="L96" s="204">
        <f t="shared" si="42"/>
        <v>0</v>
      </c>
      <c r="M96" s="204">
        <f t="shared" si="42"/>
        <v>0.33333333333333331</v>
      </c>
      <c r="N96" s="234">
        <f t="shared" si="42"/>
        <v>6.6666666666666666E-2</v>
      </c>
      <c r="O96" s="254">
        <f>O95/O58</f>
        <v>0.12686567164179105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118</v>
      </c>
      <c r="C3" s="6">
        <v>856</v>
      </c>
      <c r="D3" s="6">
        <v>893</v>
      </c>
      <c r="E3" s="6">
        <v>888</v>
      </c>
      <c r="F3" s="290">
        <v>867</v>
      </c>
      <c r="G3" s="6">
        <v>832</v>
      </c>
      <c r="H3" s="290">
        <v>819</v>
      </c>
      <c r="I3" s="6">
        <v>801</v>
      </c>
      <c r="J3" s="290">
        <v>794</v>
      </c>
      <c r="K3" s="6">
        <v>753</v>
      </c>
      <c r="L3" s="6">
        <v>705</v>
      </c>
      <c r="M3" s="6">
        <v>681</v>
      </c>
      <c r="N3" s="290">
        <v>671</v>
      </c>
      <c r="O3" s="7">
        <v>658</v>
      </c>
    </row>
    <row r="4" spans="1:15" x14ac:dyDescent="0.25">
      <c r="A4" s="13" t="s">
        <v>8</v>
      </c>
      <c r="B4" s="180" t="s">
        <v>117</v>
      </c>
      <c r="C4" s="182">
        <v>764</v>
      </c>
      <c r="D4" s="183">
        <v>90</v>
      </c>
      <c r="E4" s="183">
        <v>798</v>
      </c>
      <c r="F4" s="183">
        <v>775</v>
      </c>
      <c r="G4" s="183">
        <v>748</v>
      </c>
      <c r="H4" s="183">
        <v>728</v>
      </c>
      <c r="I4" s="183">
        <v>710</v>
      </c>
      <c r="J4" s="183">
        <v>712</v>
      </c>
      <c r="K4" s="183">
        <v>677</v>
      </c>
      <c r="L4" s="183">
        <v>626</v>
      </c>
      <c r="M4" s="183">
        <v>598</v>
      </c>
      <c r="N4" s="183">
        <v>592</v>
      </c>
      <c r="O4" s="184">
        <v>581</v>
      </c>
    </row>
    <row r="5" spans="1:15" x14ac:dyDescent="0.25">
      <c r="A5" s="13" t="s">
        <v>9</v>
      </c>
      <c r="B5" s="179" t="s">
        <v>15</v>
      </c>
      <c r="C5" s="181">
        <v>0.89252336448598135</v>
      </c>
      <c r="D5" s="222">
        <f>D4/D3</f>
        <v>0.10078387458006718</v>
      </c>
      <c r="E5" s="222">
        <f t="shared" ref="E5:O5" si="0">E4/E3</f>
        <v>0.89864864864864868</v>
      </c>
      <c r="F5" s="222">
        <f t="shared" si="0"/>
        <v>0.89388696655132638</v>
      </c>
      <c r="G5" s="222">
        <f t="shared" si="0"/>
        <v>0.89903846153846156</v>
      </c>
      <c r="H5" s="222">
        <f t="shared" si="0"/>
        <v>0.88888888888888884</v>
      </c>
      <c r="I5" s="222">
        <f t="shared" si="0"/>
        <v>0.88639200998751555</v>
      </c>
      <c r="J5" s="222">
        <f t="shared" si="0"/>
        <v>0.89672544080604533</v>
      </c>
      <c r="K5" s="222">
        <f t="shared" si="0"/>
        <v>0.899070385126162</v>
      </c>
      <c r="L5" s="222">
        <f t="shared" si="0"/>
        <v>0.88794326241134747</v>
      </c>
      <c r="M5" s="222">
        <f t="shared" si="0"/>
        <v>0.87812041116005879</v>
      </c>
      <c r="N5" s="222">
        <f t="shared" si="0"/>
        <v>0.8822652757078987</v>
      </c>
      <c r="O5" s="232">
        <f t="shared" si="0"/>
        <v>0.88297872340425532</v>
      </c>
    </row>
    <row r="6" spans="1:15" x14ac:dyDescent="0.25">
      <c r="A6" s="13" t="s">
        <v>10</v>
      </c>
      <c r="B6" s="185" t="s">
        <v>171</v>
      </c>
      <c r="C6" s="259">
        <v>50</v>
      </c>
      <c r="D6" s="41">
        <v>9</v>
      </c>
      <c r="E6" s="41">
        <v>50</v>
      </c>
      <c r="F6" s="41">
        <v>50</v>
      </c>
      <c r="G6" s="41">
        <v>46</v>
      </c>
      <c r="H6" s="41">
        <v>46</v>
      </c>
      <c r="I6" s="41">
        <v>44</v>
      </c>
      <c r="J6" s="41">
        <v>42</v>
      </c>
      <c r="K6" s="41">
        <v>38</v>
      </c>
      <c r="L6" s="41">
        <v>30</v>
      </c>
      <c r="M6" s="41">
        <v>26</v>
      </c>
      <c r="N6" s="41">
        <v>24</v>
      </c>
      <c r="O6" s="42">
        <v>22</v>
      </c>
    </row>
    <row r="7" spans="1:15" x14ac:dyDescent="0.25">
      <c r="A7" s="13" t="s">
        <v>11</v>
      </c>
      <c r="B7" s="179" t="s">
        <v>15</v>
      </c>
      <c r="C7" s="181">
        <v>5.8411214953271028E-2</v>
      </c>
      <c r="D7" s="222">
        <f>D6/D3</f>
        <v>1.0078387458006719E-2</v>
      </c>
      <c r="E7" s="222">
        <f t="shared" ref="E7:O7" si="1">E6/E3</f>
        <v>5.6306306306306307E-2</v>
      </c>
      <c r="F7" s="222">
        <f t="shared" si="1"/>
        <v>5.7670126874279123E-2</v>
      </c>
      <c r="G7" s="222">
        <f t="shared" si="1"/>
        <v>5.5288461538461536E-2</v>
      </c>
      <c r="H7" s="222">
        <f t="shared" si="1"/>
        <v>5.6166056166056168E-2</v>
      </c>
      <c r="I7" s="222">
        <f t="shared" si="1"/>
        <v>5.4931335830212237E-2</v>
      </c>
      <c r="J7" s="222">
        <f t="shared" si="1"/>
        <v>5.2896725440806043E-2</v>
      </c>
      <c r="K7" s="222">
        <f t="shared" si="1"/>
        <v>5.0464807436918988E-2</v>
      </c>
      <c r="L7" s="222">
        <f t="shared" si="1"/>
        <v>4.2553191489361701E-2</v>
      </c>
      <c r="M7" s="222">
        <f t="shared" si="1"/>
        <v>3.81791483113069E-2</v>
      </c>
      <c r="N7" s="222">
        <f t="shared" si="1"/>
        <v>3.5767511177347243E-2</v>
      </c>
      <c r="O7" s="232">
        <f t="shared" si="1"/>
        <v>3.3434650455927049E-2</v>
      </c>
    </row>
    <row r="8" spans="1:15" x14ac:dyDescent="0.25">
      <c r="A8" s="13" t="s">
        <v>12</v>
      </c>
      <c r="B8" s="185" t="s">
        <v>119</v>
      </c>
      <c r="C8" s="259">
        <v>110</v>
      </c>
      <c r="D8" s="41">
        <v>118</v>
      </c>
      <c r="E8" s="41">
        <v>131</v>
      </c>
      <c r="F8" s="41">
        <v>132</v>
      </c>
      <c r="G8" s="41">
        <v>131</v>
      </c>
      <c r="H8" s="41">
        <v>119</v>
      </c>
      <c r="I8" s="41">
        <v>123</v>
      </c>
      <c r="J8" s="41">
        <v>124</v>
      </c>
      <c r="K8" s="41">
        <v>110</v>
      </c>
      <c r="L8" s="41">
        <v>89</v>
      </c>
      <c r="M8" s="41">
        <v>87</v>
      </c>
      <c r="N8" s="41">
        <v>86</v>
      </c>
      <c r="O8" s="42">
        <v>89</v>
      </c>
    </row>
    <row r="9" spans="1:15" x14ac:dyDescent="0.25">
      <c r="A9" s="13" t="s">
        <v>13</v>
      </c>
      <c r="B9" s="179" t="s">
        <v>15</v>
      </c>
      <c r="C9" s="181">
        <v>0.12850467289719625</v>
      </c>
      <c r="D9" s="222">
        <f>D8/D3</f>
        <v>0.13213885778275475</v>
      </c>
      <c r="E9" s="222">
        <f t="shared" ref="E9:O9" si="2">E8/E3</f>
        <v>0.14752252252252251</v>
      </c>
      <c r="F9" s="222">
        <f t="shared" si="2"/>
        <v>0.15224913494809689</v>
      </c>
      <c r="G9" s="222">
        <f t="shared" si="2"/>
        <v>0.15745192307692307</v>
      </c>
      <c r="H9" s="222">
        <f t="shared" si="2"/>
        <v>0.14529914529914531</v>
      </c>
      <c r="I9" s="222">
        <f t="shared" si="2"/>
        <v>0.15355805243445692</v>
      </c>
      <c r="J9" s="222">
        <f t="shared" si="2"/>
        <v>0.15617128463476071</v>
      </c>
      <c r="K9" s="222">
        <f t="shared" si="2"/>
        <v>0.14608233731739709</v>
      </c>
      <c r="L9" s="222">
        <f t="shared" si="2"/>
        <v>0.12624113475177304</v>
      </c>
      <c r="M9" s="222">
        <f t="shared" si="2"/>
        <v>0.1277533039647577</v>
      </c>
      <c r="N9" s="222">
        <f t="shared" si="2"/>
        <v>0.12816691505216096</v>
      </c>
      <c r="O9" s="232">
        <f t="shared" si="2"/>
        <v>0.13525835866261399</v>
      </c>
    </row>
    <row r="10" spans="1:15" x14ac:dyDescent="0.25">
      <c r="A10" s="13" t="s">
        <v>18</v>
      </c>
      <c r="B10" s="185" t="s">
        <v>120</v>
      </c>
      <c r="C10" s="259">
        <v>571</v>
      </c>
      <c r="D10" s="41">
        <v>58</v>
      </c>
      <c r="E10" s="41">
        <v>582</v>
      </c>
      <c r="F10" s="41">
        <v>563</v>
      </c>
      <c r="G10" s="41">
        <v>532</v>
      </c>
      <c r="H10" s="41">
        <v>530</v>
      </c>
      <c r="I10" s="41">
        <v>518</v>
      </c>
      <c r="J10" s="41">
        <v>510</v>
      </c>
      <c r="K10" s="41">
        <v>486</v>
      </c>
      <c r="L10" s="41">
        <v>454</v>
      </c>
      <c r="M10" s="41">
        <v>434</v>
      </c>
      <c r="N10" s="41">
        <v>430</v>
      </c>
      <c r="O10" s="42">
        <v>418</v>
      </c>
    </row>
    <row r="11" spans="1:15" x14ac:dyDescent="0.25">
      <c r="A11" s="13" t="s">
        <v>19</v>
      </c>
      <c r="B11" s="179" t="s">
        <v>15</v>
      </c>
      <c r="C11" s="181">
        <v>0.66705607476635509</v>
      </c>
      <c r="D11" s="222">
        <f>D10/D3</f>
        <v>6.4949608062709968E-2</v>
      </c>
      <c r="E11" s="222">
        <f t="shared" ref="E11:O11" si="3">E10/E3</f>
        <v>0.65540540540540537</v>
      </c>
      <c r="F11" s="222">
        <f t="shared" si="3"/>
        <v>0.64936562860438296</v>
      </c>
      <c r="G11" s="222">
        <f t="shared" si="3"/>
        <v>0.63942307692307687</v>
      </c>
      <c r="H11" s="222">
        <f t="shared" si="3"/>
        <v>0.64713064713064716</v>
      </c>
      <c r="I11" s="222">
        <f t="shared" si="3"/>
        <v>0.64669163545568042</v>
      </c>
      <c r="J11" s="222">
        <f t="shared" si="3"/>
        <v>0.64231738035264485</v>
      </c>
      <c r="K11" s="222">
        <f t="shared" si="3"/>
        <v>0.64541832669322707</v>
      </c>
      <c r="L11" s="222">
        <f t="shared" si="3"/>
        <v>0.6439716312056738</v>
      </c>
      <c r="M11" s="222">
        <f t="shared" si="3"/>
        <v>0.63729809104258439</v>
      </c>
      <c r="N11" s="222">
        <f t="shared" si="3"/>
        <v>0.64083457526080478</v>
      </c>
      <c r="O11" s="232">
        <f t="shared" si="3"/>
        <v>0.63525835866261393</v>
      </c>
    </row>
    <row r="12" spans="1:15" ht="13.5" customHeight="1" x14ac:dyDescent="0.25">
      <c r="A12" s="13" t="s">
        <v>20</v>
      </c>
      <c r="B12" s="311" t="s">
        <v>121</v>
      </c>
      <c r="C12" s="259">
        <v>34</v>
      </c>
      <c r="D12" s="41">
        <v>40</v>
      </c>
      <c r="E12" s="41">
        <v>37</v>
      </c>
      <c r="F12" s="41">
        <v>28</v>
      </c>
      <c r="G12" s="41">
        <v>30</v>
      </c>
      <c r="H12" s="41">
        <v>17</v>
      </c>
      <c r="I12" s="41">
        <v>10</v>
      </c>
      <c r="J12" s="41">
        <v>12</v>
      </c>
      <c r="K12" s="41">
        <v>9</v>
      </c>
      <c r="L12" s="41">
        <v>18</v>
      </c>
      <c r="M12" s="41">
        <v>27</v>
      </c>
      <c r="N12" s="41">
        <v>31</v>
      </c>
      <c r="O12" s="42">
        <v>23</v>
      </c>
    </row>
    <row r="13" spans="1:15" x14ac:dyDescent="0.25">
      <c r="A13" s="13" t="s">
        <v>21</v>
      </c>
      <c r="B13" s="179" t="s">
        <v>15</v>
      </c>
      <c r="C13" s="181">
        <v>3.9719626168224297E-2</v>
      </c>
      <c r="D13" s="222">
        <f>D12/D3</f>
        <v>4.4792833146696527E-2</v>
      </c>
      <c r="E13" s="222">
        <f t="shared" ref="E13:O13" si="4">E12/E3</f>
        <v>4.1666666666666664E-2</v>
      </c>
      <c r="F13" s="222">
        <f t="shared" si="4"/>
        <v>3.2295271049596307E-2</v>
      </c>
      <c r="G13" s="222">
        <f t="shared" si="4"/>
        <v>3.6057692307692304E-2</v>
      </c>
      <c r="H13" s="222">
        <f t="shared" si="4"/>
        <v>2.0757020757020756E-2</v>
      </c>
      <c r="I13" s="222">
        <f t="shared" si="4"/>
        <v>1.2484394506866416E-2</v>
      </c>
      <c r="J13" s="222">
        <f t="shared" si="4"/>
        <v>1.5113350125944584E-2</v>
      </c>
      <c r="K13" s="222">
        <f t="shared" si="4"/>
        <v>1.1952191235059761E-2</v>
      </c>
      <c r="L13" s="222">
        <f t="shared" si="4"/>
        <v>2.553191489361702E-2</v>
      </c>
      <c r="M13" s="222">
        <f t="shared" si="4"/>
        <v>3.9647577092511016E-2</v>
      </c>
      <c r="N13" s="222">
        <f t="shared" si="4"/>
        <v>4.6199701937406856E-2</v>
      </c>
      <c r="O13" s="232">
        <f t="shared" si="4"/>
        <v>3.4954407294832825E-2</v>
      </c>
    </row>
    <row r="14" spans="1:15" x14ac:dyDescent="0.25">
      <c r="A14" s="13" t="s">
        <v>22</v>
      </c>
      <c r="B14" s="185" t="s">
        <v>122</v>
      </c>
      <c r="C14" s="259">
        <v>178</v>
      </c>
      <c r="D14" s="41">
        <v>183</v>
      </c>
      <c r="E14" s="41">
        <v>176</v>
      </c>
      <c r="F14" s="41">
        <v>188</v>
      </c>
      <c r="G14" s="41">
        <v>175</v>
      </c>
      <c r="H14" s="41">
        <v>186</v>
      </c>
      <c r="I14" s="41">
        <v>178</v>
      </c>
      <c r="J14" s="41">
        <v>162</v>
      </c>
      <c r="K14" s="41">
        <v>152</v>
      </c>
      <c r="L14" s="41">
        <v>150</v>
      </c>
      <c r="M14" s="41">
        <v>153</v>
      </c>
      <c r="N14" s="41">
        <v>152</v>
      </c>
      <c r="O14" s="42">
        <v>154</v>
      </c>
    </row>
    <row r="15" spans="1:15" x14ac:dyDescent="0.25">
      <c r="A15" s="13" t="s">
        <v>23</v>
      </c>
      <c r="B15" s="179" t="s">
        <v>15</v>
      </c>
      <c r="C15" s="181">
        <v>0.20794392523364486</v>
      </c>
      <c r="D15" s="222">
        <f>D14/D3</f>
        <v>0.20492721164613661</v>
      </c>
      <c r="E15" s="222">
        <f t="shared" ref="E15:O15" si="5">E14/E3</f>
        <v>0.1981981981981982</v>
      </c>
      <c r="F15" s="222">
        <f t="shared" si="5"/>
        <v>0.21683967704728951</v>
      </c>
      <c r="G15" s="222">
        <f t="shared" si="5"/>
        <v>0.21033653846153846</v>
      </c>
      <c r="H15" s="222">
        <f t="shared" si="5"/>
        <v>0.2271062271062271</v>
      </c>
      <c r="I15" s="222">
        <f t="shared" si="5"/>
        <v>0.22222222222222221</v>
      </c>
      <c r="J15" s="222">
        <f t="shared" si="5"/>
        <v>0.20403022670025189</v>
      </c>
      <c r="K15" s="222">
        <f t="shared" si="5"/>
        <v>0.20185922974767595</v>
      </c>
      <c r="L15" s="222">
        <f t="shared" si="5"/>
        <v>0.21276595744680851</v>
      </c>
      <c r="M15" s="222">
        <f t="shared" si="5"/>
        <v>0.22466960352422907</v>
      </c>
      <c r="N15" s="222">
        <f t="shared" si="5"/>
        <v>0.22652757078986588</v>
      </c>
      <c r="O15" s="232">
        <f t="shared" si="5"/>
        <v>0.23404255319148937</v>
      </c>
    </row>
    <row r="16" spans="1:15" x14ac:dyDescent="0.25">
      <c r="A16" s="13" t="s">
        <v>24</v>
      </c>
      <c r="B16" s="185" t="s">
        <v>123</v>
      </c>
      <c r="C16" s="259">
        <v>137</v>
      </c>
      <c r="D16" s="41">
        <v>141</v>
      </c>
      <c r="E16" s="41">
        <v>143</v>
      </c>
      <c r="F16" s="41">
        <v>141</v>
      </c>
      <c r="G16" s="41">
        <v>129</v>
      </c>
      <c r="H16" s="41">
        <v>135</v>
      </c>
      <c r="I16" s="41">
        <v>132</v>
      </c>
      <c r="J16" s="41">
        <v>124</v>
      </c>
      <c r="K16" s="41">
        <v>113</v>
      </c>
      <c r="L16" s="41">
        <v>117</v>
      </c>
      <c r="M16" s="41">
        <v>125</v>
      </c>
      <c r="N16" s="41">
        <v>122</v>
      </c>
      <c r="O16" s="42">
        <v>123</v>
      </c>
    </row>
    <row r="17" spans="1:15" x14ac:dyDescent="0.25">
      <c r="A17" s="13" t="s">
        <v>25</v>
      </c>
      <c r="B17" s="188" t="s">
        <v>15</v>
      </c>
      <c r="C17" s="181">
        <v>0.16004672897196262</v>
      </c>
      <c r="D17" s="222">
        <f>D16/D3</f>
        <v>0.15789473684210525</v>
      </c>
      <c r="E17" s="222">
        <f t="shared" ref="E17:O17" si="6">E16/E3</f>
        <v>0.16103603603603603</v>
      </c>
      <c r="F17" s="222">
        <f t="shared" si="6"/>
        <v>0.16262975778546712</v>
      </c>
      <c r="G17" s="222">
        <f t="shared" si="6"/>
        <v>0.15504807692307693</v>
      </c>
      <c r="H17" s="222">
        <f t="shared" si="6"/>
        <v>0.16483516483516483</v>
      </c>
      <c r="I17" s="222">
        <f t="shared" si="6"/>
        <v>0.16479400749063669</v>
      </c>
      <c r="J17" s="222">
        <f t="shared" si="6"/>
        <v>0.15617128463476071</v>
      </c>
      <c r="K17" s="222">
        <f t="shared" si="6"/>
        <v>0.150066401062417</v>
      </c>
      <c r="L17" s="222">
        <f t="shared" si="6"/>
        <v>0.16595744680851063</v>
      </c>
      <c r="M17" s="222">
        <f t="shared" si="6"/>
        <v>0.18355359765051396</v>
      </c>
      <c r="N17" s="222">
        <f t="shared" si="6"/>
        <v>0.18181818181818182</v>
      </c>
      <c r="O17" s="232">
        <f t="shared" si="6"/>
        <v>0.18693009118541035</v>
      </c>
    </row>
    <row r="18" spans="1:15" ht="16.5" customHeight="1" x14ac:dyDescent="0.25">
      <c r="A18" s="13" t="s">
        <v>26</v>
      </c>
      <c r="B18" s="187" t="s">
        <v>124</v>
      </c>
      <c r="C18" s="259">
        <v>236</v>
      </c>
      <c r="D18" s="41">
        <v>237</v>
      </c>
      <c r="E18" s="41">
        <v>242</v>
      </c>
      <c r="F18" s="41">
        <v>238</v>
      </c>
      <c r="G18" s="41">
        <v>229</v>
      </c>
      <c r="H18" s="41">
        <v>232</v>
      </c>
      <c r="I18" s="41">
        <v>223</v>
      </c>
      <c r="J18" s="41">
        <v>216</v>
      </c>
      <c r="K18" s="41">
        <v>204</v>
      </c>
      <c r="L18" s="41">
        <v>194</v>
      </c>
      <c r="M18" s="41">
        <v>188</v>
      </c>
      <c r="N18" s="41">
        <v>186</v>
      </c>
      <c r="O18" s="42">
        <v>190</v>
      </c>
    </row>
    <row r="19" spans="1:15" ht="15.75" thickBot="1" x14ac:dyDescent="0.3">
      <c r="A19" s="13" t="s">
        <v>27</v>
      </c>
      <c r="B19" s="189" t="s">
        <v>15</v>
      </c>
      <c r="C19" s="190">
        <v>0.27570093457943923</v>
      </c>
      <c r="D19" s="233">
        <f>D18/D3</f>
        <v>0.26539753639417696</v>
      </c>
      <c r="E19" s="233">
        <f t="shared" ref="E19:O19" si="7">E18/E3</f>
        <v>0.27252252252252251</v>
      </c>
      <c r="F19" s="233">
        <f t="shared" si="7"/>
        <v>0.27450980392156865</v>
      </c>
      <c r="G19" s="233">
        <f t="shared" si="7"/>
        <v>0.27524038461538464</v>
      </c>
      <c r="H19" s="233">
        <f t="shared" si="7"/>
        <v>0.28327228327228327</v>
      </c>
      <c r="I19" s="233">
        <f t="shared" si="7"/>
        <v>0.27840199750312111</v>
      </c>
      <c r="J19" s="233">
        <f t="shared" si="7"/>
        <v>0.27204030226700254</v>
      </c>
      <c r="K19" s="233">
        <f t="shared" si="7"/>
        <v>0.27091633466135456</v>
      </c>
      <c r="L19" s="233">
        <f t="shared" si="7"/>
        <v>0.27517730496453902</v>
      </c>
      <c r="M19" s="233">
        <f t="shared" si="7"/>
        <v>0.27606461086637296</v>
      </c>
      <c r="N19" s="233">
        <f t="shared" si="7"/>
        <v>0.27719821162444114</v>
      </c>
      <c r="O19" s="234">
        <f t="shared" si="7"/>
        <v>0.28875379939209728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98</v>
      </c>
      <c r="D22" s="9">
        <v>109</v>
      </c>
      <c r="E22" s="292">
        <v>90</v>
      </c>
      <c r="F22" s="9">
        <v>85</v>
      </c>
      <c r="G22" s="292">
        <v>71</v>
      </c>
      <c r="H22" s="9">
        <v>84</v>
      </c>
      <c r="I22" s="292">
        <v>120</v>
      </c>
      <c r="J22" s="9">
        <v>89</v>
      </c>
      <c r="K22" s="9">
        <v>109</v>
      </c>
      <c r="L22" s="9">
        <v>105</v>
      </c>
      <c r="M22" s="292">
        <v>70</v>
      </c>
      <c r="N22" s="9">
        <v>95</v>
      </c>
      <c r="O22" s="8">
        <f>SUM(C22:N22)</f>
        <v>1125</v>
      </c>
    </row>
    <row r="23" spans="1:15" x14ac:dyDescent="0.25">
      <c r="A23" s="10" t="s">
        <v>29</v>
      </c>
      <c r="B23" s="192" t="s">
        <v>126</v>
      </c>
      <c r="C23" s="195">
        <v>22</v>
      </c>
      <c r="D23" s="183">
        <v>26</v>
      </c>
      <c r="E23" s="183">
        <v>33</v>
      </c>
      <c r="F23" s="183">
        <v>34</v>
      </c>
      <c r="G23" s="183">
        <v>32</v>
      </c>
      <c r="H23" s="183">
        <v>21</v>
      </c>
      <c r="I23" s="183">
        <v>31</v>
      </c>
      <c r="J23" s="183">
        <v>23</v>
      </c>
      <c r="K23" s="183">
        <v>43</v>
      </c>
      <c r="L23" s="183">
        <v>31</v>
      </c>
      <c r="M23" s="183">
        <v>21</v>
      </c>
      <c r="N23" s="184">
        <v>19</v>
      </c>
      <c r="O23" s="192">
        <f>SUM(C23:N23)</f>
        <v>336</v>
      </c>
    </row>
    <row r="24" spans="1:15" x14ac:dyDescent="0.25">
      <c r="A24" s="10" t="s">
        <v>30</v>
      </c>
      <c r="B24" s="163" t="s">
        <v>69</v>
      </c>
      <c r="C24" s="193">
        <f>C23/C22</f>
        <v>0.22448979591836735</v>
      </c>
      <c r="D24" s="193">
        <f>D23/D22</f>
        <v>0.23853211009174313</v>
      </c>
      <c r="E24" s="193">
        <f t="shared" ref="E24:N24" si="8">E23/E22</f>
        <v>0.36666666666666664</v>
      </c>
      <c r="F24" s="193">
        <f>F23/F22</f>
        <v>0.4</v>
      </c>
      <c r="G24" s="193">
        <f t="shared" si="8"/>
        <v>0.45070422535211269</v>
      </c>
      <c r="H24" s="193">
        <f t="shared" si="8"/>
        <v>0.25</v>
      </c>
      <c r="I24" s="193">
        <f t="shared" si="8"/>
        <v>0.25833333333333336</v>
      </c>
      <c r="J24" s="193">
        <f t="shared" si="8"/>
        <v>0.25842696629213485</v>
      </c>
      <c r="K24" s="193">
        <f t="shared" si="8"/>
        <v>0.39449541284403672</v>
      </c>
      <c r="L24" s="193">
        <f t="shared" si="8"/>
        <v>0.29523809523809524</v>
      </c>
      <c r="M24" s="193">
        <f t="shared" si="8"/>
        <v>0.3</v>
      </c>
      <c r="N24" s="193">
        <f t="shared" si="8"/>
        <v>0.2</v>
      </c>
      <c r="O24" s="194">
        <f>O23/O22</f>
        <v>0.29866666666666669</v>
      </c>
    </row>
    <row r="25" spans="1:15" x14ac:dyDescent="0.25">
      <c r="A25" s="10" t="s">
        <v>31</v>
      </c>
      <c r="B25" s="83" t="s">
        <v>127</v>
      </c>
      <c r="C25" s="40">
        <v>76</v>
      </c>
      <c r="D25" s="75">
        <v>83</v>
      </c>
      <c r="E25" s="75">
        <v>57</v>
      </c>
      <c r="F25" s="75">
        <v>51</v>
      </c>
      <c r="G25" s="75">
        <v>39</v>
      </c>
      <c r="H25" s="75">
        <v>63</v>
      </c>
      <c r="I25" s="75">
        <v>89</v>
      </c>
      <c r="J25" s="75">
        <v>66</v>
      </c>
      <c r="K25" s="75">
        <v>66</v>
      </c>
      <c r="L25" s="75">
        <v>74</v>
      </c>
      <c r="M25" s="75">
        <f t="shared" ref="M25:N25" si="9">M22-M23</f>
        <v>49</v>
      </c>
      <c r="N25" s="353">
        <f t="shared" si="9"/>
        <v>76</v>
      </c>
      <c r="O25" s="83">
        <f>SUM(C25:N25)</f>
        <v>789</v>
      </c>
    </row>
    <row r="26" spans="1:15" x14ac:dyDescent="0.25">
      <c r="A26" s="10" t="s">
        <v>32</v>
      </c>
      <c r="B26" s="163" t="s">
        <v>69</v>
      </c>
      <c r="C26" s="193">
        <f>C25/C22</f>
        <v>0.77551020408163263</v>
      </c>
      <c r="D26" s="193">
        <f>D25/D22</f>
        <v>0.76146788990825687</v>
      </c>
      <c r="E26" s="193">
        <f t="shared" ref="E26:N26" si="10">E25/E22</f>
        <v>0.6333333333333333</v>
      </c>
      <c r="F26" s="193">
        <f t="shared" si="10"/>
        <v>0.6</v>
      </c>
      <c r="G26" s="193">
        <f t="shared" si="10"/>
        <v>0.54929577464788737</v>
      </c>
      <c r="H26" s="193">
        <f t="shared" si="10"/>
        <v>0.75</v>
      </c>
      <c r="I26" s="193">
        <f t="shared" si="10"/>
        <v>0.7416666666666667</v>
      </c>
      <c r="J26" s="193">
        <f t="shared" si="10"/>
        <v>0.7415730337078652</v>
      </c>
      <c r="K26" s="193">
        <f t="shared" si="10"/>
        <v>0.60550458715596334</v>
      </c>
      <c r="L26" s="193">
        <f t="shared" si="10"/>
        <v>0.70476190476190481</v>
      </c>
      <c r="M26" s="193">
        <f t="shared" si="10"/>
        <v>0.7</v>
      </c>
      <c r="N26" s="193">
        <f t="shared" si="10"/>
        <v>0.8</v>
      </c>
      <c r="O26" s="194">
        <f>O25/O22</f>
        <v>0.70133333333333336</v>
      </c>
    </row>
    <row r="27" spans="1:15" x14ac:dyDescent="0.25">
      <c r="A27" s="10" t="s">
        <v>33</v>
      </c>
      <c r="B27" s="83" t="s">
        <v>128</v>
      </c>
      <c r="C27" s="40">
        <v>90</v>
      </c>
      <c r="D27" s="41">
        <v>95</v>
      </c>
      <c r="E27" s="41">
        <v>73</v>
      </c>
      <c r="F27" s="41">
        <v>63</v>
      </c>
      <c r="G27" s="41">
        <v>56</v>
      </c>
      <c r="H27" s="41">
        <v>68</v>
      </c>
      <c r="I27" s="41">
        <v>100</v>
      </c>
      <c r="J27" s="41">
        <v>78</v>
      </c>
      <c r="K27" s="41">
        <v>90</v>
      </c>
      <c r="L27" s="41">
        <v>88</v>
      </c>
      <c r="M27" s="41">
        <v>61</v>
      </c>
      <c r="N27" s="42">
        <v>78</v>
      </c>
      <c r="O27" s="83">
        <f>SUM(C27:N27)</f>
        <v>940</v>
      </c>
    </row>
    <row r="28" spans="1:15" x14ac:dyDescent="0.25">
      <c r="A28" s="10" t="s">
        <v>34</v>
      </c>
      <c r="B28" s="163" t="s">
        <v>69</v>
      </c>
      <c r="C28" s="193">
        <f>C27/C22</f>
        <v>0.91836734693877553</v>
      </c>
      <c r="D28" s="193">
        <f t="shared" ref="D28:N28" si="11">D27/D22</f>
        <v>0.87155963302752293</v>
      </c>
      <c r="E28" s="193">
        <f t="shared" si="11"/>
        <v>0.81111111111111112</v>
      </c>
      <c r="F28" s="193">
        <f t="shared" si="11"/>
        <v>0.74117647058823533</v>
      </c>
      <c r="G28" s="193">
        <f t="shared" si="11"/>
        <v>0.78873239436619713</v>
      </c>
      <c r="H28" s="193">
        <f t="shared" si="11"/>
        <v>0.80952380952380953</v>
      </c>
      <c r="I28" s="193">
        <f t="shared" si="11"/>
        <v>0.83333333333333337</v>
      </c>
      <c r="J28" s="193">
        <f t="shared" si="11"/>
        <v>0.8764044943820225</v>
      </c>
      <c r="K28" s="193">
        <f t="shared" si="11"/>
        <v>0.82568807339449546</v>
      </c>
      <c r="L28" s="193">
        <f t="shared" si="11"/>
        <v>0.83809523809523812</v>
      </c>
      <c r="M28" s="193">
        <f t="shared" si="11"/>
        <v>0.87142857142857144</v>
      </c>
      <c r="N28" s="193">
        <f t="shared" si="11"/>
        <v>0.82105263157894737</v>
      </c>
      <c r="O28" s="194">
        <f>O27/O22</f>
        <v>0.83555555555555561</v>
      </c>
    </row>
    <row r="29" spans="1:15" x14ac:dyDescent="0.25">
      <c r="A29" s="10" t="s">
        <v>35</v>
      </c>
      <c r="B29" s="83" t="s">
        <v>364</v>
      </c>
      <c r="C29" s="40">
        <v>9</v>
      </c>
      <c r="D29" s="41">
        <v>3</v>
      </c>
      <c r="E29" s="41">
        <v>6</v>
      </c>
      <c r="F29" s="41">
        <v>0</v>
      </c>
      <c r="G29" s="41">
        <v>3</v>
      </c>
      <c r="H29" s="41">
        <v>1</v>
      </c>
      <c r="I29" s="41">
        <v>6</v>
      </c>
      <c r="J29" s="41">
        <v>3</v>
      </c>
      <c r="K29" s="41">
        <v>2</v>
      </c>
      <c r="L29" s="41">
        <v>2</v>
      </c>
      <c r="M29" s="41">
        <v>1</v>
      </c>
      <c r="N29" s="42">
        <v>3</v>
      </c>
      <c r="O29" s="83">
        <f>SUM(C29:N29)</f>
        <v>39</v>
      </c>
    </row>
    <row r="30" spans="1:15" x14ac:dyDescent="0.25">
      <c r="A30" s="10" t="s">
        <v>36</v>
      </c>
      <c r="B30" s="163" t="s">
        <v>69</v>
      </c>
      <c r="C30" s="193">
        <f>C29/C22</f>
        <v>9.1836734693877556E-2</v>
      </c>
      <c r="D30" s="193">
        <f t="shared" ref="D30:N30" si="12">D29/D22</f>
        <v>2.7522935779816515E-2</v>
      </c>
      <c r="E30" s="193">
        <f t="shared" si="12"/>
        <v>6.6666666666666666E-2</v>
      </c>
      <c r="F30" s="193">
        <f t="shared" si="12"/>
        <v>0</v>
      </c>
      <c r="G30" s="193">
        <f t="shared" si="12"/>
        <v>4.2253521126760563E-2</v>
      </c>
      <c r="H30" s="193">
        <f t="shared" si="12"/>
        <v>1.1904761904761904E-2</v>
      </c>
      <c r="I30" s="193">
        <f t="shared" si="12"/>
        <v>0.05</v>
      </c>
      <c r="J30" s="193">
        <f t="shared" si="12"/>
        <v>3.3707865168539325E-2</v>
      </c>
      <c r="K30" s="193">
        <f t="shared" si="12"/>
        <v>1.834862385321101E-2</v>
      </c>
      <c r="L30" s="193">
        <f t="shared" si="12"/>
        <v>1.9047619047619049E-2</v>
      </c>
      <c r="M30" s="193">
        <f t="shared" si="12"/>
        <v>1.4285714285714285E-2</v>
      </c>
      <c r="N30" s="193">
        <f t="shared" si="12"/>
        <v>3.1578947368421054E-2</v>
      </c>
      <c r="O30" s="194">
        <f>O29/O22</f>
        <v>3.4666666666666665E-2</v>
      </c>
    </row>
    <row r="31" spans="1:15" x14ac:dyDescent="0.25">
      <c r="A31" s="10" t="s">
        <v>37</v>
      </c>
      <c r="B31" s="83" t="s">
        <v>129</v>
      </c>
      <c r="C31" s="40">
        <v>8</v>
      </c>
      <c r="D31" s="41">
        <v>14</v>
      </c>
      <c r="E31" s="41">
        <v>17</v>
      </c>
      <c r="F31" s="41">
        <v>22</v>
      </c>
      <c r="G31" s="41">
        <v>15</v>
      </c>
      <c r="H31" s="41">
        <v>16</v>
      </c>
      <c r="I31" s="41">
        <v>20</v>
      </c>
      <c r="J31" s="41">
        <v>11</v>
      </c>
      <c r="K31" s="41">
        <v>19</v>
      </c>
      <c r="L31" s="41">
        <v>17</v>
      </c>
      <c r="M31" s="41">
        <f t="shared" ref="M31:N31" si="13">M22-M27</f>
        <v>9</v>
      </c>
      <c r="N31" s="75">
        <f t="shared" si="13"/>
        <v>17</v>
      </c>
      <c r="O31" s="83">
        <f>SUM(C31:N31)</f>
        <v>185</v>
      </c>
    </row>
    <row r="32" spans="1:15" x14ac:dyDescent="0.25">
      <c r="A32" s="10" t="s">
        <v>46</v>
      </c>
      <c r="B32" s="163" t="s">
        <v>69</v>
      </c>
      <c r="C32" s="193">
        <f>C31/C22</f>
        <v>8.1632653061224483E-2</v>
      </c>
      <c r="D32" s="193">
        <f t="shared" ref="D32:N32" si="14">D31/D22</f>
        <v>0.12844036697247707</v>
      </c>
      <c r="E32" s="193">
        <f t="shared" si="14"/>
        <v>0.18888888888888888</v>
      </c>
      <c r="F32" s="193">
        <f t="shared" si="14"/>
        <v>0.25882352941176473</v>
      </c>
      <c r="G32" s="193">
        <f t="shared" si="14"/>
        <v>0.21126760563380281</v>
      </c>
      <c r="H32" s="193">
        <f t="shared" si="14"/>
        <v>0.19047619047619047</v>
      </c>
      <c r="I32" s="193">
        <f t="shared" si="14"/>
        <v>0.16666666666666666</v>
      </c>
      <c r="J32" s="193">
        <f t="shared" si="14"/>
        <v>0.12359550561797752</v>
      </c>
      <c r="K32" s="193">
        <f t="shared" si="14"/>
        <v>0.1743119266055046</v>
      </c>
      <c r="L32" s="193">
        <f t="shared" si="14"/>
        <v>0.16190476190476191</v>
      </c>
      <c r="M32" s="193">
        <f t="shared" si="14"/>
        <v>0.12857142857142856</v>
      </c>
      <c r="N32" s="193">
        <f t="shared" si="14"/>
        <v>0.17894736842105263</v>
      </c>
      <c r="O32" s="194">
        <f>O31/O22</f>
        <v>0.16444444444444445</v>
      </c>
    </row>
    <row r="33" spans="1:15" ht="27" customHeight="1" x14ac:dyDescent="0.25">
      <c r="A33" s="10" t="s">
        <v>47</v>
      </c>
      <c r="B33" s="196" t="s">
        <v>67</v>
      </c>
      <c r="C33" s="40">
        <v>9</v>
      </c>
      <c r="D33" s="41">
        <v>16</v>
      </c>
      <c r="E33" s="41">
        <v>4</v>
      </c>
      <c r="F33" s="41">
        <v>13</v>
      </c>
      <c r="G33" s="41">
        <v>9</v>
      </c>
      <c r="H33" s="41">
        <v>7</v>
      </c>
      <c r="I33" s="41">
        <v>14</v>
      </c>
      <c r="J33" s="41">
        <v>5</v>
      </c>
      <c r="K33" s="41">
        <v>23</v>
      </c>
      <c r="L33" s="41">
        <v>19</v>
      </c>
      <c r="M33" s="41">
        <v>15</v>
      </c>
      <c r="N33" s="42">
        <v>9</v>
      </c>
      <c r="O33" s="83">
        <f>SUM(C33:N33)</f>
        <v>143</v>
      </c>
    </row>
    <row r="34" spans="1:15" ht="15" customHeight="1" x14ac:dyDescent="0.25">
      <c r="A34" s="10" t="s">
        <v>48</v>
      </c>
      <c r="B34" s="163" t="s">
        <v>69</v>
      </c>
      <c r="C34" s="193">
        <f>C33/C22</f>
        <v>9.1836734693877556E-2</v>
      </c>
      <c r="D34" s="193">
        <f t="shared" ref="D34:N34" si="15">D33/D22</f>
        <v>0.14678899082568808</v>
      </c>
      <c r="E34" s="193">
        <f t="shared" si="15"/>
        <v>4.4444444444444446E-2</v>
      </c>
      <c r="F34" s="193">
        <f t="shared" si="15"/>
        <v>0.15294117647058825</v>
      </c>
      <c r="G34" s="193">
        <f t="shared" si="15"/>
        <v>0.12676056338028169</v>
      </c>
      <c r="H34" s="193">
        <f t="shared" si="15"/>
        <v>8.3333333333333329E-2</v>
      </c>
      <c r="I34" s="193">
        <f t="shared" si="15"/>
        <v>0.11666666666666667</v>
      </c>
      <c r="J34" s="193">
        <f t="shared" si="15"/>
        <v>5.6179775280898875E-2</v>
      </c>
      <c r="K34" s="193">
        <f t="shared" si="15"/>
        <v>0.21100917431192662</v>
      </c>
      <c r="L34" s="193">
        <f t="shared" si="15"/>
        <v>0.18095238095238095</v>
      </c>
      <c r="M34" s="193">
        <f t="shared" si="15"/>
        <v>0.21428571428571427</v>
      </c>
      <c r="N34" s="193">
        <f t="shared" si="15"/>
        <v>9.4736842105263161E-2</v>
      </c>
      <c r="O34" s="194">
        <f>O33/O22</f>
        <v>0.12711111111111112</v>
      </c>
    </row>
    <row r="35" spans="1:15" x14ac:dyDescent="0.25">
      <c r="A35" s="10" t="s">
        <v>49</v>
      </c>
      <c r="B35" s="83" t="s">
        <v>130</v>
      </c>
      <c r="C35" s="40">
        <v>21</v>
      </c>
      <c r="D35" s="41">
        <v>11</v>
      </c>
      <c r="E35" s="41">
        <v>24</v>
      </c>
      <c r="F35" s="41">
        <v>20</v>
      </c>
      <c r="G35" s="41">
        <v>18</v>
      </c>
      <c r="H35" s="41">
        <v>19</v>
      </c>
      <c r="I35" s="41">
        <v>16</v>
      </c>
      <c r="J35" s="41">
        <v>15</v>
      </c>
      <c r="K35" s="41">
        <v>19</v>
      </c>
      <c r="L35" s="41">
        <v>19</v>
      </c>
      <c r="M35" s="41">
        <v>11</v>
      </c>
      <c r="N35" s="42">
        <v>19</v>
      </c>
      <c r="O35" s="83">
        <f>SUM(C35:N35)</f>
        <v>212</v>
      </c>
    </row>
    <row r="36" spans="1:15" x14ac:dyDescent="0.25">
      <c r="A36" s="10" t="s">
        <v>50</v>
      </c>
      <c r="B36" s="197" t="s">
        <v>69</v>
      </c>
      <c r="C36" s="193">
        <f>C35/C22</f>
        <v>0.21428571428571427</v>
      </c>
      <c r="D36" s="193">
        <f t="shared" ref="D36:N36" si="16">D35/D22</f>
        <v>0.10091743119266056</v>
      </c>
      <c r="E36" s="193">
        <f t="shared" si="16"/>
        <v>0.26666666666666666</v>
      </c>
      <c r="F36" s="193">
        <f t="shared" si="16"/>
        <v>0.23529411764705882</v>
      </c>
      <c r="G36" s="193">
        <f t="shared" si="16"/>
        <v>0.25352112676056338</v>
      </c>
      <c r="H36" s="193">
        <f t="shared" si="16"/>
        <v>0.22619047619047619</v>
      </c>
      <c r="I36" s="193">
        <f t="shared" si="16"/>
        <v>0.13333333333333333</v>
      </c>
      <c r="J36" s="193">
        <f t="shared" si="16"/>
        <v>0.16853932584269662</v>
      </c>
      <c r="K36" s="193">
        <f t="shared" si="16"/>
        <v>0.1743119266055046</v>
      </c>
      <c r="L36" s="193">
        <f t="shared" si="16"/>
        <v>0.18095238095238095</v>
      </c>
      <c r="M36" s="193">
        <f t="shared" si="16"/>
        <v>0.15714285714285714</v>
      </c>
      <c r="N36" s="193">
        <f t="shared" si="16"/>
        <v>0.2</v>
      </c>
      <c r="O36" s="194">
        <f>O35/O22</f>
        <v>0.18844444444444444</v>
      </c>
    </row>
    <row r="37" spans="1:15" x14ac:dyDescent="0.25">
      <c r="A37" s="10" t="s">
        <v>51</v>
      </c>
      <c r="B37" s="83" t="s">
        <v>133</v>
      </c>
      <c r="C37" s="40">
        <v>16</v>
      </c>
      <c r="D37" s="41">
        <v>24</v>
      </c>
      <c r="E37" s="41">
        <v>20</v>
      </c>
      <c r="F37" s="41">
        <v>25</v>
      </c>
      <c r="G37" s="41">
        <v>17</v>
      </c>
      <c r="H37" s="41">
        <v>22</v>
      </c>
      <c r="I37" s="41">
        <v>27</v>
      </c>
      <c r="J37" s="41">
        <v>14</v>
      </c>
      <c r="K37" s="41">
        <v>25</v>
      </c>
      <c r="L37" s="41">
        <v>25</v>
      </c>
      <c r="M37" s="41">
        <v>14</v>
      </c>
      <c r="N37" s="42">
        <v>27</v>
      </c>
      <c r="O37" s="83">
        <f>SUM(C37:N37)</f>
        <v>256</v>
      </c>
    </row>
    <row r="38" spans="1:15" x14ac:dyDescent="0.25">
      <c r="A38" s="10" t="s">
        <v>52</v>
      </c>
      <c r="B38" s="197" t="s">
        <v>69</v>
      </c>
      <c r="C38" s="193">
        <f>C37/C22</f>
        <v>0.16326530612244897</v>
      </c>
      <c r="D38" s="193">
        <f>D37/D22</f>
        <v>0.22018348623853212</v>
      </c>
      <c r="E38" s="193">
        <f>E37/E22</f>
        <v>0.22222222222222221</v>
      </c>
      <c r="F38" s="193">
        <f t="shared" ref="F38:N38" si="17">F37/F22</f>
        <v>0.29411764705882354</v>
      </c>
      <c r="G38" s="193">
        <f t="shared" si="17"/>
        <v>0.23943661971830985</v>
      </c>
      <c r="H38" s="193">
        <f t="shared" si="17"/>
        <v>0.26190476190476192</v>
      </c>
      <c r="I38" s="193">
        <f t="shared" si="17"/>
        <v>0.22500000000000001</v>
      </c>
      <c r="J38" s="193">
        <f t="shared" si="17"/>
        <v>0.15730337078651685</v>
      </c>
      <c r="K38" s="193">
        <f t="shared" si="17"/>
        <v>0.22935779816513763</v>
      </c>
      <c r="L38" s="193">
        <f t="shared" si="17"/>
        <v>0.23809523809523808</v>
      </c>
      <c r="M38" s="193">
        <f t="shared" si="17"/>
        <v>0.2</v>
      </c>
      <c r="N38" s="193">
        <f t="shared" si="17"/>
        <v>0.28421052631578947</v>
      </c>
      <c r="O38" s="194">
        <f>O37/O22</f>
        <v>0.22755555555555557</v>
      </c>
    </row>
    <row r="39" spans="1:15" ht="20.25" customHeight="1" x14ac:dyDescent="0.25">
      <c r="A39" s="10" t="s">
        <v>53</v>
      </c>
      <c r="B39" s="196" t="s">
        <v>116</v>
      </c>
      <c r="C39" s="40">
        <v>13</v>
      </c>
      <c r="D39" s="41">
        <v>11</v>
      </c>
      <c r="E39" s="41">
        <v>14</v>
      </c>
      <c r="F39" s="41">
        <v>12</v>
      </c>
      <c r="G39" s="41">
        <v>11</v>
      </c>
      <c r="H39" s="41">
        <v>8</v>
      </c>
      <c r="I39" s="41">
        <v>11</v>
      </c>
      <c r="J39" s="41">
        <v>9</v>
      </c>
      <c r="K39" s="41">
        <v>12</v>
      </c>
      <c r="L39" s="41">
        <v>11</v>
      </c>
      <c r="M39" s="41">
        <v>5</v>
      </c>
      <c r="N39" s="42">
        <v>20</v>
      </c>
      <c r="O39" s="83">
        <f>SUM(C39:N39)</f>
        <v>137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0.1326530612244898</v>
      </c>
      <c r="D40" s="193">
        <f t="shared" ref="D40:N40" si="18">D39/D22</f>
        <v>0.10091743119266056</v>
      </c>
      <c r="E40" s="193">
        <f t="shared" si="18"/>
        <v>0.15555555555555556</v>
      </c>
      <c r="F40" s="193">
        <f t="shared" si="18"/>
        <v>0.14117647058823529</v>
      </c>
      <c r="G40" s="193">
        <f t="shared" si="18"/>
        <v>0.15492957746478872</v>
      </c>
      <c r="H40" s="193">
        <f t="shared" si="18"/>
        <v>9.5238095238095233E-2</v>
      </c>
      <c r="I40" s="193">
        <f t="shared" si="18"/>
        <v>9.166666666666666E-2</v>
      </c>
      <c r="J40" s="193">
        <f t="shared" si="18"/>
        <v>0.10112359550561797</v>
      </c>
      <c r="K40" s="193">
        <f t="shared" si="18"/>
        <v>0.11009174311926606</v>
      </c>
      <c r="L40" s="193">
        <f t="shared" si="18"/>
        <v>0.10476190476190476</v>
      </c>
      <c r="M40" s="193">
        <f t="shared" si="18"/>
        <v>7.1428571428571425E-2</v>
      </c>
      <c r="N40" s="193">
        <f t="shared" si="18"/>
        <v>0.21052631578947367</v>
      </c>
      <c r="O40" s="194">
        <f>O39/O22</f>
        <v>0.12177777777777778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90</v>
      </c>
      <c r="D41" s="16">
        <v>93</v>
      </c>
      <c r="E41" s="16">
        <v>73</v>
      </c>
      <c r="F41" s="16">
        <v>76</v>
      </c>
      <c r="G41" s="16">
        <v>68</v>
      </c>
      <c r="H41" s="16">
        <v>64</v>
      </c>
      <c r="I41" s="16">
        <v>103</v>
      </c>
      <c r="J41" s="16">
        <v>82</v>
      </c>
      <c r="K41" s="16">
        <v>101</v>
      </c>
      <c r="L41" s="16">
        <v>88</v>
      </c>
      <c r="M41" s="16">
        <v>64</v>
      </c>
      <c r="N41" s="355">
        <v>83</v>
      </c>
      <c r="O41" s="25"/>
    </row>
    <row r="42" spans="1:15" ht="15.75" thickTop="1" x14ac:dyDescent="0.25">
      <c r="A42" s="10" t="s">
        <v>56</v>
      </c>
      <c r="B42" s="199" t="s">
        <v>164</v>
      </c>
      <c r="C42" s="200">
        <v>37</v>
      </c>
      <c r="D42" s="201">
        <v>54</v>
      </c>
      <c r="E42" s="201">
        <v>26</v>
      </c>
      <c r="F42" s="201">
        <v>38</v>
      </c>
      <c r="G42" s="201">
        <v>25</v>
      </c>
      <c r="H42" s="201">
        <v>35</v>
      </c>
      <c r="I42" s="201">
        <v>59</v>
      </c>
      <c r="J42" s="201">
        <v>48</v>
      </c>
      <c r="K42" s="201">
        <v>59</v>
      </c>
      <c r="L42" s="202">
        <v>52</v>
      </c>
      <c r="M42" s="201">
        <v>33</v>
      </c>
      <c r="N42" s="356">
        <v>39</v>
      </c>
      <c r="O42" s="199">
        <f>SUM(C42:N42)</f>
        <v>505</v>
      </c>
    </row>
    <row r="43" spans="1:15" x14ac:dyDescent="0.25">
      <c r="A43" s="10" t="s">
        <v>57</v>
      </c>
      <c r="B43" s="163" t="s">
        <v>69</v>
      </c>
      <c r="C43" s="193">
        <f>C42/C22</f>
        <v>0.37755102040816324</v>
      </c>
      <c r="D43" s="193">
        <f t="shared" ref="D43:N43" si="19">D42/D22</f>
        <v>0.49541284403669728</v>
      </c>
      <c r="E43" s="193">
        <f t="shared" si="19"/>
        <v>0.28888888888888886</v>
      </c>
      <c r="F43" s="193">
        <f t="shared" si="19"/>
        <v>0.44705882352941179</v>
      </c>
      <c r="G43" s="193">
        <f t="shared" si="19"/>
        <v>0.352112676056338</v>
      </c>
      <c r="H43" s="193">
        <f t="shared" si="19"/>
        <v>0.41666666666666669</v>
      </c>
      <c r="I43" s="193">
        <f t="shared" si="19"/>
        <v>0.49166666666666664</v>
      </c>
      <c r="J43" s="193">
        <f t="shared" si="19"/>
        <v>0.5393258426966292</v>
      </c>
      <c r="K43" s="193">
        <f t="shared" si="19"/>
        <v>0.54128440366972475</v>
      </c>
      <c r="L43" s="193">
        <f t="shared" si="19"/>
        <v>0.49523809523809526</v>
      </c>
      <c r="M43" s="193">
        <f t="shared" si="19"/>
        <v>0.47142857142857142</v>
      </c>
      <c r="N43" s="193">
        <f t="shared" si="19"/>
        <v>0.41052631578947368</v>
      </c>
      <c r="O43" s="194">
        <f>O42/O22</f>
        <v>0.44888888888888889</v>
      </c>
    </row>
    <row r="44" spans="1:15" x14ac:dyDescent="0.25">
      <c r="A44" s="10" t="s">
        <v>58</v>
      </c>
      <c r="B44" s="83" t="s">
        <v>165</v>
      </c>
      <c r="C44" s="40">
        <v>34</v>
      </c>
      <c r="D44" s="41">
        <v>18</v>
      </c>
      <c r="E44" s="41">
        <v>26</v>
      </c>
      <c r="F44" s="41">
        <v>14</v>
      </c>
      <c r="G44" s="41">
        <v>21</v>
      </c>
      <c r="H44" s="41">
        <v>15</v>
      </c>
      <c r="I44" s="41">
        <v>26</v>
      </c>
      <c r="J44" s="41">
        <v>22</v>
      </c>
      <c r="K44" s="41">
        <v>27</v>
      </c>
      <c r="L44" s="41">
        <v>23</v>
      </c>
      <c r="M44" s="41">
        <v>18</v>
      </c>
      <c r="N44" s="42">
        <v>31</v>
      </c>
      <c r="O44" s="83">
        <f>SUM(C44:N44)</f>
        <v>275</v>
      </c>
    </row>
    <row r="45" spans="1:15" x14ac:dyDescent="0.25">
      <c r="A45" s="10" t="s">
        <v>59</v>
      </c>
      <c r="B45" s="163" t="s">
        <v>69</v>
      </c>
      <c r="C45" s="193">
        <f>C44/C22</f>
        <v>0.34693877551020408</v>
      </c>
      <c r="D45" s="193">
        <f t="shared" ref="D45:N45" si="20">D44/D22</f>
        <v>0.16513761467889909</v>
      </c>
      <c r="E45" s="193">
        <f t="shared" si="20"/>
        <v>0.28888888888888886</v>
      </c>
      <c r="F45" s="193">
        <f t="shared" si="20"/>
        <v>0.16470588235294117</v>
      </c>
      <c r="G45" s="193">
        <f t="shared" si="20"/>
        <v>0.29577464788732394</v>
      </c>
      <c r="H45" s="193">
        <f t="shared" si="20"/>
        <v>0.17857142857142858</v>
      </c>
      <c r="I45" s="193">
        <f t="shared" si="20"/>
        <v>0.21666666666666667</v>
      </c>
      <c r="J45" s="193">
        <f t="shared" si="20"/>
        <v>0.24719101123595505</v>
      </c>
      <c r="K45" s="193">
        <f t="shared" si="20"/>
        <v>0.24770642201834864</v>
      </c>
      <c r="L45" s="193">
        <f t="shared" si="20"/>
        <v>0.21904761904761905</v>
      </c>
      <c r="M45" s="193">
        <f t="shared" si="20"/>
        <v>0.25714285714285712</v>
      </c>
      <c r="N45" s="193">
        <f t="shared" si="20"/>
        <v>0.32631578947368423</v>
      </c>
      <c r="O45" s="194">
        <f>O44/O22</f>
        <v>0.24444444444444444</v>
      </c>
    </row>
    <row r="46" spans="1:15" x14ac:dyDescent="0.25">
      <c r="A46" s="10" t="s">
        <v>60</v>
      </c>
      <c r="B46" s="83" t="s">
        <v>166</v>
      </c>
      <c r="C46" s="40">
        <v>14</v>
      </c>
      <c r="D46" s="41">
        <v>12</v>
      </c>
      <c r="E46" s="41">
        <v>14</v>
      </c>
      <c r="F46" s="41">
        <v>16</v>
      </c>
      <c r="G46" s="41">
        <v>14</v>
      </c>
      <c r="H46" s="41">
        <v>9</v>
      </c>
      <c r="I46" s="41">
        <v>13</v>
      </c>
      <c r="J46" s="41">
        <v>8</v>
      </c>
      <c r="K46" s="41">
        <v>9</v>
      </c>
      <c r="L46" s="41">
        <v>12</v>
      </c>
      <c r="M46" s="41">
        <v>11</v>
      </c>
      <c r="N46" s="42">
        <v>16</v>
      </c>
      <c r="O46" s="83">
        <f>SUM(C46:N46)</f>
        <v>148</v>
      </c>
    </row>
    <row r="47" spans="1:15" x14ac:dyDescent="0.25">
      <c r="A47" s="10" t="s">
        <v>61</v>
      </c>
      <c r="B47" s="163" t="s">
        <v>69</v>
      </c>
      <c r="C47" s="193">
        <f>C46/C22</f>
        <v>0.14285714285714285</v>
      </c>
      <c r="D47" s="193">
        <f t="shared" ref="D47:N47" si="21">D46/D22</f>
        <v>0.11009174311926606</v>
      </c>
      <c r="E47" s="193">
        <f>E46/E22</f>
        <v>0.15555555555555556</v>
      </c>
      <c r="F47" s="193">
        <f t="shared" si="21"/>
        <v>0.18823529411764706</v>
      </c>
      <c r="G47" s="193">
        <f t="shared" si="21"/>
        <v>0.19718309859154928</v>
      </c>
      <c r="H47" s="193">
        <f t="shared" si="21"/>
        <v>0.10714285714285714</v>
      </c>
      <c r="I47" s="193">
        <f t="shared" si="21"/>
        <v>0.10833333333333334</v>
      </c>
      <c r="J47" s="193">
        <f t="shared" si="21"/>
        <v>8.98876404494382E-2</v>
      </c>
      <c r="K47" s="193">
        <f t="shared" si="21"/>
        <v>8.2568807339449546E-2</v>
      </c>
      <c r="L47" s="193">
        <f t="shared" si="21"/>
        <v>0.11428571428571428</v>
      </c>
      <c r="M47" s="193">
        <f t="shared" si="21"/>
        <v>0.15714285714285714</v>
      </c>
      <c r="N47" s="193">
        <f t="shared" si="21"/>
        <v>0.16842105263157894</v>
      </c>
      <c r="O47" s="194">
        <f>O46/O22</f>
        <v>0.13155555555555556</v>
      </c>
    </row>
    <row r="48" spans="1:15" x14ac:dyDescent="0.25">
      <c r="A48" s="10" t="s">
        <v>62</v>
      </c>
      <c r="B48" s="83" t="s">
        <v>167</v>
      </c>
      <c r="C48" s="40">
        <v>0</v>
      </c>
      <c r="D48" s="41">
        <v>2</v>
      </c>
      <c r="E48" s="41">
        <v>2</v>
      </c>
      <c r="F48" s="41">
        <v>7</v>
      </c>
      <c r="G48" s="41">
        <v>1</v>
      </c>
      <c r="H48" s="41">
        <v>0</v>
      </c>
      <c r="I48" s="41">
        <v>0</v>
      </c>
      <c r="J48" s="41">
        <v>1</v>
      </c>
      <c r="K48" s="41">
        <v>0</v>
      </c>
      <c r="L48" s="41">
        <v>2</v>
      </c>
      <c r="M48" s="41">
        <v>1</v>
      </c>
      <c r="N48" s="42">
        <v>4</v>
      </c>
      <c r="O48" s="83">
        <f>SUM(C48:N48)</f>
        <v>20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2">D48/D22</f>
        <v>1.834862385321101E-2</v>
      </c>
      <c r="E49" s="193">
        <f t="shared" si="22"/>
        <v>2.2222222222222223E-2</v>
      </c>
      <c r="F49" s="193">
        <f t="shared" si="22"/>
        <v>8.2352941176470587E-2</v>
      </c>
      <c r="G49" s="193">
        <f t="shared" si="22"/>
        <v>1.4084507042253521E-2</v>
      </c>
      <c r="H49" s="193">
        <f t="shared" si="22"/>
        <v>0</v>
      </c>
      <c r="I49" s="193">
        <f t="shared" si="22"/>
        <v>0</v>
      </c>
      <c r="J49" s="193">
        <f t="shared" si="22"/>
        <v>1.1235955056179775E-2</v>
      </c>
      <c r="K49" s="193">
        <f t="shared" si="22"/>
        <v>0</v>
      </c>
      <c r="L49" s="193">
        <f t="shared" si="22"/>
        <v>1.9047619047619049E-2</v>
      </c>
      <c r="M49" s="193">
        <f t="shared" si="22"/>
        <v>1.4285714285714285E-2</v>
      </c>
      <c r="N49" s="193">
        <f t="shared" si="22"/>
        <v>4.2105263157894736E-2</v>
      </c>
      <c r="O49" s="194">
        <f>O48/O22</f>
        <v>1.7777777777777778E-2</v>
      </c>
    </row>
    <row r="50" spans="1:15" ht="15" customHeight="1" x14ac:dyDescent="0.25">
      <c r="A50" s="10" t="s">
        <v>64</v>
      </c>
      <c r="B50" s="196" t="s">
        <v>168</v>
      </c>
      <c r="C50" s="40">
        <v>12</v>
      </c>
      <c r="D50" s="41">
        <v>17</v>
      </c>
      <c r="E50" s="41">
        <v>13</v>
      </c>
      <c r="F50" s="41">
        <v>12</v>
      </c>
      <c r="G50" s="41">
        <v>11</v>
      </c>
      <c r="H50" s="41">
        <v>10</v>
      </c>
      <c r="I50" s="41">
        <v>14</v>
      </c>
      <c r="J50" s="41">
        <v>16</v>
      </c>
      <c r="K50" s="41">
        <v>22</v>
      </c>
      <c r="L50" s="41">
        <v>13</v>
      </c>
      <c r="M50" s="41">
        <v>9</v>
      </c>
      <c r="N50" s="42">
        <v>18</v>
      </c>
      <c r="O50" s="83">
        <f>SUM(C50:N50)</f>
        <v>167</v>
      </c>
    </row>
    <row r="51" spans="1:15" x14ac:dyDescent="0.25">
      <c r="A51" s="10" t="s">
        <v>65</v>
      </c>
      <c r="B51" s="163" t="s">
        <v>69</v>
      </c>
      <c r="C51" s="193">
        <f>C50/C22</f>
        <v>0.12244897959183673</v>
      </c>
      <c r="D51" s="193">
        <f t="shared" ref="D51:N51" si="23">D50/D22</f>
        <v>0.15596330275229359</v>
      </c>
      <c r="E51" s="193">
        <f t="shared" si="23"/>
        <v>0.14444444444444443</v>
      </c>
      <c r="F51" s="193">
        <f t="shared" si="23"/>
        <v>0.14117647058823529</v>
      </c>
      <c r="G51" s="193">
        <f t="shared" si="23"/>
        <v>0.15492957746478872</v>
      </c>
      <c r="H51" s="193">
        <f t="shared" si="23"/>
        <v>0.11904761904761904</v>
      </c>
      <c r="I51" s="193">
        <f t="shared" si="23"/>
        <v>0.11666666666666667</v>
      </c>
      <c r="J51" s="193">
        <f t="shared" si="23"/>
        <v>0.1797752808988764</v>
      </c>
      <c r="K51" s="193">
        <f t="shared" si="23"/>
        <v>0.20183486238532111</v>
      </c>
      <c r="L51" s="193">
        <f t="shared" si="23"/>
        <v>0.12380952380952381</v>
      </c>
      <c r="M51" s="193">
        <f t="shared" si="23"/>
        <v>0.12857142857142856</v>
      </c>
      <c r="N51" s="193">
        <f t="shared" si="23"/>
        <v>0.18947368421052632</v>
      </c>
      <c r="O51" s="194">
        <f>O50/O22</f>
        <v>0.14844444444444443</v>
      </c>
    </row>
    <row r="52" spans="1:15" ht="26.25" customHeight="1" x14ac:dyDescent="0.25">
      <c r="A52" s="10" t="s">
        <v>155</v>
      </c>
      <c r="B52" s="196" t="s">
        <v>169</v>
      </c>
      <c r="C52" s="40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4">D52/D22</f>
        <v>0</v>
      </c>
      <c r="E53" s="193">
        <f t="shared" si="24"/>
        <v>0</v>
      </c>
      <c r="F53" s="193">
        <f t="shared" si="24"/>
        <v>0</v>
      </c>
      <c r="G53" s="193">
        <f t="shared" si="24"/>
        <v>0</v>
      </c>
      <c r="H53" s="193">
        <f t="shared" si="24"/>
        <v>0</v>
      </c>
      <c r="I53" s="193">
        <f t="shared" si="24"/>
        <v>8.3333333333333332E-3</v>
      </c>
      <c r="J53" s="193">
        <f t="shared" si="24"/>
        <v>0</v>
      </c>
      <c r="K53" s="193">
        <f t="shared" si="24"/>
        <v>0</v>
      </c>
      <c r="L53" s="193">
        <f t="shared" si="24"/>
        <v>0</v>
      </c>
      <c r="M53" s="193">
        <f t="shared" si="24"/>
        <v>0</v>
      </c>
      <c r="N53" s="193">
        <f t="shared" si="24"/>
        <v>0</v>
      </c>
      <c r="O53" s="194">
        <f>O52/O22</f>
        <v>8.8888888888888893E-4</v>
      </c>
    </row>
    <row r="54" spans="1:15" x14ac:dyDescent="0.25">
      <c r="A54" s="10" t="s">
        <v>72</v>
      </c>
      <c r="B54" s="83" t="s">
        <v>170</v>
      </c>
      <c r="C54" s="40">
        <v>6</v>
      </c>
      <c r="D54" s="41">
        <v>8</v>
      </c>
      <c r="E54" s="41">
        <v>7</v>
      </c>
      <c r="F54" s="41">
        <v>4</v>
      </c>
      <c r="G54" s="41">
        <v>7</v>
      </c>
      <c r="H54" s="41">
        <v>3</v>
      </c>
      <c r="I54" s="41">
        <v>3</v>
      </c>
      <c r="J54" s="41">
        <v>2</v>
      </c>
      <c r="K54" s="41">
        <v>4</v>
      </c>
      <c r="L54" s="41">
        <v>9</v>
      </c>
      <c r="M54" s="41">
        <v>5</v>
      </c>
      <c r="N54" s="42">
        <v>7</v>
      </c>
      <c r="O54" s="83">
        <f>SUM(C54:N54)</f>
        <v>65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6.1224489795918366E-2</v>
      </c>
      <c r="D55" s="204">
        <f t="shared" ref="D55:N55" si="25">D54/D22</f>
        <v>7.3394495412844041E-2</v>
      </c>
      <c r="E55" s="204">
        <f t="shared" si="25"/>
        <v>7.7777777777777779E-2</v>
      </c>
      <c r="F55" s="204">
        <f t="shared" si="25"/>
        <v>4.7058823529411764E-2</v>
      </c>
      <c r="G55" s="204">
        <f t="shared" si="25"/>
        <v>9.8591549295774641E-2</v>
      </c>
      <c r="H55" s="204">
        <f t="shared" si="25"/>
        <v>3.5714285714285712E-2</v>
      </c>
      <c r="I55" s="204">
        <f t="shared" si="25"/>
        <v>2.5000000000000001E-2</v>
      </c>
      <c r="J55" s="204">
        <f t="shared" si="25"/>
        <v>2.247191011235955E-2</v>
      </c>
      <c r="K55" s="204">
        <f t="shared" si="25"/>
        <v>3.669724770642202E-2</v>
      </c>
      <c r="L55" s="204">
        <f t="shared" si="25"/>
        <v>8.5714285714285715E-2</v>
      </c>
      <c r="M55" s="204">
        <f t="shared" si="25"/>
        <v>7.1428571428571425E-2</v>
      </c>
      <c r="N55" s="204">
        <f t="shared" si="25"/>
        <v>7.3684210526315783E-2</v>
      </c>
      <c r="O55" s="205">
        <f>O54/O22</f>
        <v>5.7777777777777775E-2</v>
      </c>
    </row>
    <row r="56" spans="1:15" ht="20.100000000000001" customHeight="1" thickBot="1" x14ac:dyDescent="0.3">
      <c r="A56" s="21" t="s">
        <v>325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61</v>
      </c>
      <c r="D58" s="17">
        <v>114</v>
      </c>
      <c r="E58" s="293">
        <v>111</v>
      </c>
      <c r="F58" s="17">
        <v>120</v>
      </c>
      <c r="G58" s="293">
        <v>84</v>
      </c>
      <c r="H58" s="17">
        <v>102</v>
      </c>
      <c r="I58" s="17">
        <v>127</v>
      </c>
      <c r="J58" s="17">
        <v>130</v>
      </c>
      <c r="K58" s="17">
        <v>157</v>
      </c>
      <c r="L58" s="17">
        <v>129</v>
      </c>
      <c r="M58" s="293">
        <v>80</v>
      </c>
      <c r="N58" s="17">
        <v>108</v>
      </c>
      <c r="O58" s="26">
        <f>SUM(C58:N58)</f>
        <v>1323</v>
      </c>
    </row>
    <row r="59" spans="1:15" x14ac:dyDescent="0.25">
      <c r="A59" s="29" t="s">
        <v>75</v>
      </c>
      <c r="B59" s="207" t="s">
        <v>136</v>
      </c>
      <c r="C59" s="195">
        <v>29</v>
      </c>
      <c r="D59" s="183">
        <v>66</v>
      </c>
      <c r="E59" s="183">
        <v>53</v>
      </c>
      <c r="F59" s="183">
        <v>43</v>
      </c>
      <c r="G59" s="183">
        <v>47</v>
      </c>
      <c r="H59" s="183">
        <v>50</v>
      </c>
      <c r="I59" s="183">
        <v>52</v>
      </c>
      <c r="J59" s="183">
        <v>58</v>
      </c>
      <c r="K59" s="183">
        <v>93</v>
      </c>
      <c r="L59" s="183">
        <v>61</v>
      </c>
      <c r="M59" s="183">
        <v>43</v>
      </c>
      <c r="N59" s="184">
        <v>74</v>
      </c>
      <c r="O59" s="27">
        <f>SUM(C59:N59)</f>
        <v>669</v>
      </c>
    </row>
    <row r="60" spans="1:15" x14ac:dyDescent="0.25">
      <c r="A60" s="29" t="s">
        <v>76</v>
      </c>
      <c r="B60" s="191" t="s">
        <v>80</v>
      </c>
      <c r="C60" s="262">
        <f>C59/C58</f>
        <v>0.47540983606557374</v>
      </c>
      <c r="D60" s="262">
        <f t="shared" ref="D60:N60" si="26">D59/D58</f>
        <v>0.57894736842105265</v>
      </c>
      <c r="E60" s="262">
        <f t="shared" si="26"/>
        <v>0.47747747747747749</v>
      </c>
      <c r="F60" s="262">
        <f t="shared" si="26"/>
        <v>0.35833333333333334</v>
      </c>
      <c r="G60" s="262">
        <f t="shared" si="26"/>
        <v>0.55952380952380953</v>
      </c>
      <c r="H60" s="262">
        <f t="shared" si="26"/>
        <v>0.49019607843137253</v>
      </c>
      <c r="I60" s="262">
        <f t="shared" si="26"/>
        <v>0.40944881889763779</v>
      </c>
      <c r="J60" s="262">
        <f t="shared" si="26"/>
        <v>0.44615384615384618</v>
      </c>
      <c r="K60" s="262">
        <f t="shared" si="26"/>
        <v>0.59235668789808915</v>
      </c>
      <c r="L60" s="262">
        <f t="shared" si="26"/>
        <v>0.47286821705426357</v>
      </c>
      <c r="M60" s="262">
        <f t="shared" si="26"/>
        <v>0.53749999999999998</v>
      </c>
      <c r="N60" s="357">
        <f t="shared" si="26"/>
        <v>0.68518518518518523</v>
      </c>
      <c r="O60" s="263">
        <f>O59/O58</f>
        <v>0.50566893424036286</v>
      </c>
    </row>
    <row r="61" spans="1:15" x14ac:dyDescent="0.25">
      <c r="A61" s="29" t="s">
        <v>87</v>
      </c>
      <c r="B61" s="208" t="s">
        <v>161</v>
      </c>
      <c r="C61" s="40">
        <v>29</v>
      </c>
      <c r="D61" s="41">
        <v>60</v>
      </c>
      <c r="E61" s="41">
        <v>37</v>
      </c>
      <c r="F61" s="41">
        <v>30</v>
      </c>
      <c r="G61" s="41">
        <v>28</v>
      </c>
      <c r="H61" s="41">
        <v>33</v>
      </c>
      <c r="I61" s="41">
        <v>41</v>
      </c>
      <c r="J61" s="41">
        <v>44</v>
      </c>
      <c r="K61" s="41">
        <v>80</v>
      </c>
      <c r="L61" s="41">
        <v>43</v>
      </c>
      <c r="M61" s="41">
        <v>40</v>
      </c>
      <c r="N61" s="42">
        <v>62</v>
      </c>
      <c r="O61" s="209">
        <f>SUM(C61:N61)</f>
        <v>527</v>
      </c>
    </row>
    <row r="62" spans="1:15" x14ac:dyDescent="0.25">
      <c r="A62" s="29" t="s">
        <v>88</v>
      </c>
      <c r="B62" s="191" t="s">
        <v>80</v>
      </c>
      <c r="C62" s="262">
        <f>C61/C58</f>
        <v>0.47540983606557374</v>
      </c>
      <c r="D62" s="262">
        <f t="shared" ref="D62:N62" si="27">D61/D58</f>
        <v>0.52631578947368418</v>
      </c>
      <c r="E62" s="262">
        <f t="shared" si="27"/>
        <v>0.33333333333333331</v>
      </c>
      <c r="F62" s="262">
        <f t="shared" si="27"/>
        <v>0.25</v>
      </c>
      <c r="G62" s="262">
        <f t="shared" si="27"/>
        <v>0.33333333333333331</v>
      </c>
      <c r="H62" s="262">
        <f t="shared" si="27"/>
        <v>0.3235294117647059</v>
      </c>
      <c r="I62" s="262">
        <f t="shared" si="27"/>
        <v>0.32283464566929132</v>
      </c>
      <c r="J62" s="262">
        <f t="shared" si="27"/>
        <v>0.33846153846153848</v>
      </c>
      <c r="K62" s="262">
        <f t="shared" si="27"/>
        <v>0.50955414012738853</v>
      </c>
      <c r="L62" s="262">
        <f t="shared" si="27"/>
        <v>0.33333333333333331</v>
      </c>
      <c r="M62" s="262">
        <f t="shared" si="27"/>
        <v>0.5</v>
      </c>
      <c r="N62" s="357">
        <f t="shared" si="27"/>
        <v>0.57407407407407407</v>
      </c>
      <c r="O62" s="263">
        <f>O61/O58</f>
        <v>0.39833711262282689</v>
      </c>
    </row>
    <row r="63" spans="1:15" x14ac:dyDescent="0.25">
      <c r="A63" s="29" t="s">
        <v>89</v>
      </c>
      <c r="B63" s="208" t="s">
        <v>162</v>
      </c>
      <c r="C63" s="40">
        <v>0</v>
      </c>
      <c r="D63" s="41">
        <v>6</v>
      </c>
      <c r="E63" s="41">
        <v>16</v>
      </c>
      <c r="F63" s="41">
        <v>13</v>
      </c>
      <c r="G63" s="41">
        <v>19</v>
      </c>
      <c r="H63" s="41">
        <v>17</v>
      </c>
      <c r="I63" s="41">
        <v>11</v>
      </c>
      <c r="J63" s="41">
        <v>14</v>
      </c>
      <c r="K63" s="41">
        <v>13</v>
      </c>
      <c r="L63" s="41">
        <v>18</v>
      </c>
      <c r="M63" s="41">
        <v>3</v>
      </c>
      <c r="N63" s="42">
        <v>12</v>
      </c>
      <c r="O63" s="209">
        <f>SUM(C63:N63)</f>
        <v>142</v>
      </c>
    </row>
    <row r="64" spans="1:15" x14ac:dyDescent="0.25">
      <c r="A64" s="29" t="s">
        <v>90</v>
      </c>
      <c r="B64" s="191" t="s">
        <v>80</v>
      </c>
      <c r="C64" s="262">
        <f>C63/C58</f>
        <v>0</v>
      </c>
      <c r="D64" s="262">
        <f t="shared" ref="D64:N64" si="28">D63/D58</f>
        <v>5.2631578947368418E-2</v>
      </c>
      <c r="E64" s="262">
        <f t="shared" si="28"/>
        <v>0.14414414414414414</v>
      </c>
      <c r="F64" s="262">
        <f t="shared" si="28"/>
        <v>0.10833333333333334</v>
      </c>
      <c r="G64" s="262">
        <f t="shared" si="28"/>
        <v>0.22619047619047619</v>
      </c>
      <c r="H64" s="262">
        <f t="shared" si="28"/>
        <v>0.16666666666666666</v>
      </c>
      <c r="I64" s="262">
        <f t="shared" si="28"/>
        <v>8.6614173228346455E-2</v>
      </c>
      <c r="J64" s="262">
        <f t="shared" si="28"/>
        <v>0.1076923076923077</v>
      </c>
      <c r="K64" s="262">
        <f t="shared" si="28"/>
        <v>8.2802547770700632E-2</v>
      </c>
      <c r="L64" s="262">
        <f t="shared" si="28"/>
        <v>0.13953488372093023</v>
      </c>
      <c r="M64" s="262">
        <f t="shared" si="28"/>
        <v>3.7499999999999999E-2</v>
      </c>
      <c r="N64" s="357">
        <f t="shared" si="28"/>
        <v>0.1111111111111111</v>
      </c>
      <c r="O64" s="263">
        <f>O63/O58</f>
        <v>0.10733182161753591</v>
      </c>
    </row>
    <row r="65" spans="1:15" x14ac:dyDescent="0.25">
      <c r="A65" s="29" t="s">
        <v>91</v>
      </c>
      <c r="B65" s="208" t="s">
        <v>137</v>
      </c>
      <c r="C65" s="40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2">
        <v>0</v>
      </c>
      <c r="O65" s="209">
        <f>SUM(C65:N65)</f>
        <v>0</v>
      </c>
    </row>
    <row r="66" spans="1:15" x14ac:dyDescent="0.25">
      <c r="A66" s="29" t="s">
        <v>92</v>
      </c>
      <c r="B66" s="191" t="s">
        <v>80</v>
      </c>
      <c r="C66" s="262">
        <f>C65/C58</f>
        <v>0</v>
      </c>
      <c r="D66" s="262">
        <f t="shared" ref="D66:N66" si="29">D65/D58</f>
        <v>0</v>
      </c>
      <c r="E66" s="262">
        <f t="shared" si="29"/>
        <v>0</v>
      </c>
      <c r="F66" s="262">
        <f t="shared" si="29"/>
        <v>0</v>
      </c>
      <c r="G66" s="262">
        <f t="shared" si="29"/>
        <v>0</v>
      </c>
      <c r="H66" s="262">
        <f t="shared" si="29"/>
        <v>0</v>
      </c>
      <c r="I66" s="262">
        <f t="shared" si="29"/>
        <v>0</v>
      </c>
      <c r="J66" s="262">
        <f t="shared" si="29"/>
        <v>0</v>
      </c>
      <c r="K66" s="262">
        <f t="shared" si="29"/>
        <v>0</v>
      </c>
      <c r="L66" s="262">
        <f t="shared" si="29"/>
        <v>0</v>
      </c>
      <c r="M66" s="262">
        <f t="shared" si="29"/>
        <v>0</v>
      </c>
      <c r="N66" s="357">
        <f t="shared" si="29"/>
        <v>0</v>
      </c>
      <c r="O66" s="263">
        <f>O65/O58</f>
        <v>0</v>
      </c>
    </row>
    <row r="67" spans="1:15" x14ac:dyDescent="0.25">
      <c r="A67" s="29" t="s">
        <v>93</v>
      </c>
      <c r="B67" s="208" t="s">
        <v>138</v>
      </c>
      <c r="C67" s="40">
        <v>7</v>
      </c>
      <c r="D67" s="41">
        <v>9</v>
      </c>
      <c r="E67" s="41">
        <v>19</v>
      </c>
      <c r="F67" s="41">
        <v>18</v>
      </c>
      <c r="G67" s="41">
        <v>10</v>
      </c>
      <c r="H67" s="41">
        <v>12</v>
      </c>
      <c r="I67" s="41">
        <v>17</v>
      </c>
      <c r="J67" s="41">
        <v>14</v>
      </c>
      <c r="K67" s="41">
        <v>3</v>
      </c>
      <c r="L67" s="41">
        <v>3</v>
      </c>
      <c r="M67" s="41">
        <v>1</v>
      </c>
      <c r="N67" s="42">
        <v>1</v>
      </c>
      <c r="O67" s="209">
        <f>SUM(C67:N67)</f>
        <v>114</v>
      </c>
    </row>
    <row r="68" spans="1:15" x14ac:dyDescent="0.25">
      <c r="A68" s="29" t="s">
        <v>94</v>
      </c>
      <c r="B68" s="191" t="s">
        <v>80</v>
      </c>
      <c r="C68" s="262">
        <f>C67/C58</f>
        <v>0.11475409836065574</v>
      </c>
      <c r="D68" s="262">
        <f t="shared" ref="D68:N68" si="30">D67/D58</f>
        <v>7.8947368421052627E-2</v>
      </c>
      <c r="E68" s="262">
        <f t="shared" si="30"/>
        <v>0.17117117117117117</v>
      </c>
      <c r="F68" s="262">
        <f t="shared" si="30"/>
        <v>0.15</v>
      </c>
      <c r="G68" s="262">
        <f t="shared" si="30"/>
        <v>0.11904761904761904</v>
      </c>
      <c r="H68" s="262">
        <f t="shared" si="30"/>
        <v>0.11764705882352941</v>
      </c>
      <c r="I68" s="262">
        <f t="shared" si="30"/>
        <v>0.13385826771653545</v>
      </c>
      <c r="J68" s="262">
        <f t="shared" si="30"/>
        <v>0.1076923076923077</v>
      </c>
      <c r="K68" s="262">
        <f t="shared" si="30"/>
        <v>1.9108280254777069E-2</v>
      </c>
      <c r="L68" s="262">
        <f t="shared" si="30"/>
        <v>2.3255813953488372E-2</v>
      </c>
      <c r="M68" s="262">
        <f t="shared" si="30"/>
        <v>1.2500000000000001E-2</v>
      </c>
      <c r="N68" s="357">
        <f t="shared" si="30"/>
        <v>9.2592592592592587E-3</v>
      </c>
      <c r="O68" s="263">
        <f>O67/O58</f>
        <v>8.6167800453514742E-2</v>
      </c>
    </row>
    <row r="69" spans="1:15" ht="24.75" customHeight="1" x14ac:dyDescent="0.25">
      <c r="A69" s="29" t="s">
        <v>95</v>
      </c>
      <c r="B69" s="216" t="s">
        <v>139</v>
      </c>
      <c r="C69" s="40">
        <v>0</v>
      </c>
      <c r="D69" s="41">
        <v>0</v>
      </c>
      <c r="E69" s="41">
        <v>0</v>
      </c>
      <c r="F69" s="41">
        <v>2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2">
        <v>0</v>
      </c>
      <c r="O69" s="209">
        <f>SUM(C69:N69)</f>
        <v>2</v>
      </c>
    </row>
    <row r="70" spans="1:15" x14ac:dyDescent="0.25">
      <c r="A70" s="29" t="s">
        <v>96</v>
      </c>
      <c r="B70" s="191" t="s">
        <v>80</v>
      </c>
      <c r="C70" s="262">
        <f>C69/C58</f>
        <v>0</v>
      </c>
      <c r="D70" s="262">
        <f t="shared" ref="D70:N70" si="31">D69/D58</f>
        <v>0</v>
      </c>
      <c r="E70" s="262">
        <f t="shared" si="31"/>
        <v>0</v>
      </c>
      <c r="F70" s="262">
        <f t="shared" si="31"/>
        <v>1.6666666666666666E-2</v>
      </c>
      <c r="G70" s="262">
        <f t="shared" si="31"/>
        <v>0</v>
      </c>
      <c r="H70" s="262">
        <f t="shared" si="31"/>
        <v>0</v>
      </c>
      <c r="I70" s="262">
        <f t="shared" si="31"/>
        <v>0</v>
      </c>
      <c r="J70" s="262">
        <f t="shared" si="31"/>
        <v>0</v>
      </c>
      <c r="K70" s="262">
        <f t="shared" si="31"/>
        <v>0</v>
      </c>
      <c r="L70" s="262">
        <f t="shared" si="31"/>
        <v>0</v>
      </c>
      <c r="M70" s="262">
        <f t="shared" si="31"/>
        <v>0</v>
      </c>
      <c r="N70" s="357">
        <f t="shared" si="31"/>
        <v>0</v>
      </c>
      <c r="O70" s="263">
        <f>O69/O58</f>
        <v>1.5117157974300832E-3</v>
      </c>
    </row>
    <row r="71" spans="1:15" ht="27" customHeight="1" x14ac:dyDescent="0.25">
      <c r="A71" s="29" t="s">
        <v>97</v>
      </c>
      <c r="B71" s="216" t="s">
        <v>140</v>
      </c>
      <c r="C71" s="40">
        <v>3</v>
      </c>
      <c r="D71" s="41">
        <v>6</v>
      </c>
      <c r="E71" s="41">
        <v>4</v>
      </c>
      <c r="F71" s="41">
        <v>8</v>
      </c>
      <c r="G71" s="41">
        <v>1</v>
      </c>
      <c r="H71" s="41">
        <v>8</v>
      </c>
      <c r="I71" s="41">
        <v>12</v>
      </c>
      <c r="J71" s="41">
        <v>6</v>
      </c>
      <c r="K71" s="41">
        <v>5</v>
      </c>
      <c r="L71" s="41">
        <v>4</v>
      </c>
      <c r="M71" s="41">
        <v>0</v>
      </c>
      <c r="N71" s="42">
        <v>0</v>
      </c>
      <c r="O71" s="209">
        <f>SUM(C71:N71)</f>
        <v>57</v>
      </c>
    </row>
    <row r="72" spans="1:15" x14ac:dyDescent="0.25">
      <c r="A72" s="29" t="s">
        <v>98</v>
      </c>
      <c r="B72" s="191" t="s">
        <v>80</v>
      </c>
      <c r="C72" s="262">
        <f>C71/C58</f>
        <v>4.9180327868852458E-2</v>
      </c>
      <c r="D72" s="262">
        <f t="shared" ref="D72:N72" si="32">D71/D58</f>
        <v>5.2631578947368418E-2</v>
      </c>
      <c r="E72" s="262">
        <f t="shared" si="32"/>
        <v>3.6036036036036036E-2</v>
      </c>
      <c r="F72" s="262">
        <f t="shared" si="32"/>
        <v>6.6666666666666666E-2</v>
      </c>
      <c r="G72" s="262">
        <f t="shared" si="32"/>
        <v>1.1904761904761904E-2</v>
      </c>
      <c r="H72" s="262">
        <f t="shared" si="32"/>
        <v>7.8431372549019607E-2</v>
      </c>
      <c r="I72" s="262">
        <f t="shared" si="32"/>
        <v>9.4488188976377951E-2</v>
      </c>
      <c r="J72" s="262">
        <f t="shared" si="32"/>
        <v>4.6153846153846156E-2</v>
      </c>
      <c r="K72" s="262">
        <f t="shared" si="32"/>
        <v>3.1847133757961783E-2</v>
      </c>
      <c r="L72" s="262">
        <f t="shared" si="32"/>
        <v>3.1007751937984496E-2</v>
      </c>
      <c r="M72" s="262">
        <f t="shared" si="32"/>
        <v>0</v>
      </c>
      <c r="N72" s="357">
        <f t="shared" si="32"/>
        <v>0</v>
      </c>
      <c r="O72" s="263">
        <f>O71/O58</f>
        <v>4.3083900226757371E-2</v>
      </c>
    </row>
    <row r="73" spans="1:15" ht="24.75" customHeight="1" x14ac:dyDescent="0.25">
      <c r="A73" s="29" t="s">
        <v>99</v>
      </c>
      <c r="B73" s="216" t="s">
        <v>141</v>
      </c>
      <c r="C73" s="40">
        <v>1</v>
      </c>
      <c r="D73" s="41">
        <v>3</v>
      </c>
      <c r="E73" s="41">
        <v>6</v>
      </c>
      <c r="F73" s="41">
        <v>10</v>
      </c>
      <c r="G73" s="41">
        <v>10</v>
      </c>
      <c r="H73" s="41">
        <v>6</v>
      </c>
      <c r="I73" s="41">
        <v>14</v>
      </c>
      <c r="J73" s="41">
        <v>13</v>
      </c>
      <c r="K73" s="41">
        <v>20</v>
      </c>
      <c r="L73" s="41">
        <v>7</v>
      </c>
      <c r="M73" s="41">
        <v>14</v>
      </c>
      <c r="N73" s="42">
        <v>11</v>
      </c>
      <c r="O73" s="209">
        <f>SUM(C73:N73)</f>
        <v>115</v>
      </c>
    </row>
    <row r="74" spans="1:15" x14ac:dyDescent="0.25">
      <c r="A74" s="29" t="s">
        <v>100</v>
      </c>
      <c r="B74" s="191" t="s">
        <v>80</v>
      </c>
      <c r="C74" s="262">
        <f>C73/C58</f>
        <v>1.6393442622950821E-2</v>
      </c>
      <c r="D74" s="262">
        <f t="shared" ref="D74:N74" si="33">D73/D58</f>
        <v>2.6315789473684209E-2</v>
      </c>
      <c r="E74" s="262">
        <f t="shared" si="33"/>
        <v>5.4054054054054057E-2</v>
      </c>
      <c r="F74" s="262">
        <f t="shared" si="33"/>
        <v>8.3333333333333329E-2</v>
      </c>
      <c r="G74" s="262">
        <f t="shared" si="33"/>
        <v>0.11904761904761904</v>
      </c>
      <c r="H74" s="262">
        <f t="shared" si="33"/>
        <v>5.8823529411764705E-2</v>
      </c>
      <c r="I74" s="262">
        <f t="shared" si="33"/>
        <v>0.11023622047244094</v>
      </c>
      <c r="J74" s="262">
        <f t="shared" si="33"/>
        <v>0.1</v>
      </c>
      <c r="K74" s="262">
        <f t="shared" si="33"/>
        <v>0.12738853503184713</v>
      </c>
      <c r="L74" s="262">
        <f t="shared" si="33"/>
        <v>5.4263565891472867E-2</v>
      </c>
      <c r="M74" s="262">
        <f t="shared" si="33"/>
        <v>0.17499999999999999</v>
      </c>
      <c r="N74" s="357">
        <f t="shared" si="33"/>
        <v>0.10185185185185185</v>
      </c>
      <c r="O74" s="263">
        <f>O73/O58</f>
        <v>8.6923658352229774E-2</v>
      </c>
    </row>
    <row r="75" spans="1:15" ht="24.75" customHeight="1" x14ac:dyDescent="0.25">
      <c r="A75" s="29" t="s">
        <v>101</v>
      </c>
      <c r="B75" s="216" t="s">
        <v>142</v>
      </c>
      <c r="C75" s="40">
        <v>4</v>
      </c>
      <c r="D75" s="41">
        <v>11</v>
      </c>
      <c r="E75" s="41">
        <v>11</v>
      </c>
      <c r="F75" s="41">
        <v>30</v>
      </c>
      <c r="G75" s="41">
        <v>9</v>
      </c>
      <c r="H75" s="41">
        <v>16</v>
      </c>
      <c r="I75" s="41">
        <v>19</v>
      </c>
      <c r="J75" s="41">
        <v>21</v>
      </c>
      <c r="K75" s="41">
        <v>19</v>
      </c>
      <c r="L75" s="41">
        <v>34</v>
      </c>
      <c r="M75" s="41">
        <v>11</v>
      </c>
      <c r="N75" s="42">
        <v>12</v>
      </c>
      <c r="O75" s="209">
        <f>SUM(C75:N75)</f>
        <v>197</v>
      </c>
    </row>
    <row r="76" spans="1:15" x14ac:dyDescent="0.25">
      <c r="A76" s="29" t="s">
        <v>102</v>
      </c>
      <c r="B76" s="191" t="s">
        <v>80</v>
      </c>
      <c r="C76" s="262">
        <f>C75/C58</f>
        <v>6.5573770491803282E-2</v>
      </c>
      <c r="D76" s="262">
        <f t="shared" ref="D76:N76" si="34">D75/D58</f>
        <v>9.6491228070175433E-2</v>
      </c>
      <c r="E76" s="262">
        <f t="shared" si="34"/>
        <v>9.90990990990991E-2</v>
      </c>
      <c r="F76" s="262">
        <f t="shared" si="34"/>
        <v>0.25</v>
      </c>
      <c r="G76" s="262">
        <f t="shared" si="34"/>
        <v>0.10714285714285714</v>
      </c>
      <c r="H76" s="262">
        <f t="shared" si="34"/>
        <v>0.15686274509803921</v>
      </c>
      <c r="I76" s="262">
        <f t="shared" si="34"/>
        <v>0.14960629921259844</v>
      </c>
      <c r="J76" s="262">
        <f t="shared" si="34"/>
        <v>0.16153846153846155</v>
      </c>
      <c r="K76" s="262">
        <f t="shared" si="34"/>
        <v>0.12101910828025478</v>
      </c>
      <c r="L76" s="262">
        <f t="shared" si="34"/>
        <v>0.26356589147286824</v>
      </c>
      <c r="M76" s="262">
        <f t="shared" si="34"/>
        <v>0.13750000000000001</v>
      </c>
      <c r="N76" s="357">
        <f t="shared" si="34"/>
        <v>0.1111111111111111</v>
      </c>
      <c r="O76" s="263">
        <f>O75/O58</f>
        <v>0.14890400604686319</v>
      </c>
    </row>
    <row r="77" spans="1:15" ht="27" customHeight="1" x14ac:dyDescent="0.25">
      <c r="A77" s="29" t="s">
        <v>103</v>
      </c>
      <c r="B77" s="216" t="s">
        <v>145</v>
      </c>
      <c r="C77" s="40">
        <v>2</v>
      </c>
      <c r="D77" s="41">
        <v>4</v>
      </c>
      <c r="E77" s="41">
        <v>3</v>
      </c>
      <c r="F77" s="41">
        <v>2</v>
      </c>
      <c r="G77" s="41">
        <v>1</v>
      </c>
      <c r="H77" s="41">
        <v>2</v>
      </c>
      <c r="I77" s="41">
        <v>2</v>
      </c>
      <c r="J77" s="41">
        <v>2</v>
      </c>
      <c r="K77" s="41">
        <v>2</v>
      </c>
      <c r="L77" s="41">
        <v>1</v>
      </c>
      <c r="M77" s="41">
        <v>1</v>
      </c>
      <c r="N77" s="42">
        <v>4</v>
      </c>
      <c r="O77" s="209">
        <f>SUM(C77:N77)</f>
        <v>26</v>
      </c>
    </row>
    <row r="78" spans="1:15" x14ac:dyDescent="0.25">
      <c r="A78" s="29" t="s">
        <v>104</v>
      </c>
      <c r="B78" s="191" t="s">
        <v>80</v>
      </c>
      <c r="C78" s="262">
        <f>C77/C58</f>
        <v>3.2786885245901641E-2</v>
      </c>
      <c r="D78" s="262">
        <f t="shared" ref="D78:N78" si="35">D77/D58</f>
        <v>3.5087719298245612E-2</v>
      </c>
      <c r="E78" s="262">
        <f t="shared" si="35"/>
        <v>2.7027027027027029E-2</v>
      </c>
      <c r="F78" s="262">
        <f t="shared" si="35"/>
        <v>1.6666666666666666E-2</v>
      </c>
      <c r="G78" s="262">
        <f t="shared" si="35"/>
        <v>1.1904761904761904E-2</v>
      </c>
      <c r="H78" s="262">
        <f t="shared" si="35"/>
        <v>1.9607843137254902E-2</v>
      </c>
      <c r="I78" s="262">
        <f t="shared" si="35"/>
        <v>1.5748031496062992E-2</v>
      </c>
      <c r="J78" s="262">
        <f t="shared" si="35"/>
        <v>1.5384615384615385E-2</v>
      </c>
      <c r="K78" s="262">
        <f t="shared" si="35"/>
        <v>1.2738853503184714E-2</v>
      </c>
      <c r="L78" s="262">
        <f t="shared" si="35"/>
        <v>7.7519379844961239E-3</v>
      </c>
      <c r="M78" s="262">
        <f t="shared" si="35"/>
        <v>1.2500000000000001E-2</v>
      </c>
      <c r="N78" s="357">
        <f t="shared" si="35"/>
        <v>3.7037037037037035E-2</v>
      </c>
      <c r="O78" s="263">
        <f>O77/O58</f>
        <v>1.9652305366591082E-2</v>
      </c>
    </row>
    <row r="79" spans="1:15" ht="24.75" customHeight="1" x14ac:dyDescent="0.25">
      <c r="A79" s="29" t="s">
        <v>156</v>
      </c>
      <c r="B79" s="216" t="s">
        <v>146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262">
        <f>C79/C58</f>
        <v>0</v>
      </c>
      <c r="D80" s="262">
        <f t="shared" ref="D80:N80" si="36">D79/D58</f>
        <v>0</v>
      </c>
      <c r="E80" s="262">
        <f t="shared" si="36"/>
        <v>0</v>
      </c>
      <c r="F80" s="262">
        <f t="shared" si="36"/>
        <v>0</v>
      </c>
      <c r="G80" s="262">
        <f t="shared" si="36"/>
        <v>0</v>
      </c>
      <c r="H80" s="262">
        <f t="shared" si="36"/>
        <v>0</v>
      </c>
      <c r="I80" s="262">
        <f t="shared" si="36"/>
        <v>0</v>
      </c>
      <c r="J80" s="262">
        <f t="shared" si="36"/>
        <v>0</v>
      </c>
      <c r="K80" s="262">
        <f t="shared" si="36"/>
        <v>0</v>
      </c>
      <c r="L80" s="262">
        <f t="shared" si="36"/>
        <v>0</v>
      </c>
      <c r="M80" s="262">
        <f t="shared" si="36"/>
        <v>0</v>
      </c>
      <c r="N80" s="357">
        <f t="shared" si="36"/>
        <v>0</v>
      </c>
      <c r="O80" s="263">
        <f>O79/O58</f>
        <v>0</v>
      </c>
    </row>
    <row r="81" spans="1:15" ht="24.75" customHeight="1" x14ac:dyDescent="0.25">
      <c r="A81" s="29" t="s">
        <v>158</v>
      </c>
      <c r="B81" s="216" t="s">
        <v>147</v>
      </c>
      <c r="C81" s="40">
        <v>15</v>
      </c>
      <c r="D81" s="41">
        <v>15</v>
      </c>
      <c r="E81" s="75">
        <v>15</v>
      </c>
      <c r="F81" s="75">
        <v>7</v>
      </c>
      <c r="G81" s="75">
        <v>6</v>
      </c>
      <c r="H81" s="75">
        <v>8</v>
      </c>
      <c r="I81" s="75">
        <v>11</v>
      </c>
      <c r="J81" s="75">
        <v>16</v>
      </c>
      <c r="K81" s="75">
        <v>15</v>
      </c>
      <c r="L81" s="75">
        <v>19</v>
      </c>
      <c r="M81" s="75">
        <v>10</v>
      </c>
      <c r="N81" s="75">
        <f t="shared" ref="N81" si="37">N58-N59-N65-N67-N69-N71-N73-N75-N77-N79</f>
        <v>6</v>
      </c>
      <c r="O81" s="209">
        <f>SUM(C81:N81)</f>
        <v>143</v>
      </c>
    </row>
    <row r="82" spans="1:15" ht="15.75" thickBot="1" x14ac:dyDescent="0.3">
      <c r="A82" s="29" t="s">
        <v>159</v>
      </c>
      <c r="B82" s="218" t="s">
        <v>80</v>
      </c>
      <c r="C82" s="264">
        <f>C81/C58</f>
        <v>0.24590163934426229</v>
      </c>
      <c r="D82" s="346">
        <f t="shared" ref="D82:N82" si="38">D81/D58</f>
        <v>0.13157894736842105</v>
      </c>
      <c r="E82" s="346">
        <f t="shared" si="38"/>
        <v>0.13513513513513514</v>
      </c>
      <c r="F82" s="346">
        <f t="shared" si="38"/>
        <v>5.8333333333333334E-2</v>
      </c>
      <c r="G82" s="346">
        <f t="shared" si="38"/>
        <v>7.1428571428571425E-2</v>
      </c>
      <c r="H82" s="346">
        <f t="shared" si="38"/>
        <v>7.8431372549019607E-2</v>
      </c>
      <c r="I82" s="346">
        <f t="shared" si="38"/>
        <v>8.6614173228346455E-2</v>
      </c>
      <c r="J82" s="346">
        <f t="shared" si="38"/>
        <v>0.12307692307692308</v>
      </c>
      <c r="K82" s="346">
        <f t="shared" si="38"/>
        <v>9.5541401273885357E-2</v>
      </c>
      <c r="L82" s="346">
        <f t="shared" si="38"/>
        <v>0.14728682170542637</v>
      </c>
      <c r="M82" s="346">
        <f t="shared" si="38"/>
        <v>0.125</v>
      </c>
      <c r="N82" s="358">
        <f t="shared" si="38"/>
        <v>5.5555555555555552E-2</v>
      </c>
      <c r="O82" s="265">
        <f>O81/O58</f>
        <v>0.10808767951625095</v>
      </c>
    </row>
    <row r="83" spans="1:15" x14ac:dyDescent="0.25">
      <c r="J83" s="31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topLeftCell="A40" zoomScaleNormal="100" zoomScaleSheetLayoutView="100" workbookViewId="0">
      <selection activeCell="N49" sqref="N49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1" thickBot="1" x14ac:dyDescent="0.3">
      <c r="A2" s="61" t="s">
        <v>160</v>
      </c>
      <c r="B2" s="51" t="s">
        <v>0</v>
      </c>
      <c r="C2" s="52" t="s">
        <v>370</v>
      </c>
      <c r="D2" s="52" t="s">
        <v>371</v>
      </c>
      <c r="E2" s="52" t="s">
        <v>372</v>
      </c>
      <c r="F2" s="52" t="s">
        <v>373</v>
      </c>
      <c r="G2" s="52" t="s">
        <v>374</v>
      </c>
      <c r="H2" s="52" t="s">
        <v>366</v>
      </c>
      <c r="I2" s="52" t="s">
        <v>376</v>
      </c>
      <c r="J2" s="52" t="s">
        <v>377</v>
      </c>
      <c r="K2" s="52" t="s">
        <v>378</v>
      </c>
      <c r="L2" s="52" t="s">
        <v>379</v>
      </c>
      <c r="M2" s="52" t="s">
        <v>380</v>
      </c>
      <c r="N2" s="52" t="s">
        <v>381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8">
        <v>27</v>
      </c>
      <c r="D3" s="294">
        <v>71</v>
      </c>
      <c r="E3" s="3">
        <v>61</v>
      </c>
      <c r="F3" s="3">
        <v>78</v>
      </c>
      <c r="G3" s="3">
        <v>48</v>
      </c>
      <c r="H3" s="294">
        <v>47</v>
      </c>
      <c r="I3" s="3">
        <v>40</v>
      </c>
      <c r="J3" s="3">
        <v>54</v>
      </c>
      <c r="K3" s="3">
        <v>71</v>
      </c>
      <c r="L3" s="3">
        <v>44</v>
      </c>
      <c r="M3" s="3">
        <v>17</v>
      </c>
      <c r="N3" s="39">
        <v>18</v>
      </c>
      <c r="O3" s="43">
        <f>SUM(C3:N3)</f>
        <v>576</v>
      </c>
    </row>
    <row r="4" spans="1:15" x14ac:dyDescent="0.25">
      <c r="A4" s="10" t="s">
        <v>8</v>
      </c>
      <c r="B4" s="47" t="s">
        <v>110</v>
      </c>
      <c r="C4" s="269">
        <v>28</v>
      </c>
      <c r="D4" s="295">
        <v>58</v>
      </c>
      <c r="E4" s="4">
        <v>46</v>
      </c>
      <c r="F4" s="4">
        <v>67</v>
      </c>
      <c r="G4" s="4">
        <v>77</v>
      </c>
      <c r="H4" s="295">
        <v>98</v>
      </c>
      <c r="I4" s="4">
        <v>94</v>
      </c>
      <c r="J4" s="4">
        <v>94</v>
      </c>
      <c r="K4" s="4">
        <v>91</v>
      </c>
      <c r="L4" s="4">
        <v>88</v>
      </c>
      <c r="M4" s="4">
        <v>85</v>
      </c>
      <c r="N4" s="23">
        <v>79</v>
      </c>
      <c r="O4" s="43">
        <f>SUM(C4:N4)</f>
        <v>905</v>
      </c>
    </row>
    <row r="5" spans="1:15" x14ac:dyDescent="0.25">
      <c r="A5" s="10" t="s">
        <v>9</v>
      </c>
      <c r="B5" s="47" t="s">
        <v>111</v>
      </c>
      <c r="C5" s="269">
        <v>0</v>
      </c>
      <c r="D5" s="295">
        <v>0</v>
      </c>
      <c r="E5" s="4">
        <v>0</v>
      </c>
      <c r="F5" s="4">
        <v>0</v>
      </c>
      <c r="G5" s="4">
        <v>0</v>
      </c>
      <c r="H5" s="295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3">
        <v>0</v>
      </c>
      <c r="O5" s="43">
        <f>SUM(C5:N5)</f>
        <v>0</v>
      </c>
    </row>
    <row r="6" spans="1:15" ht="26.25" x14ac:dyDescent="0.25">
      <c r="A6" s="10" t="s">
        <v>10</v>
      </c>
      <c r="B6" s="48" t="s">
        <v>113</v>
      </c>
      <c r="C6" s="269">
        <v>0</v>
      </c>
      <c r="D6" s="295">
        <v>0</v>
      </c>
      <c r="E6" s="4">
        <v>0</v>
      </c>
      <c r="F6" s="4">
        <v>0</v>
      </c>
      <c r="G6" s="4">
        <v>0</v>
      </c>
      <c r="H6" s="295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23">
        <v>16</v>
      </c>
      <c r="O6" s="43">
        <f t="shared" ref="O6:O9" si="0">SUM(C6:N6)</f>
        <v>16</v>
      </c>
    </row>
    <row r="7" spans="1:15" x14ac:dyDescent="0.25">
      <c r="A7" s="10" t="s">
        <v>11</v>
      </c>
      <c r="B7" s="47" t="s">
        <v>112</v>
      </c>
      <c r="C7" s="269">
        <v>0</v>
      </c>
      <c r="D7" s="295">
        <v>0</v>
      </c>
      <c r="E7" s="4">
        <v>0</v>
      </c>
      <c r="F7" s="4">
        <v>0</v>
      </c>
      <c r="G7" s="4">
        <v>0</v>
      </c>
      <c r="H7" s="295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3">
        <v>0</v>
      </c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69">
        <v>0</v>
      </c>
      <c r="D8" s="295">
        <v>0</v>
      </c>
      <c r="E8" s="4">
        <v>0</v>
      </c>
      <c r="F8" s="4">
        <v>0</v>
      </c>
      <c r="G8" s="4">
        <v>0</v>
      </c>
      <c r="H8" s="295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3">
        <v>0</v>
      </c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70">
        <v>0</v>
      </c>
      <c r="D9" s="291">
        <v>0</v>
      </c>
      <c r="E9" s="41">
        <v>0</v>
      </c>
      <c r="F9" s="41">
        <v>0</v>
      </c>
      <c r="G9" s="41">
        <v>0</v>
      </c>
      <c r="H9" s="29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2">
        <v>0</v>
      </c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1">
        <f t="shared" ref="C10:N10" si="1">SUM(C3:C9)</f>
        <v>55</v>
      </c>
      <c r="D10" s="271">
        <f>SUM(D3:D9)</f>
        <v>129</v>
      </c>
      <c r="E10" s="271">
        <f>SUM(E3:E9)</f>
        <v>107</v>
      </c>
      <c r="F10" s="271">
        <f t="shared" si="1"/>
        <v>145</v>
      </c>
      <c r="G10" s="271">
        <f t="shared" si="1"/>
        <v>125</v>
      </c>
      <c r="H10" s="271">
        <f t="shared" si="1"/>
        <v>145</v>
      </c>
      <c r="I10" s="271">
        <f t="shared" si="1"/>
        <v>134</v>
      </c>
      <c r="J10" s="271">
        <f t="shared" si="1"/>
        <v>148</v>
      </c>
      <c r="K10" s="271">
        <f t="shared" si="1"/>
        <v>162</v>
      </c>
      <c r="L10" s="271">
        <f t="shared" si="1"/>
        <v>132</v>
      </c>
      <c r="M10" s="271">
        <f t="shared" si="1"/>
        <v>102</v>
      </c>
      <c r="N10" s="271">
        <f t="shared" si="1"/>
        <v>113</v>
      </c>
      <c r="O10" s="9">
        <f>SUM(O3:O9)</f>
        <v>1497</v>
      </c>
    </row>
    <row r="11" spans="1:15" ht="20.100000000000001" customHeight="1" thickBot="1" x14ac:dyDescent="0.3">
      <c r="A11" s="92" t="s">
        <v>149</v>
      </c>
    </row>
    <row r="12" spans="1:15" ht="51" thickBot="1" x14ac:dyDescent="0.3">
      <c r="A12" s="61" t="s">
        <v>160</v>
      </c>
      <c r="B12" s="64" t="s">
        <v>0</v>
      </c>
      <c r="C12" s="52" t="s">
        <v>370</v>
      </c>
      <c r="D12" s="52" t="s">
        <v>371</v>
      </c>
      <c r="E12" s="52" t="s">
        <v>372</v>
      </c>
      <c r="F12" s="52" t="s">
        <v>373</v>
      </c>
      <c r="G12" s="52" t="s">
        <v>374</v>
      </c>
      <c r="H12" s="65" t="s">
        <v>375</v>
      </c>
      <c r="I12" s="52" t="s">
        <v>376</v>
      </c>
      <c r="J12" s="52" t="s">
        <v>377</v>
      </c>
      <c r="K12" s="52" t="s">
        <v>378</v>
      </c>
      <c r="L12" s="52" t="s">
        <v>379</v>
      </c>
      <c r="M12" s="52" t="s">
        <v>380</v>
      </c>
      <c r="N12" s="52" t="s">
        <v>381</v>
      </c>
      <c r="O12" s="66" t="s">
        <v>105</v>
      </c>
    </row>
    <row r="13" spans="1:15" ht="15.75" thickBot="1" x14ac:dyDescent="0.3">
      <c r="A13" s="10" t="s">
        <v>19</v>
      </c>
      <c r="B13" s="90" t="s">
        <v>192</v>
      </c>
      <c r="C13" s="85">
        <f>SUM(C14:C23)</f>
        <v>0</v>
      </c>
      <c r="D13" s="85">
        <f t="shared" ref="D13:N13" si="2">SUM(D14:D23)</f>
        <v>0</v>
      </c>
      <c r="E13" s="85">
        <f>SUM(E14:E23)</f>
        <v>0</v>
      </c>
      <c r="F13" s="85">
        <f t="shared" si="2"/>
        <v>0</v>
      </c>
      <c r="G13" s="85">
        <f t="shared" si="2"/>
        <v>0</v>
      </c>
      <c r="H13" s="85"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>SUM(C13:N13)</f>
        <v>0</v>
      </c>
    </row>
    <row r="14" spans="1:15" x14ac:dyDescent="0.25">
      <c r="A14" s="10" t="s">
        <v>20</v>
      </c>
      <c r="B14" s="32" t="s">
        <v>172</v>
      </c>
      <c r="C14" s="268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73">
        <v>0</v>
      </c>
      <c r="O14" s="67">
        <f>SUM(C14:N14)</f>
        <v>0</v>
      </c>
    </row>
    <row r="15" spans="1:15" x14ac:dyDescent="0.25">
      <c r="A15" s="10" t="s">
        <v>21</v>
      </c>
      <c r="B15" s="30" t="s">
        <v>173</v>
      </c>
      <c r="C15" s="269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4">
        <v>0</v>
      </c>
      <c r="O15" s="67">
        <f t="shared" ref="O15:O26" si="3">SUM(C15:N15)</f>
        <v>0</v>
      </c>
    </row>
    <row r="16" spans="1:15" x14ac:dyDescent="0.25">
      <c r="A16" s="10" t="s">
        <v>22</v>
      </c>
      <c r="B16" s="30" t="s">
        <v>174</v>
      </c>
      <c r="C16" s="269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4">
        <v>0</v>
      </c>
      <c r="O16" s="67">
        <f t="shared" si="3"/>
        <v>0</v>
      </c>
    </row>
    <row r="17" spans="1:15" x14ac:dyDescent="0.25">
      <c r="A17" s="10" t="s">
        <v>23</v>
      </c>
      <c r="B17" s="30" t="s">
        <v>175</v>
      </c>
      <c r="C17" s="269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4">
        <v>0</v>
      </c>
      <c r="O17" s="67">
        <f t="shared" si="3"/>
        <v>0</v>
      </c>
    </row>
    <row r="18" spans="1:15" x14ac:dyDescent="0.25">
      <c r="A18" s="10" t="s">
        <v>24</v>
      </c>
      <c r="B18" s="30" t="s">
        <v>176</v>
      </c>
      <c r="C18" s="269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4">
        <v>0</v>
      </c>
      <c r="O18" s="67">
        <f t="shared" si="3"/>
        <v>0</v>
      </c>
    </row>
    <row r="19" spans="1:15" x14ac:dyDescent="0.25">
      <c r="A19" s="10" t="s">
        <v>25</v>
      </c>
      <c r="B19" s="30" t="s">
        <v>177</v>
      </c>
      <c r="C19" s="269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4">
        <v>0</v>
      </c>
      <c r="O19" s="67">
        <f t="shared" si="3"/>
        <v>0</v>
      </c>
    </row>
    <row r="20" spans="1:15" x14ac:dyDescent="0.25">
      <c r="A20" s="10" t="s">
        <v>26</v>
      </c>
      <c r="B20" s="30" t="s">
        <v>178</v>
      </c>
      <c r="C20" s="269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4">
        <v>0</v>
      </c>
      <c r="O20" s="67">
        <f t="shared" si="3"/>
        <v>0</v>
      </c>
    </row>
    <row r="21" spans="1:15" x14ac:dyDescent="0.25">
      <c r="A21" s="10" t="s">
        <v>27</v>
      </c>
      <c r="B21" s="30" t="s">
        <v>179</v>
      </c>
      <c r="C21" s="269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4">
        <v>0</v>
      </c>
      <c r="O21" s="67">
        <f t="shared" si="3"/>
        <v>0</v>
      </c>
    </row>
    <row r="22" spans="1:15" x14ac:dyDescent="0.25">
      <c r="A22" s="10" t="s">
        <v>28</v>
      </c>
      <c r="B22" s="30" t="s">
        <v>180</v>
      </c>
      <c r="C22" s="269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4">
        <v>0</v>
      </c>
      <c r="O22" s="67">
        <f t="shared" si="3"/>
        <v>0</v>
      </c>
    </row>
    <row r="23" spans="1:15" ht="15.75" thickBot="1" x14ac:dyDescent="0.3">
      <c r="A23" s="10" t="s">
        <v>29</v>
      </c>
      <c r="B23" s="98" t="s">
        <v>181</v>
      </c>
      <c r="C23" s="272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76">
        <v>0</v>
      </c>
      <c r="O23" s="63">
        <f t="shared" si="3"/>
        <v>0</v>
      </c>
    </row>
    <row r="24" spans="1:15" ht="15.75" thickBot="1" x14ac:dyDescent="0.3">
      <c r="A24" s="10" t="s">
        <v>30</v>
      </c>
      <c r="B24" s="99" t="s">
        <v>153</v>
      </c>
      <c r="C24" s="273">
        <v>114</v>
      </c>
      <c r="D24" s="77">
        <v>145</v>
      </c>
      <c r="E24" s="77">
        <v>157</v>
      </c>
      <c r="F24" s="77">
        <v>135</v>
      </c>
      <c r="G24" s="77">
        <v>100</v>
      </c>
      <c r="H24" s="77">
        <v>110</v>
      </c>
      <c r="I24" s="77">
        <v>125</v>
      </c>
      <c r="J24" s="77">
        <v>90</v>
      </c>
      <c r="K24" s="77">
        <v>200</v>
      </c>
      <c r="L24" s="77">
        <v>86</v>
      </c>
      <c r="M24" s="77">
        <v>106</v>
      </c>
      <c r="N24" s="78">
        <v>85</v>
      </c>
      <c r="O24" s="69">
        <f>SUM(C24:N24)</f>
        <v>1453</v>
      </c>
    </row>
    <row r="25" spans="1:15" ht="15.75" thickBot="1" x14ac:dyDescent="0.3">
      <c r="A25" s="10" t="s">
        <v>31</v>
      </c>
      <c r="B25" s="100" t="s">
        <v>154</v>
      </c>
      <c r="C25" s="274">
        <v>4</v>
      </c>
      <c r="D25" s="77">
        <v>14</v>
      </c>
      <c r="E25" s="77">
        <v>20</v>
      </c>
      <c r="F25" s="77">
        <v>38</v>
      </c>
      <c r="G25" s="77">
        <v>16</v>
      </c>
      <c r="H25" s="77">
        <v>12</v>
      </c>
      <c r="I25" s="77">
        <v>21</v>
      </c>
      <c r="J25" s="77">
        <v>16</v>
      </c>
      <c r="K25" s="77">
        <v>25</v>
      </c>
      <c r="L25" s="77">
        <v>16</v>
      </c>
      <c r="M25" s="77">
        <v>18</v>
      </c>
      <c r="N25" s="78">
        <v>8</v>
      </c>
      <c r="O25" s="69">
        <f>SUM(C25:N25)</f>
        <v>208</v>
      </c>
    </row>
    <row r="26" spans="1:15" ht="15.75" thickBot="1" x14ac:dyDescent="0.3">
      <c r="A26" s="10" t="s">
        <v>32</v>
      </c>
      <c r="B26" s="100" t="s">
        <v>150</v>
      </c>
      <c r="C26" s="274">
        <v>2</v>
      </c>
      <c r="D26" s="77">
        <v>4</v>
      </c>
      <c r="E26" s="77">
        <v>2</v>
      </c>
      <c r="F26" s="77">
        <v>0</v>
      </c>
      <c r="G26" s="77">
        <v>1</v>
      </c>
      <c r="H26" s="77">
        <v>1</v>
      </c>
      <c r="I26" s="77">
        <v>0</v>
      </c>
      <c r="J26" s="77">
        <v>1</v>
      </c>
      <c r="K26" s="77">
        <v>0</v>
      </c>
      <c r="L26" s="77">
        <v>3</v>
      </c>
      <c r="M26" s="77">
        <v>2</v>
      </c>
      <c r="N26" s="78">
        <v>1</v>
      </c>
      <c r="O26" s="69">
        <f t="shared" si="3"/>
        <v>17</v>
      </c>
    </row>
    <row r="27" spans="1:15" ht="15.75" thickBot="1" x14ac:dyDescent="0.3">
      <c r="A27" s="10" t="s">
        <v>33</v>
      </c>
      <c r="B27" s="100" t="s">
        <v>151</v>
      </c>
      <c r="C27" s="274">
        <v>58</v>
      </c>
      <c r="D27" s="77">
        <v>111</v>
      </c>
      <c r="E27" s="77">
        <v>53</v>
      </c>
      <c r="F27" s="77">
        <v>73</v>
      </c>
      <c r="G27" s="77">
        <v>76</v>
      </c>
      <c r="H27" s="77">
        <v>123</v>
      </c>
      <c r="I27" s="77">
        <v>72</v>
      </c>
      <c r="J27" s="77">
        <v>63</v>
      </c>
      <c r="K27" s="77">
        <v>75</v>
      </c>
      <c r="L27" s="77">
        <v>25</v>
      </c>
      <c r="M27" s="77">
        <v>42</v>
      </c>
      <c r="N27" s="78">
        <v>65</v>
      </c>
      <c r="O27" s="69">
        <f>SUM(C27:N27)</f>
        <v>836</v>
      </c>
    </row>
    <row r="28" spans="1:15" ht="26.25" x14ac:dyDescent="0.25">
      <c r="A28" s="10" t="s">
        <v>34</v>
      </c>
      <c r="B28" s="88" t="s">
        <v>386</v>
      </c>
      <c r="C28" s="301">
        <f>C27-C29</f>
        <v>20</v>
      </c>
      <c r="D28" s="301">
        <f t="shared" ref="D28:N28" si="4">D27-D29</f>
        <v>50</v>
      </c>
      <c r="E28" s="301">
        <f>E27-E29</f>
        <v>22</v>
      </c>
      <c r="F28" s="301">
        <f t="shared" si="4"/>
        <v>41</v>
      </c>
      <c r="G28" s="301">
        <f t="shared" si="4"/>
        <v>41</v>
      </c>
      <c r="H28" s="301">
        <f t="shared" si="4"/>
        <v>57</v>
      </c>
      <c r="I28" s="301">
        <f t="shared" si="4"/>
        <v>30</v>
      </c>
      <c r="J28" s="301">
        <f t="shared" si="4"/>
        <v>25</v>
      </c>
      <c r="K28" s="301">
        <f t="shared" si="4"/>
        <v>22</v>
      </c>
      <c r="L28" s="301">
        <f t="shared" si="4"/>
        <v>5</v>
      </c>
      <c r="M28" s="301">
        <f t="shared" si="4"/>
        <v>33</v>
      </c>
      <c r="N28" s="301">
        <f t="shared" si="4"/>
        <v>25</v>
      </c>
      <c r="O28" s="68">
        <f>SUM(C28:N28)</f>
        <v>371</v>
      </c>
    </row>
    <row r="29" spans="1:15" ht="26.25" x14ac:dyDescent="0.25">
      <c r="A29" s="10" t="s">
        <v>35</v>
      </c>
      <c r="B29" s="48" t="s">
        <v>193</v>
      </c>
      <c r="C29" s="275">
        <v>38</v>
      </c>
      <c r="D29" s="307">
        <v>61</v>
      </c>
      <c r="E29" s="307">
        <v>31</v>
      </c>
      <c r="F29" s="302">
        <v>32</v>
      </c>
      <c r="G29" s="302">
        <v>35</v>
      </c>
      <c r="H29" s="302">
        <v>66</v>
      </c>
      <c r="I29" s="302">
        <v>42</v>
      </c>
      <c r="J29" s="62">
        <v>38</v>
      </c>
      <c r="K29" s="302">
        <v>53</v>
      </c>
      <c r="L29" s="302">
        <v>20</v>
      </c>
      <c r="M29" s="302">
        <v>9</v>
      </c>
      <c r="N29" s="333">
        <v>40</v>
      </c>
      <c r="O29" s="68">
        <f t="shared" ref="O29:O30" si="5">SUM(C29:N29)</f>
        <v>465</v>
      </c>
    </row>
    <row r="30" spans="1:15" x14ac:dyDescent="0.25">
      <c r="A30" s="10" t="s">
        <v>36</v>
      </c>
      <c r="B30" s="47" t="s">
        <v>182</v>
      </c>
      <c r="C30" s="275">
        <v>20</v>
      </c>
      <c r="D30" s="302">
        <v>50</v>
      </c>
      <c r="E30" s="302">
        <v>23</v>
      </c>
      <c r="F30" s="302">
        <v>41</v>
      </c>
      <c r="G30" s="302">
        <v>41</v>
      </c>
      <c r="H30" s="302">
        <v>57</v>
      </c>
      <c r="I30" s="302">
        <v>30</v>
      </c>
      <c r="J30" s="62">
        <v>26</v>
      </c>
      <c r="K30" s="302">
        <v>25</v>
      </c>
      <c r="L30" s="302">
        <v>5</v>
      </c>
      <c r="M30" s="302">
        <v>13</v>
      </c>
      <c r="N30" s="333">
        <v>25</v>
      </c>
      <c r="O30" s="68">
        <f t="shared" si="5"/>
        <v>356</v>
      </c>
    </row>
    <row r="31" spans="1:15" ht="15.75" thickBot="1" x14ac:dyDescent="0.3">
      <c r="A31" s="10" t="s">
        <v>37</v>
      </c>
      <c r="B31" s="101" t="s">
        <v>183</v>
      </c>
      <c r="C31" s="303">
        <f>C27-C30</f>
        <v>38</v>
      </c>
      <c r="D31" s="303">
        <f>D27-D30</f>
        <v>61</v>
      </c>
      <c r="E31" s="303">
        <f t="shared" ref="E31:N31" si="6">E27-E30</f>
        <v>30</v>
      </c>
      <c r="F31" s="303">
        <f t="shared" si="6"/>
        <v>32</v>
      </c>
      <c r="G31" s="303">
        <f t="shared" si="6"/>
        <v>35</v>
      </c>
      <c r="H31" s="303">
        <f t="shared" si="6"/>
        <v>66</v>
      </c>
      <c r="I31" s="303">
        <f t="shared" si="6"/>
        <v>42</v>
      </c>
      <c r="J31" s="303">
        <f t="shared" si="6"/>
        <v>37</v>
      </c>
      <c r="K31" s="303">
        <f t="shared" si="6"/>
        <v>50</v>
      </c>
      <c r="L31" s="303">
        <f t="shared" si="6"/>
        <v>20</v>
      </c>
      <c r="M31" s="303">
        <f t="shared" si="6"/>
        <v>29</v>
      </c>
      <c r="N31" s="303">
        <f t="shared" si="6"/>
        <v>40</v>
      </c>
      <c r="O31" s="63">
        <f>SUM(C31:N31)</f>
        <v>480</v>
      </c>
    </row>
    <row r="32" spans="1:15" ht="15.75" thickBot="1" x14ac:dyDescent="0.3">
      <c r="A32" s="10" t="s">
        <v>46</v>
      </c>
      <c r="B32" s="90" t="s">
        <v>152</v>
      </c>
      <c r="C32" s="277">
        <f t="shared" ref="C32:N32" si="7">C33+C36+C37</f>
        <v>138</v>
      </c>
      <c r="D32" s="277">
        <f t="shared" si="7"/>
        <v>170</v>
      </c>
      <c r="E32" s="277">
        <f t="shared" si="7"/>
        <v>107</v>
      </c>
      <c r="F32" s="277">
        <f t="shared" si="7"/>
        <v>138</v>
      </c>
      <c r="G32" s="277">
        <f t="shared" si="7"/>
        <v>95</v>
      </c>
      <c r="H32" s="277">
        <f t="shared" si="7"/>
        <v>172</v>
      </c>
      <c r="I32" s="277">
        <f>I33+I36+I37</f>
        <v>87</v>
      </c>
      <c r="J32" s="277">
        <f>J33+J36+J37</f>
        <v>125</v>
      </c>
      <c r="K32" s="277">
        <f>K33+K36+K37</f>
        <v>182</v>
      </c>
      <c r="L32" s="277">
        <f t="shared" si="7"/>
        <v>80</v>
      </c>
      <c r="M32" s="277">
        <f t="shared" si="7"/>
        <v>212</v>
      </c>
      <c r="N32" s="277">
        <f t="shared" si="7"/>
        <v>74</v>
      </c>
      <c r="O32" s="85">
        <f>SUM(C32:N32)</f>
        <v>1580</v>
      </c>
    </row>
    <row r="33" spans="1:15" ht="15.75" thickBot="1" x14ac:dyDescent="0.3">
      <c r="A33" s="10" t="s">
        <v>47</v>
      </c>
      <c r="B33" s="102" t="s">
        <v>184</v>
      </c>
      <c r="C33" s="278">
        <v>114</v>
      </c>
      <c r="D33" s="296">
        <v>117</v>
      </c>
      <c r="E33" s="296">
        <v>62</v>
      </c>
      <c r="F33" s="296">
        <v>94</v>
      </c>
      <c r="G33" s="296">
        <v>50</v>
      </c>
      <c r="H33" s="296">
        <v>112</v>
      </c>
      <c r="I33" s="296">
        <v>53</v>
      </c>
      <c r="J33" s="296">
        <v>84</v>
      </c>
      <c r="K33" s="296">
        <v>148</v>
      </c>
      <c r="L33" s="296">
        <v>71</v>
      </c>
      <c r="M33" s="296">
        <v>197</v>
      </c>
      <c r="N33" s="327">
        <v>47</v>
      </c>
      <c r="O33" s="79">
        <f>SUM(C33:N33)</f>
        <v>1149</v>
      </c>
    </row>
    <row r="34" spans="1:15" ht="25.5" thickTop="1" x14ac:dyDescent="0.25">
      <c r="A34" s="10" t="s">
        <v>48</v>
      </c>
      <c r="B34" s="103" t="s">
        <v>385</v>
      </c>
      <c r="C34" s="268">
        <f t="shared" ref="C34:N34" si="8">C33-C35</f>
        <v>76</v>
      </c>
      <c r="D34" s="268">
        <f>D33-D35</f>
        <v>56</v>
      </c>
      <c r="E34" s="268">
        <f t="shared" si="8"/>
        <v>31</v>
      </c>
      <c r="F34" s="268">
        <v>62</v>
      </c>
      <c r="G34" s="268">
        <f t="shared" si="8"/>
        <v>15</v>
      </c>
      <c r="H34" s="268">
        <f>H33-H35</f>
        <v>46</v>
      </c>
      <c r="I34" s="268">
        <f t="shared" si="8"/>
        <v>11</v>
      </c>
      <c r="J34" s="268">
        <f t="shared" si="8"/>
        <v>46</v>
      </c>
      <c r="K34" s="268">
        <f>K33-K35</f>
        <v>95</v>
      </c>
      <c r="L34" s="268">
        <f t="shared" si="8"/>
        <v>51</v>
      </c>
      <c r="M34" s="268">
        <f t="shared" si="8"/>
        <v>188</v>
      </c>
      <c r="N34" s="268">
        <f t="shared" si="8"/>
        <v>7</v>
      </c>
      <c r="O34" s="24">
        <f t="shared" ref="O34:O40" si="9">SUM(C34:N34)</f>
        <v>684</v>
      </c>
    </row>
    <row r="35" spans="1:15" ht="25.5" thickBot="1" x14ac:dyDescent="0.3">
      <c r="A35" s="10" t="s">
        <v>49</v>
      </c>
      <c r="B35" s="104" t="s">
        <v>384</v>
      </c>
      <c r="C35" s="279">
        <v>38</v>
      </c>
      <c r="D35" s="306">
        <v>61</v>
      </c>
      <c r="E35" s="306">
        <v>31</v>
      </c>
      <c r="F35" s="306">
        <v>32</v>
      </c>
      <c r="G35" s="306">
        <v>35</v>
      </c>
      <c r="H35" s="306">
        <v>66</v>
      </c>
      <c r="I35" s="306">
        <v>42</v>
      </c>
      <c r="J35" s="306">
        <v>38</v>
      </c>
      <c r="K35" s="306">
        <v>53</v>
      </c>
      <c r="L35" s="306">
        <v>20</v>
      </c>
      <c r="M35" s="306">
        <v>9</v>
      </c>
      <c r="N35" s="349">
        <v>40</v>
      </c>
      <c r="O35" s="86">
        <f t="shared" si="9"/>
        <v>465</v>
      </c>
    </row>
    <row r="36" spans="1:15" ht="16.5" thickTop="1" thickBot="1" x14ac:dyDescent="0.3">
      <c r="A36" s="10" t="s">
        <v>50</v>
      </c>
      <c r="B36" s="105" t="s">
        <v>185</v>
      </c>
      <c r="C36" s="280">
        <v>9</v>
      </c>
      <c r="D36" s="297">
        <v>25</v>
      </c>
      <c r="E36" s="297">
        <v>22</v>
      </c>
      <c r="F36" s="297">
        <v>26</v>
      </c>
      <c r="G36" s="297">
        <v>30</v>
      </c>
      <c r="H36" s="297">
        <v>27</v>
      </c>
      <c r="I36" s="297">
        <v>19</v>
      </c>
      <c r="J36" s="297">
        <v>29</v>
      </c>
      <c r="K36" s="297">
        <v>29</v>
      </c>
      <c r="L36" s="297">
        <v>8</v>
      </c>
      <c r="M36" s="297">
        <v>13</v>
      </c>
      <c r="N36" s="329">
        <v>27</v>
      </c>
      <c r="O36" s="81">
        <f>SUM(C36:N36)</f>
        <v>264</v>
      </c>
    </row>
    <row r="37" spans="1:15" ht="16.5" thickTop="1" thickBot="1" x14ac:dyDescent="0.3">
      <c r="A37" s="10" t="s">
        <v>51</v>
      </c>
      <c r="B37" s="106" t="s">
        <v>186</v>
      </c>
      <c r="C37" s="330">
        <f>SUM(C38:C40)</f>
        <v>15</v>
      </c>
      <c r="D37" s="330">
        <f>SUM(D38:D40)</f>
        <v>28</v>
      </c>
      <c r="E37" s="330">
        <v>23</v>
      </c>
      <c r="F37" s="330">
        <v>18</v>
      </c>
      <c r="G37" s="330">
        <v>15</v>
      </c>
      <c r="H37" s="330">
        <f t="shared" ref="H37:L37" si="10">SUM(H38:H40)</f>
        <v>33</v>
      </c>
      <c r="I37" s="330">
        <f t="shared" si="10"/>
        <v>15</v>
      </c>
      <c r="J37" s="330">
        <f t="shared" si="10"/>
        <v>12</v>
      </c>
      <c r="K37" s="330">
        <f>SUM(K38:K40)</f>
        <v>5</v>
      </c>
      <c r="L37" s="330">
        <f t="shared" si="10"/>
        <v>1</v>
      </c>
      <c r="M37" s="330">
        <v>2</v>
      </c>
      <c r="N37" s="330">
        <f>SUM(N38:N40)</f>
        <v>0</v>
      </c>
      <c r="O37" s="80">
        <f t="shared" si="9"/>
        <v>167</v>
      </c>
    </row>
    <row r="38" spans="1:15" ht="15.75" thickTop="1" x14ac:dyDescent="0.25">
      <c r="A38" s="10" t="s">
        <v>52</v>
      </c>
      <c r="B38" s="32" t="s">
        <v>187</v>
      </c>
      <c r="C38" s="268">
        <v>15</v>
      </c>
      <c r="D38" s="294">
        <v>28</v>
      </c>
      <c r="E38" s="294">
        <v>21</v>
      </c>
      <c r="F38" s="294">
        <v>18</v>
      </c>
      <c r="G38" s="294">
        <v>15</v>
      </c>
      <c r="H38" s="294">
        <v>33</v>
      </c>
      <c r="I38" s="294">
        <v>15</v>
      </c>
      <c r="J38" s="294">
        <v>12</v>
      </c>
      <c r="K38" s="294">
        <v>5</v>
      </c>
      <c r="L38" s="294">
        <v>1</v>
      </c>
      <c r="M38" s="294">
        <v>2</v>
      </c>
      <c r="N38" s="328">
        <v>0</v>
      </c>
      <c r="O38" s="24">
        <f t="shared" si="9"/>
        <v>165</v>
      </c>
    </row>
    <row r="39" spans="1:15" x14ac:dyDescent="0.25">
      <c r="A39" s="10" t="s">
        <v>53</v>
      </c>
      <c r="B39" s="30" t="s">
        <v>188</v>
      </c>
      <c r="C39" s="269">
        <v>0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0</v>
      </c>
      <c r="M39" s="295">
        <v>0</v>
      </c>
      <c r="N39" s="331">
        <v>0</v>
      </c>
      <c r="O39" s="24">
        <f t="shared" si="9"/>
        <v>0</v>
      </c>
    </row>
    <row r="40" spans="1:15" ht="15.75" thickBot="1" x14ac:dyDescent="0.3">
      <c r="A40" s="10" t="s">
        <v>54</v>
      </c>
      <c r="B40" s="107" t="s">
        <v>189</v>
      </c>
      <c r="C40" s="270">
        <v>0</v>
      </c>
      <c r="D40" s="291">
        <v>0</v>
      </c>
      <c r="E40" s="291">
        <v>0</v>
      </c>
      <c r="F40" s="291">
        <v>0</v>
      </c>
      <c r="G40" s="291">
        <v>0</v>
      </c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91">
        <v>0</v>
      </c>
      <c r="N40" s="326">
        <v>0</v>
      </c>
      <c r="O40" s="83">
        <f t="shared" si="9"/>
        <v>0</v>
      </c>
    </row>
    <row r="41" spans="1:15" ht="30.75" thickBot="1" x14ac:dyDescent="0.3">
      <c r="A41" s="10" t="s">
        <v>55</v>
      </c>
      <c r="B41" s="91" t="s">
        <v>190</v>
      </c>
      <c r="C41" s="300">
        <f t="shared" ref="C41:N41" si="11">C42+C43</f>
        <v>59</v>
      </c>
      <c r="D41" s="300">
        <f t="shared" si="11"/>
        <v>157</v>
      </c>
      <c r="E41" s="300">
        <f t="shared" si="11"/>
        <v>113</v>
      </c>
      <c r="F41" s="300">
        <v>189</v>
      </c>
      <c r="G41" s="300">
        <v>135</v>
      </c>
      <c r="H41" s="300">
        <f t="shared" si="11"/>
        <v>181</v>
      </c>
      <c r="I41" s="300">
        <f t="shared" si="11"/>
        <v>201</v>
      </c>
      <c r="J41" s="300">
        <f t="shared" si="11"/>
        <v>223</v>
      </c>
      <c r="K41" s="300">
        <f t="shared" si="11"/>
        <v>391</v>
      </c>
      <c r="L41" s="300">
        <v>172</v>
      </c>
      <c r="M41" s="300">
        <f t="shared" si="11"/>
        <v>229</v>
      </c>
      <c r="N41" s="300">
        <f t="shared" si="11"/>
        <v>162</v>
      </c>
      <c r="O41" s="85">
        <f>SUM(C41:N41)</f>
        <v>2212</v>
      </c>
    </row>
    <row r="42" spans="1:15" ht="26.25" x14ac:dyDescent="0.25">
      <c r="A42" s="10" t="s">
        <v>56</v>
      </c>
      <c r="B42" s="88" t="s">
        <v>194</v>
      </c>
      <c r="C42" s="267">
        <v>32</v>
      </c>
      <c r="D42" s="70">
        <v>123</v>
      </c>
      <c r="E42" s="70">
        <v>96</v>
      </c>
      <c r="F42" s="70">
        <v>86</v>
      </c>
      <c r="G42" s="70">
        <v>64</v>
      </c>
      <c r="H42" s="70">
        <v>96</v>
      </c>
      <c r="I42" s="70">
        <v>86</v>
      </c>
      <c r="J42" s="70">
        <v>89</v>
      </c>
      <c r="K42" s="70">
        <v>99</v>
      </c>
      <c r="L42" s="70">
        <v>35</v>
      </c>
      <c r="M42" s="70">
        <v>14</v>
      </c>
      <c r="N42" s="87">
        <v>48</v>
      </c>
      <c r="O42" s="68">
        <f>SUM(C42:N42)</f>
        <v>868</v>
      </c>
    </row>
    <row r="43" spans="1:15" ht="27" thickBot="1" x14ac:dyDescent="0.3">
      <c r="A43" s="10" t="s">
        <v>57</v>
      </c>
      <c r="B43" s="89" t="s">
        <v>195</v>
      </c>
      <c r="C43" s="276">
        <v>27</v>
      </c>
      <c r="D43" s="72">
        <v>34</v>
      </c>
      <c r="E43" s="72">
        <v>17</v>
      </c>
      <c r="F43" s="72">
        <v>103</v>
      </c>
      <c r="G43" s="72">
        <v>71</v>
      </c>
      <c r="H43" s="72">
        <v>85</v>
      </c>
      <c r="I43" s="72">
        <v>115</v>
      </c>
      <c r="J43" s="72">
        <v>134</v>
      </c>
      <c r="K43" s="72">
        <v>292</v>
      </c>
      <c r="L43" s="72">
        <v>137</v>
      </c>
      <c r="M43" s="72">
        <v>215</v>
      </c>
      <c r="N43" s="84">
        <v>114</v>
      </c>
      <c r="O43" s="82">
        <f t="shared" ref="O43" si="12">SUM(C43:N43)</f>
        <v>1344</v>
      </c>
    </row>
    <row r="44" spans="1:15" ht="45.75" thickBot="1" x14ac:dyDescent="0.3">
      <c r="A44" s="10" t="s">
        <v>58</v>
      </c>
      <c r="B44" s="91" t="s">
        <v>191</v>
      </c>
      <c r="C44" s="300">
        <f t="shared" ref="C44:N44" si="13">C45+C46</f>
        <v>42</v>
      </c>
      <c r="D44" s="300">
        <f t="shared" si="13"/>
        <v>39</v>
      </c>
      <c r="E44" s="300">
        <f t="shared" si="13"/>
        <v>80</v>
      </c>
      <c r="F44" s="300">
        <v>45</v>
      </c>
      <c r="G44" s="300">
        <f t="shared" si="13"/>
        <v>45</v>
      </c>
      <c r="H44" s="300">
        <f t="shared" si="13"/>
        <v>65</v>
      </c>
      <c r="I44" s="300">
        <f t="shared" si="13"/>
        <v>55</v>
      </c>
      <c r="J44" s="300">
        <f t="shared" si="13"/>
        <v>39</v>
      </c>
      <c r="K44" s="300">
        <f t="shared" si="13"/>
        <v>51</v>
      </c>
      <c r="L44" s="300">
        <v>45</v>
      </c>
      <c r="M44" s="300">
        <f t="shared" si="13"/>
        <v>18</v>
      </c>
      <c r="N44" s="300">
        <f t="shared" si="13"/>
        <v>80</v>
      </c>
      <c r="O44" s="85">
        <f>SUM(C44:N44)</f>
        <v>604</v>
      </c>
    </row>
    <row r="45" spans="1:15" ht="26.25" x14ac:dyDescent="0.25">
      <c r="A45" s="10" t="s">
        <v>59</v>
      </c>
      <c r="B45" s="88" t="s">
        <v>196</v>
      </c>
      <c r="C45" s="314">
        <v>29</v>
      </c>
      <c r="D45" s="70">
        <v>19</v>
      </c>
      <c r="E45" s="70">
        <v>53</v>
      </c>
      <c r="F45" s="70">
        <v>40</v>
      </c>
      <c r="G45" s="70">
        <v>43</v>
      </c>
      <c r="H45" s="316">
        <v>48</v>
      </c>
      <c r="I45" s="70">
        <v>45</v>
      </c>
      <c r="J45" s="70">
        <v>31</v>
      </c>
      <c r="K45" s="70">
        <v>30</v>
      </c>
      <c r="L45" s="70">
        <v>25</v>
      </c>
      <c r="M45" s="70">
        <v>5</v>
      </c>
      <c r="N45" s="70">
        <v>37</v>
      </c>
      <c r="O45" s="68">
        <f>SUM(C45:N45)</f>
        <v>405</v>
      </c>
    </row>
    <row r="46" spans="1:15" ht="27" thickBot="1" x14ac:dyDescent="0.3">
      <c r="A46" s="10" t="s">
        <v>60</v>
      </c>
      <c r="B46" s="108" t="s">
        <v>197</v>
      </c>
      <c r="C46" s="313">
        <v>13</v>
      </c>
      <c r="D46" s="94">
        <v>20</v>
      </c>
      <c r="E46" s="94">
        <v>27</v>
      </c>
      <c r="F46" s="94">
        <v>5</v>
      </c>
      <c r="G46" s="94">
        <v>2</v>
      </c>
      <c r="H46" s="304">
        <v>17</v>
      </c>
      <c r="I46" s="94">
        <v>10</v>
      </c>
      <c r="J46" s="94">
        <v>8</v>
      </c>
      <c r="K46" s="94">
        <v>21</v>
      </c>
      <c r="L46" s="94">
        <v>20</v>
      </c>
      <c r="M46" s="94">
        <v>13</v>
      </c>
      <c r="N46" s="94">
        <v>43</v>
      </c>
      <c r="O46" s="63">
        <f>SUM(C46:N46)</f>
        <v>199</v>
      </c>
    </row>
    <row r="47" spans="1:15" ht="20.100000000000001" customHeight="1" thickBot="1" x14ac:dyDescent="0.3">
      <c r="A47" s="21" t="s">
        <v>198</v>
      </c>
      <c r="B47" s="18"/>
      <c r="C47" s="18"/>
    </row>
    <row r="48" spans="1:15" ht="51" thickBot="1" x14ac:dyDescent="0.3">
      <c r="A48" s="61" t="s">
        <v>160</v>
      </c>
      <c r="B48" s="97" t="s">
        <v>0</v>
      </c>
      <c r="C48" s="52" t="s">
        <v>370</v>
      </c>
      <c r="D48" s="52" t="s">
        <v>371</v>
      </c>
      <c r="E48" s="52" t="s">
        <v>372</v>
      </c>
      <c r="F48" s="52" t="s">
        <v>373</v>
      </c>
      <c r="G48" s="52" t="s">
        <v>374</v>
      </c>
      <c r="H48" s="65" t="s">
        <v>375</v>
      </c>
      <c r="I48" s="52" t="s">
        <v>376</v>
      </c>
      <c r="J48" s="52" t="s">
        <v>377</v>
      </c>
      <c r="K48" s="52" t="s">
        <v>378</v>
      </c>
      <c r="L48" s="52" t="s">
        <v>379</v>
      </c>
      <c r="M48" s="52" t="s">
        <v>380</v>
      </c>
      <c r="N48" s="52" t="s">
        <v>381</v>
      </c>
      <c r="O48" s="96" t="s">
        <v>105</v>
      </c>
    </row>
    <row r="49" spans="1:15" x14ac:dyDescent="0.25">
      <c r="A49" s="10" t="s">
        <v>61</v>
      </c>
      <c r="B49" s="109" t="s">
        <v>199</v>
      </c>
      <c r="C49" s="267">
        <v>196</v>
      </c>
      <c r="D49" s="70">
        <v>244</v>
      </c>
      <c r="E49" s="70">
        <v>525</v>
      </c>
      <c r="F49" s="316">
        <v>129</v>
      </c>
      <c r="G49" s="316">
        <v>213</v>
      </c>
      <c r="H49" s="316">
        <v>162</v>
      </c>
      <c r="I49" s="70">
        <v>643</v>
      </c>
      <c r="J49" s="70">
        <v>427</v>
      </c>
      <c r="K49" s="70">
        <v>73</v>
      </c>
      <c r="L49" s="70">
        <v>170</v>
      </c>
      <c r="M49" s="70">
        <v>130</v>
      </c>
      <c r="N49" s="70">
        <v>87</v>
      </c>
      <c r="O49" s="68">
        <f>SUM(C49:N49)</f>
        <v>2999</v>
      </c>
    </row>
    <row r="50" spans="1:15" ht="15.75" thickBot="1" x14ac:dyDescent="0.3">
      <c r="A50" s="10" t="s">
        <v>62</v>
      </c>
      <c r="B50" s="49" t="s">
        <v>200</v>
      </c>
      <c r="C50" s="281">
        <v>226</v>
      </c>
      <c r="D50" s="94">
        <v>156</v>
      </c>
      <c r="E50" s="94">
        <v>136</v>
      </c>
      <c r="F50" s="304">
        <v>99</v>
      </c>
      <c r="G50" s="304">
        <v>122</v>
      </c>
      <c r="H50" s="304">
        <v>92</v>
      </c>
      <c r="I50" s="94">
        <v>111</v>
      </c>
      <c r="J50" s="94">
        <v>53</v>
      </c>
      <c r="K50" s="94">
        <v>67</v>
      </c>
      <c r="L50" s="94">
        <v>43</v>
      </c>
      <c r="M50" s="94">
        <v>50</v>
      </c>
      <c r="N50" s="94">
        <v>15</v>
      </c>
      <c r="O50" s="63">
        <f>SUM(C50:N50)</f>
        <v>1170</v>
      </c>
    </row>
    <row r="51" spans="1:15" ht="20.100000000000001" customHeight="1" thickBot="1" x14ac:dyDescent="0.3">
      <c r="A51" s="21" t="s">
        <v>201</v>
      </c>
      <c r="C51" s="18"/>
    </row>
    <row r="52" spans="1:15" ht="51" thickBot="1" x14ac:dyDescent="0.3">
      <c r="A52" s="61" t="s">
        <v>160</v>
      </c>
      <c r="B52" s="110" t="s">
        <v>0</v>
      </c>
      <c r="C52" s="52" t="s">
        <v>370</v>
      </c>
      <c r="D52" s="52" t="s">
        <v>371</v>
      </c>
      <c r="E52" s="52" t="s">
        <v>372</v>
      </c>
      <c r="F52" s="52" t="s">
        <v>373</v>
      </c>
      <c r="G52" s="52" t="s">
        <v>374</v>
      </c>
      <c r="H52" s="65" t="s">
        <v>375</v>
      </c>
      <c r="I52" s="52" t="s">
        <v>376</v>
      </c>
      <c r="J52" s="52" t="s">
        <v>377</v>
      </c>
      <c r="K52" s="52" t="s">
        <v>378</v>
      </c>
      <c r="L52" s="52" t="s">
        <v>379</v>
      </c>
      <c r="M52" s="52" t="s">
        <v>380</v>
      </c>
      <c r="N52" s="52" t="s">
        <v>381</v>
      </c>
      <c r="O52" s="96" t="s">
        <v>105</v>
      </c>
    </row>
    <row r="53" spans="1:15" x14ac:dyDescent="0.25">
      <c r="A53" s="10" t="s">
        <v>63</v>
      </c>
      <c r="B53" s="109" t="s">
        <v>202</v>
      </c>
      <c r="C53" s="267">
        <v>0</v>
      </c>
      <c r="D53" s="70">
        <v>0</v>
      </c>
      <c r="E53" s="70">
        <v>0</v>
      </c>
      <c r="F53" s="70">
        <v>3</v>
      </c>
      <c r="G53" s="70">
        <v>0</v>
      </c>
      <c r="H53" s="70">
        <v>1</v>
      </c>
      <c r="I53" s="70">
        <v>1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68">
        <f>SUM(C53:N53)</f>
        <v>5</v>
      </c>
    </row>
    <row r="54" spans="1:15" x14ac:dyDescent="0.25">
      <c r="A54" s="10" t="s">
        <v>64</v>
      </c>
      <c r="B54" s="47" t="s">
        <v>203</v>
      </c>
      <c r="C54" s="275">
        <v>0</v>
      </c>
      <c r="D54" s="62">
        <v>0</v>
      </c>
      <c r="E54" s="62">
        <v>0</v>
      </c>
      <c r="F54" s="62">
        <v>35</v>
      </c>
      <c r="G54" s="62">
        <v>0</v>
      </c>
      <c r="H54" s="62">
        <v>4</v>
      </c>
      <c r="I54" s="62">
        <v>14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8">
        <f>SUM(C54:N54)</f>
        <v>53</v>
      </c>
    </row>
    <row r="55" spans="1:15" ht="15" customHeight="1" thickBot="1" x14ac:dyDescent="0.3">
      <c r="A55" s="10" t="s">
        <v>65</v>
      </c>
      <c r="B55" s="63" t="s">
        <v>204</v>
      </c>
      <c r="C55" s="281">
        <v>0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63">
        <f>SUM(C55:N55)</f>
        <v>0</v>
      </c>
    </row>
    <row r="56" spans="1:15" ht="15" customHeight="1" thickBot="1" x14ac:dyDescent="0.3">
      <c r="A56" s="45"/>
      <c r="B56" s="365" t="s">
        <v>391</v>
      </c>
      <c r="C56" s="363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2"/>
    </row>
    <row r="57" spans="1:15" s="93" customFormat="1" ht="20.100000000000001" customHeight="1" thickBot="1" x14ac:dyDescent="0.25">
      <c r="A57" s="121" t="s">
        <v>205</v>
      </c>
      <c r="C57" s="121"/>
    </row>
    <row r="58" spans="1:15" ht="51" thickBot="1" x14ac:dyDescent="0.3">
      <c r="A58" s="111" t="s">
        <v>160</v>
      </c>
      <c r="B58" s="112" t="s">
        <v>0</v>
      </c>
      <c r="C58" s="52" t="s">
        <v>370</v>
      </c>
      <c r="D58" s="52" t="s">
        <v>371</v>
      </c>
      <c r="E58" s="52" t="s">
        <v>372</v>
      </c>
      <c r="F58" s="52" t="s">
        <v>373</v>
      </c>
      <c r="G58" s="52" t="s">
        <v>374</v>
      </c>
      <c r="H58" s="65" t="s">
        <v>375</v>
      </c>
      <c r="I58" s="52" t="s">
        <v>376</v>
      </c>
      <c r="J58" s="52" t="s">
        <v>377</v>
      </c>
      <c r="K58" s="52" t="s">
        <v>378</v>
      </c>
      <c r="L58" s="52" t="s">
        <v>379</v>
      </c>
      <c r="M58" s="52" t="s">
        <v>380</v>
      </c>
      <c r="N58" s="52" t="s">
        <v>381</v>
      </c>
      <c r="O58" s="66" t="s">
        <v>105</v>
      </c>
    </row>
    <row r="59" spans="1:15" ht="26.25" x14ac:dyDescent="0.25">
      <c r="A59" s="120" t="s">
        <v>76</v>
      </c>
      <c r="B59" s="119" t="s">
        <v>206</v>
      </c>
      <c r="C59" s="267">
        <v>10</v>
      </c>
      <c r="D59" s="305">
        <v>11</v>
      </c>
      <c r="E59" s="305">
        <v>16</v>
      </c>
      <c r="F59" s="70">
        <v>15</v>
      </c>
      <c r="G59" s="70">
        <v>12</v>
      </c>
      <c r="H59" s="70">
        <v>11</v>
      </c>
      <c r="I59" s="70">
        <v>12</v>
      </c>
      <c r="J59" s="70">
        <v>19</v>
      </c>
      <c r="K59" s="70">
        <v>27</v>
      </c>
      <c r="L59" s="70">
        <v>23</v>
      </c>
      <c r="M59" s="70">
        <v>15</v>
      </c>
      <c r="N59" s="115">
        <v>13</v>
      </c>
      <c r="O59" s="116"/>
    </row>
    <row r="60" spans="1:15" ht="15.75" thickBot="1" x14ac:dyDescent="0.3">
      <c r="A60" s="120" t="s">
        <v>87</v>
      </c>
      <c r="B60" s="63" t="s">
        <v>207</v>
      </c>
      <c r="C60" s="282">
        <v>3</v>
      </c>
      <c r="D60" s="94">
        <v>10</v>
      </c>
      <c r="E60" s="94">
        <v>9</v>
      </c>
      <c r="F60" s="94">
        <v>8</v>
      </c>
      <c r="G60" s="94">
        <v>6</v>
      </c>
      <c r="H60" s="94">
        <v>7</v>
      </c>
      <c r="I60" s="94">
        <v>9</v>
      </c>
      <c r="J60" s="94">
        <v>14</v>
      </c>
      <c r="K60" s="94">
        <v>17</v>
      </c>
      <c r="L60" s="94">
        <v>5</v>
      </c>
      <c r="M60" s="94">
        <v>7</v>
      </c>
      <c r="N60" s="118">
        <v>8</v>
      </c>
      <c r="O60" s="63">
        <f>SUM(C60:N60)</f>
        <v>103</v>
      </c>
    </row>
    <row r="61" spans="1:15" ht="20.100000000000001" customHeight="1" thickBot="1" x14ac:dyDescent="0.3">
      <c r="A61" s="45"/>
      <c r="B61" s="21" t="s">
        <v>208</v>
      </c>
      <c r="C61" s="18"/>
    </row>
    <row r="62" spans="1:15" ht="51" thickBot="1" x14ac:dyDescent="0.3">
      <c r="A62" s="111" t="s">
        <v>160</v>
      </c>
      <c r="B62" s="112" t="s">
        <v>0</v>
      </c>
      <c r="C62" s="52" t="s">
        <v>370</v>
      </c>
      <c r="D62" s="52" t="s">
        <v>371</v>
      </c>
      <c r="E62" s="52" t="s">
        <v>372</v>
      </c>
      <c r="F62" s="52" t="s">
        <v>373</v>
      </c>
      <c r="G62" s="52" t="s">
        <v>374</v>
      </c>
      <c r="H62" s="65" t="s">
        <v>375</v>
      </c>
      <c r="I62" s="52" t="s">
        <v>376</v>
      </c>
      <c r="J62" s="52" t="s">
        <v>377</v>
      </c>
      <c r="K62" s="52" t="s">
        <v>378</v>
      </c>
      <c r="L62" s="52" t="s">
        <v>379</v>
      </c>
      <c r="M62" s="52" t="s">
        <v>380</v>
      </c>
      <c r="N62" s="52" t="s">
        <v>381</v>
      </c>
      <c r="O62" s="66" t="s">
        <v>105</v>
      </c>
    </row>
    <row r="63" spans="1:15" ht="26.25" x14ac:dyDescent="0.25">
      <c r="A63" s="120" t="s">
        <v>88</v>
      </c>
      <c r="B63" s="119" t="s">
        <v>209</v>
      </c>
      <c r="C63" s="318">
        <v>0</v>
      </c>
      <c r="D63" s="319">
        <v>0</v>
      </c>
      <c r="E63" s="320">
        <v>0</v>
      </c>
      <c r="F63" s="258">
        <v>0</v>
      </c>
      <c r="G63" s="258">
        <v>0</v>
      </c>
      <c r="H63" s="258">
        <v>0</v>
      </c>
      <c r="I63" s="258">
        <v>0</v>
      </c>
      <c r="J63" s="258">
        <v>0</v>
      </c>
      <c r="K63" s="258">
        <v>0</v>
      </c>
      <c r="L63" s="258">
        <v>0</v>
      </c>
      <c r="M63" s="258">
        <v>0</v>
      </c>
      <c r="N63" s="258">
        <v>0</v>
      </c>
      <c r="O63" s="68">
        <f>SUM(C63:N63)</f>
        <v>0</v>
      </c>
    </row>
    <row r="64" spans="1:15" ht="27" thickBot="1" x14ac:dyDescent="0.3">
      <c r="A64" s="120" t="s">
        <v>89</v>
      </c>
      <c r="B64" s="95" t="s">
        <v>210</v>
      </c>
      <c r="C64" s="321">
        <v>0</v>
      </c>
      <c r="D64" s="322">
        <v>0</v>
      </c>
      <c r="E64" s="323">
        <v>0</v>
      </c>
      <c r="F64" s="257">
        <v>0</v>
      </c>
      <c r="G64" s="257">
        <v>0</v>
      </c>
      <c r="H64" s="257">
        <v>0</v>
      </c>
      <c r="I64" s="257">
        <v>0</v>
      </c>
      <c r="J64" s="257">
        <v>0</v>
      </c>
      <c r="K64" s="257">
        <v>0</v>
      </c>
      <c r="L64" s="257">
        <v>0</v>
      </c>
      <c r="M64" s="257">
        <v>0</v>
      </c>
      <c r="N64" s="257">
        <v>0</v>
      </c>
      <c r="O64" s="63">
        <f>SUM(C64:N64)</f>
        <v>0</v>
      </c>
    </row>
    <row r="65" spans="1:15" ht="20.100000000000001" customHeight="1" thickBot="1" x14ac:dyDescent="0.3">
      <c r="A65" s="21" t="s">
        <v>216</v>
      </c>
      <c r="C65" s="18"/>
    </row>
    <row r="66" spans="1:15" ht="51" thickBot="1" x14ac:dyDescent="0.3">
      <c r="A66" s="154" t="s">
        <v>160</v>
      </c>
      <c r="B66" s="153" t="s">
        <v>0</v>
      </c>
      <c r="C66" s="52" t="s">
        <v>370</v>
      </c>
      <c r="D66" s="52" t="s">
        <v>371</v>
      </c>
      <c r="E66" s="52" t="s">
        <v>372</v>
      </c>
      <c r="F66" s="52" t="s">
        <v>373</v>
      </c>
      <c r="G66" s="52" t="s">
        <v>374</v>
      </c>
      <c r="H66" s="65" t="s">
        <v>375</v>
      </c>
      <c r="I66" s="52" t="s">
        <v>376</v>
      </c>
      <c r="J66" s="52" t="s">
        <v>377</v>
      </c>
      <c r="K66" s="52" t="s">
        <v>378</v>
      </c>
      <c r="L66" s="52" t="s">
        <v>379</v>
      </c>
      <c r="M66" s="52" t="s">
        <v>380</v>
      </c>
      <c r="N66" s="52" t="s">
        <v>381</v>
      </c>
      <c r="O66" s="66" t="s">
        <v>105</v>
      </c>
    </row>
    <row r="67" spans="1:15" ht="15.75" thickBot="1" x14ac:dyDescent="0.3">
      <c r="A67" s="10" t="s">
        <v>90</v>
      </c>
      <c r="B67" s="155" t="s">
        <v>211</v>
      </c>
      <c r="C67" s="155">
        <f t="shared" ref="C67:M67" si="14">C68+C73+C75+C79+C85+C90+C94+C96</f>
        <v>13</v>
      </c>
      <c r="D67" s="155">
        <f t="shared" si="14"/>
        <v>19</v>
      </c>
      <c r="E67" s="155">
        <f t="shared" si="14"/>
        <v>53</v>
      </c>
      <c r="F67" s="155">
        <f t="shared" si="14"/>
        <v>53</v>
      </c>
      <c r="G67" s="155">
        <f t="shared" si="14"/>
        <v>59</v>
      </c>
      <c r="H67" s="155">
        <f t="shared" si="14"/>
        <v>49</v>
      </c>
      <c r="I67" s="155">
        <f t="shared" si="14"/>
        <v>45</v>
      </c>
      <c r="J67" s="155">
        <f t="shared" si="14"/>
        <v>44</v>
      </c>
      <c r="K67" s="155">
        <f t="shared" si="14"/>
        <v>32</v>
      </c>
      <c r="L67" s="155">
        <f t="shared" si="14"/>
        <v>52</v>
      </c>
      <c r="M67" s="155">
        <f t="shared" si="14"/>
        <v>14</v>
      </c>
      <c r="N67" s="155">
        <f t="shared" ref="N67" si="15">N68+N73+N75+N79+N85+N90+N94+N96</f>
        <v>37</v>
      </c>
      <c r="O67" s="156">
        <f>SUM(C67:N67)</f>
        <v>470</v>
      </c>
    </row>
    <row r="68" spans="1:15" ht="16.5" thickTop="1" thickBot="1" x14ac:dyDescent="0.3">
      <c r="A68" s="10" t="s">
        <v>91</v>
      </c>
      <c r="B68" s="145" t="s">
        <v>212</v>
      </c>
      <c r="C68" s="134">
        <f t="shared" ref="C68:N68" si="16">SUM(C69:C72)</f>
        <v>0</v>
      </c>
      <c r="D68" s="134">
        <v>3</v>
      </c>
      <c r="E68" s="134">
        <v>12</v>
      </c>
      <c r="F68" s="134">
        <f t="shared" si="16"/>
        <v>14</v>
      </c>
      <c r="G68" s="134">
        <f t="shared" si="16"/>
        <v>23</v>
      </c>
      <c r="H68" s="134">
        <f t="shared" si="16"/>
        <v>24</v>
      </c>
      <c r="I68" s="134">
        <f t="shared" si="16"/>
        <v>18</v>
      </c>
      <c r="J68" s="134">
        <f t="shared" si="16"/>
        <v>12</v>
      </c>
      <c r="K68" s="134">
        <f t="shared" si="16"/>
        <v>18</v>
      </c>
      <c r="L68" s="134">
        <f t="shared" si="16"/>
        <v>16</v>
      </c>
      <c r="M68" s="134">
        <f t="shared" si="16"/>
        <v>2</v>
      </c>
      <c r="N68" s="134">
        <f t="shared" si="16"/>
        <v>0</v>
      </c>
      <c r="O68" s="133">
        <f>SUM(C68:N68)</f>
        <v>142</v>
      </c>
    </row>
    <row r="69" spans="1:15" ht="15.75" thickTop="1" x14ac:dyDescent="0.25">
      <c r="A69" s="10" t="s">
        <v>92</v>
      </c>
      <c r="B69" s="266" t="s">
        <v>337</v>
      </c>
      <c r="C69" s="283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11</v>
      </c>
      <c r="I69" s="15">
        <v>9</v>
      </c>
      <c r="J69" s="15">
        <v>2</v>
      </c>
      <c r="K69" s="15">
        <v>3</v>
      </c>
      <c r="L69" s="15">
        <v>0</v>
      </c>
      <c r="M69" s="15">
        <v>0</v>
      </c>
      <c r="N69" s="123">
        <v>0</v>
      </c>
      <c r="O69" s="124">
        <f>SUM(C69:N69)</f>
        <v>25</v>
      </c>
    </row>
    <row r="70" spans="1:15" ht="24.75" x14ac:dyDescent="0.25">
      <c r="A70" s="10" t="s">
        <v>93</v>
      </c>
      <c r="B70" s="146" t="s">
        <v>213</v>
      </c>
      <c r="C70" s="283">
        <v>0</v>
      </c>
      <c r="D70" s="15">
        <v>0</v>
      </c>
      <c r="E70" s="15">
        <v>7</v>
      </c>
      <c r="F70" s="15">
        <v>9</v>
      </c>
      <c r="G70" s="15">
        <v>10</v>
      </c>
      <c r="H70" s="15">
        <v>4</v>
      </c>
      <c r="I70" s="15">
        <v>3</v>
      </c>
      <c r="J70" s="15">
        <v>5</v>
      </c>
      <c r="K70" s="15">
        <v>7</v>
      </c>
      <c r="L70" s="15">
        <v>9</v>
      </c>
      <c r="M70" s="15">
        <v>1</v>
      </c>
      <c r="N70" s="123">
        <v>0</v>
      </c>
      <c r="O70" s="124">
        <f>SUM(C70:N70)</f>
        <v>55</v>
      </c>
    </row>
    <row r="71" spans="1:15" x14ac:dyDescent="0.25">
      <c r="A71" s="10" t="s">
        <v>94</v>
      </c>
      <c r="B71" s="138" t="s">
        <v>214</v>
      </c>
      <c r="C71" s="284">
        <v>0</v>
      </c>
      <c r="D71" s="125">
        <v>3</v>
      </c>
      <c r="E71" s="308">
        <v>5</v>
      </c>
      <c r="F71" s="125">
        <v>5</v>
      </c>
      <c r="G71" s="125">
        <v>12</v>
      </c>
      <c r="H71" s="125">
        <v>7</v>
      </c>
      <c r="I71" s="125">
        <v>2</v>
      </c>
      <c r="J71" s="125">
        <v>2</v>
      </c>
      <c r="K71" s="125">
        <v>8</v>
      </c>
      <c r="L71" s="125">
        <v>6</v>
      </c>
      <c r="M71" s="125">
        <v>1</v>
      </c>
      <c r="N71" s="126">
        <v>0</v>
      </c>
      <c r="O71" s="124">
        <f t="shared" ref="O71:O72" si="17">SUM(C71:N71)</f>
        <v>51</v>
      </c>
    </row>
    <row r="72" spans="1:15" ht="15.75" thickBot="1" x14ac:dyDescent="0.3">
      <c r="A72" s="10" t="s">
        <v>95</v>
      </c>
      <c r="B72" s="147" t="s">
        <v>215</v>
      </c>
      <c r="C72" s="285">
        <v>0</v>
      </c>
      <c r="D72" s="127">
        <v>0</v>
      </c>
      <c r="E72" s="127">
        <v>0</v>
      </c>
      <c r="F72" s="127">
        <v>0</v>
      </c>
      <c r="G72" s="127">
        <v>1</v>
      </c>
      <c r="H72" s="127">
        <v>2</v>
      </c>
      <c r="I72" s="127">
        <v>4</v>
      </c>
      <c r="J72" s="127">
        <v>3</v>
      </c>
      <c r="K72" s="127">
        <v>0</v>
      </c>
      <c r="L72" s="127">
        <v>1</v>
      </c>
      <c r="M72" s="127">
        <v>0</v>
      </c>
      <c r="N72" s="128">
        <v>0</v>
      </c>
      <c r="O72" s="129">
        <f t="shared" si="17"/>
        <v>11</v>
      </c>
    </row>
    <row r="73" spans="1:15" ht="16.5" thickTop="1" thickBot="1" x14ac:dyDescent="0.3">
      <c r="A73" s="10" t="s">
        <v>96</v>
      </c>
      <c r="B73" s="148" t="s">
        <v>217</v>
      </c>
      <c r="C73" s="135">
        <f t="shared" ref="C73:N73" si="18">C74</f>
        <v>0</v>
      </c>
      <c r="D73" s="135">
        <v>3</v>
      </c>
      <c r="E73" s="135">
        <v>5</v>
      </c>
      <c r="F73" s="135">
        <f t="shared" si="18"/>
        <v>2</v>
      </c>
      <c r="G73" s="135">
        <f t="shared" si="18"/>
        <v>3</v>
      </c>
      <c r="H73" s="135">
        <f t="shared" si="18"/>
        <v>1</v>
      </c>
      <c r="I73" s="135">
        <f t="shared" si="18"/>
        <v>2</v>
      </c>
      <c r="J73" s="135">
        <f t="shared" si="18"/>
        <v>1</v>
      </c>
      <c r="K73" s="135">
        <f t="shared" si="18"/>
        <v>4</v>
      </c>
      <c r="L73" s="135">
        <f t="shared" si="18"/>
        <v>3</v>
      </c>
      <c r="M73" s="135">
        <f t="shared" si="18"/>
        <v>1</v>
      </c>
      <c r="N73" s="135">
        <f t="shared" si="18"/>
        <v>0</v>
      </c>
      <c r="O73" s="133">
        <f>SUM(C73:N73)</f>
        <v>25</v>
      </c>
    </row>
    <row r="74" spans="1:15" ht="16.5" thickTop="1" thickBot="1" x14ac:dyDescent="0.3">
      <c r="A74" s="10" t="s">
        <v>97</v>
      </c>
      <c r="B74" s="149" t="s">
        <v>338</v>
      </c>
      <c r="C74" s="286">
        <v>0</v>
      </c>
      <c r="D74" s="130">
        <v>3</v>
      </c>
      <c r="E74" s="130">
        <v>5</v>
      </c>
      <c r="F74" s="130">
        <v>2</v>
      </c>
      <c r="G74" s="130">
        <v>3</v>
      </c>
      <c r="H74" s="130">
        <v>1</v>
      </c>
      <c r="I74" s="130">
        <v>2</v>
      </c>
      <c r="J74" s="130">
        <v>1</v>
      </c>
      <c r="K74" s="130">
        <v>4</v>
      </c>
      <c r="L74" s="130">
        <v>3</v>
      </c>
      <c r="M74" s="130">
        <v>1</v>
      </c>
      <c r="N74" s="131">
        <v>0</v>
      </c>
      <c r="O74" s="132">
        <f>SUM(C74:N74)</f>
        <v>25</v>
      </c>
    </row>
    <row r="75" spans="1:15" ht="27.75" thickTop="1" thickBot="1" x14ac:dyDescent="0.3">
      <c r="A75" s="10" t="s">
        <v>98</v>
      </c>
      <c r="B75" s="150" t="s">
        <v>218</v>
      </c>
      <c r="C75" s="135">
        <f t="shared" ref="C75:N75" si="19">SUM(C76:C78)</f>
        <v>0</v>
      </c>
      <c r="D75" s="135">
        <f t="shared" si="19"/>
        <v>0</v>
      </c>
      <c r="E75" s="135">
        <v>0</v>
      </c>
      <c r="F75" s="135">
        <f t="shared" si="19"/>
        <v>13</v>
      </c>
      <c r="G75" s="135">
        <f t="shared" si="19"/>
        <v>1</v>
      </c>
      <c r="H75" s="135">
        <f t="shared" si="19"/>
        <v>0</v>
      </c>
      <c r="I75" s="135">
        <f t="shared" si="19"/>
        <v>0</v>
      </c>
      <c r="J75" s="135">
        <f t="shared" si="19"/>
        <v>13</v>
      </c>
      <c r="K75" s="135">
        <f t="shared" si="19"/>
        <v>1</v>
      </c>
      <c r="L75" s="135">
        <f t="shared" si="19"/>
        <v>27</v>
      </c>
      <c r="M75" s="135">
        <f t="shared" si="19"/>
        <v>1</v>
      </c>
      <c r="N75" s="135">
        <f t="shared" si="19"/>
        <v>0</v>
      </c>
      <c r="O75" s="133">
        <f>SUM(C75:N75)</f>
        <v>56</v>
      </c>
    </row>
    <row r="76" spans="1:15" ht="25.5" thickTop="1" x14ac:dyDescent="0.25">
      <c r="A76" s="10" t="s">
        <v>99</v>
      </c>
      <c r="B76" s="146" t="s">
        <v>339</v>
      </c>
      <c r="C76" s="283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13</v>
      </c>
      <c r="K76" s="15">
        <v>1</v>
      </c>
      <c r="L76" s="15">
        <v>0</v>
      </c>
      <c r="M76" s="15">
        <v>0</v>
      </c>
      <c r="N76" s="123">
        <v>0</v>
      </c>
      <c r="O76" s="129">
        <f t="shared" ref="O76:O83" si="20">SUM(C76:N76)</f>
        <v>14</v>
      </c>
    </row>
    <row r="77" spans="1:15" x14ac:dyDescent="0.25">
      <c r="A77" s="10" t="s">
        <v>100</v>
      </c>
      <c r="B77" s="138" t="s">
        <v>340</v>
      </c>
      <c r="C77" s="284">
        <v>0</v>
      </c>
      <c r="D77" s="125">
        <v>0</v>
      </c>
      <c r="E77" s="125">
        <v>0</v>
      </c>
      <c r="F77" s="125">
        <v>13</v>
      </c>
      <c r="G77" s="125">
        <v>1</v>
      </c>
      <c r="H77" s="125"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6">
        <v>0</v>
      </c>
      <c r="O77" s="129">
        <f t="shared" si="20"/>
        <v>14</v>
      </c>
    </row>
    <row r="78" spans="1:15" ht="15.75" thickBot="1" x14ac:dyDescent="0.3">
      <c r="A78" s="10" t="s">
        <v>101</v>
      </c>
      <c r="B78" s="147" t="s">
        <v>341</v>
      </c>
      <c r="C78" s="285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27</v>
      </c>
      <c r="M78" s="127">
        <v>1</v>
      </c>
      <c r="N78" s="128">
        <v>0</v>
      </c>
      <c r="O78" s="129">
        <f t="shared" si="20"/>
        <v>28</v>
      </c>
    </row>
    <row r="79" spans="1:15" ht="27.75" thickTop="1" thickBot="1" x14ac:dyDescent="0.3">
      <c r="A79" s="10" t="s">
        <v>102</v>
      </c>
      <c r="B79" s="150" t="s">
        <v>219</v>
      </c>
      <c r="C79" s="135">
        <f t="shared" ref="C79:N79" si="21">SUM(C80:C84)</f>
        <v>3</v>
      </c>
      <c r="D79" s="135">
        <v>4</v>
      </c>
      <c r="E79" s="135">
        <v>3</v>
      </c>
      <c r="F79" s="135">
        <f t="shared" si="21"/>
        <v>1</v>
      </c>
      <c r="G79" s="135">
        <f t="shared" si="21"/>
        <v>4</v>
      </c>
      <c r="H79" s="135">
        <f t="shared" si="21"/>
        <v>5</v>
      </c>
      <c r="I79" s="135">
        <f t="shared" si="21"/>
        <v>5</v>
      </c>
      <c r="J79" s="135">
        <f t="shared" si="21"/>
        <v>0</v>
      </c>
      <c r="K79" s="135">
        <f t="shared" si="21"/>
        <v>1</v>
      </c>
      <c r="L79" s="135">
        <f t="shared" si="21"/>
        <v>3</v>
      </c>
      <c r="M79" s="135">
        <f t="shared" si="21"/>
        <v>1</v>
      </c>
      <c r="N79" s="135">
        <f t="shared" si="21"/>
        <v>36</v>
      </c>
      <c r="O79" s="133">
        <f>SUM(C79:N79)</f>
        <v>66</v>
      </c>
    </row>
    <row r="80" spans="1:15" ht="15.75" thickTop="1" x14ac:dyDescent="0.25">
      <c r="A80" s="10" t="s">
        <v>103</v>
      </c>
      <c r="B80" s="266" t="s">
        <v>345</v>
      </c>
      <c r="C80" s="287">
        <v>0</v>
      </c>
      <c r="D80" s="309">
        <v>0</v>
      </c>
      <c r="E80" s="309">
        <v>0</v>
      </c>
      <c r="F80" s="309">
        <v>0</v>
      </c>
      <c r="G80" s="309">
        <v>0</v>
      </c>
      <c r="H80" s="309">
        <v>0</v>
      </c>
      <c r="I80" s="309">
        <v>1</v>
      </c>
      <c r="J80" s="309">
        <v>0</v>
      </c>
      <c r="K80" s="324">
        <v>1</v>
      </c>
      <c r="L80" s="309">
        <v>3</v>
      </c>
      <c r="M80" s="309">
        <v>1</v>
      </c>
      <c r="N80" s="332">
        <v>32</v>
      </c>
      <c r="O80" s="129">
        <f t="shared" si="20"/>
        <v>38</v>
      </c>
    </row>
    <row r="81" spans="1:15" ht="24.75" x14ac:dyDescent="0.25">
      <c r="A81" s="10" t="s">
        <v>104</v>
      </c>
      <c r="B81" s="146" t="s">
        <v>342</v>
      </c>
      <c r="C81" s="283">
        <v>0</v>
      </c>
      <c r="D81" s="15">
        <v>0</v>
      </c>
      <c r="E81" s="310">
        <v>0</v>
      </c>
      <c r="F81" s="15">
        <v>0</v>
      </c>
      <c r="G81" s="15">
        <v>0</v>
      </c>
      <c r="H81" s="15">
        <v>0</v>
      </c>
      <c r="I81" s="310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29">
        <f t="shared" si="20"/>
        <v>0</v>
      </c>
    </row>
    <row r="82" spans="1:15" x14ac:dyDescent="0.25">
      <c r="A82" s="10" t="s">
        <v>156</v>
      </c>
      <c r="B82" s="138" t="s">
        <v>343</v>
      </c>
      <c r="C82" s="284">
        <v>0</v>
      </c>
      <c r="D82" s="125">
        <v>3</v>
      </c>
      <c r="E82" s="125">
        <v>1</v>
      </c>
      <c r="F82" s="125">
        <v>1</v>
      </c>
      <c r="G82" s="125">
        <v>4</v>
      </c>
      <c r="H82" s="125">
        <v>5</v>
      </c>
      <c r="I82" s="125">
        <v>2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9">
        <f t="shared" si="20"/>
        <v>16</v>
      </c>
    </row>
    <row r="83" spans="1:15" x14ac:dyDescent="0.25">
      <c r="A83" s="10" t="s">
        <v>157</v>
      </c>
      <c r="B83" s="335" t="s">
        <v>344</v>
      </c>
      <c r="C83" s="285">
        <v>0</v>
      </c>
      <c r="D83" s="127">
        <v>1</v>
      </c>
      <c r="E83" s="127">
        <v>1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4</v>
      </c>
      <c r="O83" s="129">
        <f t="shared" si="20"/>
        <v>6</v>
      </c>
    </row>
    <row r="84" spans="1:15" ht="15.75" thickBot="1" x14ac:dyDescent="0.3">
      <c r="A84" s="10" t="s">
        <v>157</v>
      </c>
      <c r="B84" s="334" t="s">
        <v>365</v>
      </c>
      <c r="C84" s="285">
        <v>3</v>
      </c>
      <c r="D84" s="127">
        <v>0</v>
      </c>
      <c r="E84" s="127">
        <v>1</v>
      </c>
      <c r="F84" s="127">
        <v>0</v>
      </c>
      <c r="G84" s="127">
        <v>0</v>
      </c>
      <c r="H84" s="127">
        <v>0</v>
      </c>
      <c r="I84" s="127">
        <v>2</v>
      </c>
      <c r="J84" s="127">
        <v>0</v>
      </c>
      <c r="K84" s="127">
        <v>0</v>
      </c>
      <c r="L84" s="127">
        <v>0</v>
      </c>
      <c r="M84" s="127">
        <v>0</v>
      </c>
      <c r="N84" s="127">
        <v>0</v>
      </c>
      <c r="O84" s="129">
        <f t="shared" ref="O84" si="22">SUM(C84:N84)</f>
        <v>6</v>
      </c>
    </row>
    <row r="85" spans="1:15" ht="27.75" thickTop="1" thickBot="1" x14ac:dyDescent="0.3">
      <c r="A85" s="10" t="s">
        <v>158</v>
      </c>
      <c r="B85" s="150" t="s">
        <v>220</v>
      </c>
      <c r="C85" s="135">
        <f t="shared" ref="C85:N85" si="23">SUM(C86:C89)</f>
        <v>10</v>
      </c>
      <c r="D85" s="135">
        <v>9</v>
      </c>
      <c r="E85" s="135">
        <v>27</v>
      </c>
      <c r="F85" s="135">
        <v>21</v>
      </c>
      <c r="G85" s="135">
        <f t="shared" si="23"/>
        <v>13</v>
      </c>
      <c r="H85" s="135">
        <f t="shared" si="23"/>
        <v>18</v>
      </c>
      <c r="I85" s="135">
        <f t="shared" si="23"/>
        <v>20</v>
      </c>
      <c r="J85" s="135">
        <f>SUM(J86:J89)</f>
        <v>18</v>
      </c>
      <c r="K85" s="135">
        <f>SUM(K86:K89)</f>
        <v>7</v>
      </c>
      <c r="L85" s="135">
        <f>SUM(L86:L89)</f>
        <v>3</v>
      </c>
      <c r="M85" s="135">
        <f>SUM(M86:M89)</f>
        <v>1</v>
      </c>
      <c r="N85" s="135">
        <f t="shared" si="23"/>
        <v>1</v>
      </c>
      <c r="O85" s="133">
        <f>SUM(C85:N85)</f>
        <v>148</v>
      </c>
    </row>
    <row r="86" spans="1:15" ht="25.5" thickTop="1" x14ac:dyDescent="0.25">
      <c r="A86" s="10" t="s">
        <v>159</v>
      </c>
      <c r="B86" s="146" t="s">
        <v>346</v>
      </c>
      <c r="C86" s="338">
        <v>8</v>
      </c>
      <c r="D86" s="15">
        <v>8</v>
      </c>
      <c r="E86" s="15">
        <v>20</v>
      </c>
      <c r="F86" s="15">
        <v>12</v>
      </c>
      <c r="G86" s="15">
        <v>7</v>
      </c>
      <c r="H86" s="15">
        <v>3</v>
      </c>
      <c r="I86" s="15">
        <v>4</v>
      </c>
      <c r="J86" s="15">
        <v>7</v>
      </c>
      <c r="K86" s="15">
        <v>0</v>
      </c>
      <c r="L86" s="15">
        <v>0</v>
      </c>
      <c r="M86" s="15">
        <v>0</v>
      </c>
      <c r="N86" s="15">
        <v>0</v>
      </c>
      <c r="O86" s="129">
        <f t="shared" ref="O86:O96" si="24">SUM(C86:N86)</f>
        <v>69</v>
      </c>
    </row>
    <row r="87" spans="1:15" x14ac:dyDescent="0.25">
      <c r="A87" s="10" t="s">
        <v>222</v>
      </c>
      <c r="B87" s="138" t="s">
        <v>347</v>
      </c>
      <c r="C87" s="284">
        <v>2</v>
      </c>
      <c r="D87" s="125">
        <v>1</v>
      </c>
      <c r="E87" s="125">
        <v>3</v>
      </c>
      <c r="F87" s="125">
        <v>2</v>
      </c>
      <c r="G87" s="125">
        <v>1</v>
      </c>
      <c r="H87" s="125">
        <v>2</v>
      </c>
      <c r="I87" s="125">
        <v>5</v>
      </c>
      <c r="J87" s="125">
        <v>3</v>
      </c>
      <c r="K87" s="125">
        <v>0</v>
      </c>
      <c r="L87" s="125">
        <v>0</v>
      </c>
      <c r="M87" s="125">
        <v>0</v>
      </c>
      <c r="N87" s="125">
        <v>0</v>
      </c>
      <c r="O87" s="129">
        <f t="shared" si="24"/>
        <v>19</v>
      </c>
    </row>
    <row r="88" spans="1:15" x14ac:dyDescent="0.25">
      <c r="A88" s="10" t="s">
        <v>223</v>
      </c>
      <c r="B88" s="137" t="s">
        <v>348</v>
      </c>
      <c r="C88" s="284">
        <v>0</v>
      </c>
      <c r="D88" s="125">
        <v>0</v>
      </c>
      <c r="E88" s="125">
        <v>0</v>
      </c>
      <c r="F88" s="125">
        <v>0</v>
      </c>
      <c r="G88" s="125">
        <v>3</v>
      </c>
      <c r="H88" s="125">
        <v>3</v>
      </c>
      <c r="I88" s="125">
        <v>6</v>
      </c>
      <c r="J88" s="125">
        <v>1</v>
      </c>
      <c r="K88" s="125">
        <v>0</v>
      </c>
      <c r="L88" s="125">
        <v>0</v>
      </c>
      <c r="M88" s="125">
        <v>0</v>
      </c>
      <c r="N88" s="125">
        <v>0</v>
      </c>
      <c r="O88" s="129">
        <f t="shared" si="24"/>
        <v>13</v>
      </c>
    </row>
    <row r="89" spans="1:15" ht="15.75" thickBot="1" x14ac:dyDescent="0.3">
      <c r="A89" s="10" t="s">
        <v>224</v>
      </c>
      <c r="B89" s="138" t="s">
        <v>349</v>
      </c>
      <c r="C89" s="284">
        <v>0</v>
      </c>
      <c r="D89" s="125">
        <v>0</v>
      </c>
      <c r="E89" s="125">
        <v>4</v>
      </c>
      <c r="F89" s="125">
        <v>7</v>
      </c>
      <c r="G89" s="125">
        <v>2</v>
      </c>
      <c r="H89" s="125">
        <v>10</v>
      </c>
      <c r="I89" s="125">
        <v>5</v>
      </c>
      <c r="J89" s="125">
        <v>7</v>
      </c>
      <c r="K89" s="125">
        <v>7</v>
      </c>
      <c r="L89" s="125">
        <v>3</v>
      </c>
      <c r="M89" s="125">
        <v>1</v>
      </c>
      <c r="N89" s="125">
        <v>1</v>
      </c>
      <c r="O89" s="129">
        <f t="shared" si="24"/>
        <v>47</v>
      </c>
    </row>
    <row r="90" spans="1:15" ht="27.75" thickTop="1" thickBot="1" x14ac:dyDescent="0.3">
      <c r="A90" s="10" t="s">
        <v>225</v>
      </c>
      <c r="B90" s="150" t="s">
        <v>221</v>
      </c>
      <c r="C90" s="135">
        <f t="shared" ref="C90:N90" si="25">SUM(C91:C93)</f>
        <v>0</v>
      </c>
      <c r="D90" s="136">
        <f t="shared" si="25"/>
        <v>0</v>
      </c>
      <c r="E90" s="136">
        <v>0</v>
      </c>
      <c r="F90" s="136">
        <f t="shared" si="25"/>
        <v>0</v>
      </c>
      <c r="G90" s="136">
        <f t="shared" si="25"/>
        <v>13</v>
      </c>
      <c r="H90" s="136">
        <f t="shared" si="25"/>
        <v>1</v>
      </c>
      <c r="I90" s="136">
        <f t="shared" si="25"/>
        <v>0</v>
      </c>
      <c r="J90" s="136">
        <f t="shared" si="25"/>
        <v>0</v>
      </c>
      <c r="K90" s="136">
        <f t="shared" si="25"/>
        <v>1</v>
      </c>
      <c r="L90" s="136">
        <f t="shared" si="25"/>
        <v>0</v>
      </c>
      <c r="M90" s="136">
        <f t="shared" si="25"/>
        <v>8</v>
      </c>
      <c r="N90" s="135">
        <f t="shared" si="25"/>
        <v>0</v>
      </c>
      <c r="O90" s="133">
        <f t="shared" si="24"/>
        <v>23</v>
      </c>
    </row>
    <row r="91" spans="1:15" ht="25.5" thickTop="1" x14ac:dyDescent="0.25">
      <c r="A91" s="10" t="s">
        <v>226</v>
      </c>
      <c r="B91" s="146" t="s">
        <v>350</v>
      </c>
      <c r="C91" s="339">
        <v>0</v>
      </c>
      <c r="D91" s="15">
        <v>0</v>
      </c>
      <c r="E91" s="15">
        <v>0</v>
      </c>
      <c r="F91" s="15">
        <v>0</v>
      </c>
      <c r="G91" s="15">
        <v>8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8</v>
      </c>
      <c r="N91" s="15">
        <v>0</v>
      </c>
      <c r="O91" s="129">
        <f t="shared" si="24"/>
        <v>16</v>
      </c>
    </row>
    <row r="92" spans="1:15" x14ac:dyDescent="0.25">
      <c r="A92" s="10" t="s">
        <v>229</v>
      </c>
      <c r="B92" s="138" t="s">
        <v>351</v>
      </c>
      <c r="C92" s="284">
        <v>0</v>
      </c>
      <c r="D92" s="125">
        <v>0</v>
      </c>
      <c r="E92" s="125">
        <v>0</v>
      </c>
      <c r="F92" s="125">
        <v>0</v>
      </c>
      <c r="G92" s="125">
        <v>5</v>
      </c>
      <c r="H92" s="125"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9">
        <f t="shared" si="24"/>
        <v>5</v>
      </c>
    </row>
    <row r="93" spans="1:15" ht="15.75" thickBot="1" x14ac:dyDescent="0.3">
      <c r="A93" s="10" t="s">
        <v>230</v>
      </c>
      <c r="B93" s="138" t="s">
        <v>352</v>
      </c>
      <c r="C93" s="285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1</v>
      </c>
      <c r="I93" s="127">
        <v>0</v>
      </c>
      <c r="J93" s="127">
        <v>0</v>
      </c>
      <c r="K93" s="127">
        <v>1</v>
      </c>
      <c r="L93" s="127">
        <v>0</v>
      </c>
      <c r="M93" s="127">
        <v>0</v>
      </c>
      <c r="N93" s="127">
        <v>0</v>
      </c>
      <c r="O93" s="129">
        <f t="shared" si="24"/>
        <v>2</v>
      </c>
    </row>
    <row r="94" spans="1:15" ht="27.75" thickTop="1" thickBot="1" x14ac:dyDescent="0.3">
      <c r="A94" s="10" t="s">
        <v>232</v>
      </c>
      <c r="B94" s="150" t="s">
        <v>227</v>
      </c>
      <c r="C94" s="135">
        <f t="shared" ref="C94:M94" si="26">C95</f>
        <v>0</v>
      </c>
      <c r="D94" s="135">
        <f t="shared" si="26"/>
        <v>0</v>
      </c>
      <c r="E94" s="135">
        <f t="shared" si="26"/>
        <v>0</v>
      </c>
      <c r="F94" s="135">
        <f t="shared" si="26"/>
        <v>2</v>
      </c>
      <c r="G94" s="135">
        <f t="shared" si="26"/>
        <v>0</v>
      </c>
      <c r="H94" s="135">
        <f t="shared" si="26"/>
        <v>0</v>
      </c>
      <c r="I94" s="135">
        <f t="shared" si="26"/>
        <v>0</v>
      </c>
      <c r="J94" s="135">
        <f t="shared" si="26"/>
        <v>0</v>
      </c>
      <c r="K94" s="135">
        <f t="shared" si="26"/>
        <v>0</v>
      </c>
      <c r="L94" s="135">
        <f t="shared" si="26"/>
        <v>0</v>
      </c>
      <c r="M94" s="135">
        <f t="shared" si="26"/>
        <v>0</v>
      </c>
      <c r="N94" s="135">
        <v>0</v>
      </c>
      <c r="O94" s="133">
        <f t="shared" si="24"/>
        <v>2</v>
      </c>
    </row>
    <row r="95" spans="1:15" ht="16.5" thickTop="1" thickBot="1" x14ac:dyDescent="0.3">
      <c r="A95" s="10" t="s">
        <v>233</v>
      </c>
      <c r="B95" s="151" t="s">
        <v>353</v>
      </c>
      <c r="C95" s="288">
        <v>0</v>
      </c>
      <c r="D95" s="140">
        <v>0</v>
      </c>
      <c r="E95" s="140">
        <v>0</v>
      </c>
      <c r="F95" s="140">
        <v>2</v>
      </c>
      <c r="G95" s="140">
        <v>0</v>
      </c>
      <c r="H95" s="140">
        <v>0</v>
      </c>
      <c r="I95" s="140">
        <v>0</v>
      </c>
      <c r="J95" s="140">
        <v>0</v>
      </c>
      <c r="K95" s="140">
        <v>0</v>
      </c>
      <c r="L95" s="140">
        <v>0</v>
      </c>
      <c r="M95" s="140">
        <v>0</v>
      </c>
      <c r="N95" s="141">
        <v>0</v>
      </c>
      <c r="O95" s="139">
        <f t="shared" si="24"/>
        <v>2</v>
      </c>
    </row>
    <row r="96" spans="1:15" ht="16.5" thickTop="1" thickBot="1" x14ac:dyDescent="0.3">
      <c r="A96" s="10" t="s">
        <v>234</v>
      </c>
      <c r="B96" s="152" t="s">
        <v>231</v>
      </c>
      <c r="C96" s="289">
        <v>0</v>
      </c>
      <c r="D96" s="142">
        <v>0</v>
      </c>
      <c r="E96" s="142">
        <v>6</v>
      </c>
      <c r="F96" s="142">
        <v>0</v>
      </c>
      <c r="G96" s="142">
        <v>2</v>
      </c>
      <c r="H96" s="142">
        <v>0</v>
      </c>
      <c r="I96" s="142">
        <v>0</v>
      </c>
      <c r="J96" s="142">
        <v>0</v>
      </c>
      <c r="K96" s="142">
        <v>0</v>
      </c>
      <c r="L96" s="142">
        <v>0</v>
      </c>
      <c r="M96" s="142">
        <v>0</v>
      </c>
      <c r="N96" s="142">
        <v>0</v>
      </c>
      <c r="O96" s="143">
        <f t="shared" si="24"/>
        <v>8</v>
      </c>
    </row>
    <row r="97" spans="1:15" ht="20.100000000000001" customHeight="1" thickBot="1" x14ac:dyDescent="0.3">
      <c r="A97" s="50" t="s">
        <v>228</v>
      </c>
      <c r="C97" s="18"/>
    </row>
    <row r="98" spans="1:15" ht="51" thickBot="1" x14ac:dyDescent="0.3">
      <c r="A98" s="154" t="s">
        <v>160</v>
      </c>
      <c r="B98" s="153" t="s">
        <v>0</v>
      </c>
      <c r="C98" s="52" t="s">
        <v>370</v>
      </c>
      <c r="D98" s="52" t="s">
        <v>371</v>
      </c>
      <c r="E98" s="52" t="s">
        <v>372</v>
      </c>
      <c r="F98" s="52" t="s">
        <v>373</v>
      </c>
      <c r="G98" s="52" t="s">
        <v>374</v>
      </c>
      <c r="H98" s="65" t="s">
        <v>375</v>
      </c>
      <c r="I98" s="52" t="s">
        <v>376</v>
      </c>
      <c r="J98" s="52" t="s">
        <v>377</v>
      </c>
      <c r="K98" s="52" t="s">
        <v>378</v>
      </c>
      <c r="L98" s="52" t="s">
        <v>379</v>
      </c>
      <c r="M98" s="52" t="s">
        <v>380</v>
      </c>
      <c r="N98" s="52" t="s">
        <v>381</v>
      </c>
      <c r="O98" s="66" t="s">
        <v>105</v>
      </c>
    </row>
    <row r="99" spans="1:15" ht="27" thickBot="1" x14ac:dyDescent="0.3">
      <c r="A99" s="10" t="s">
        <v>235</v>
      </c>
      <c r="B99" s="144" t="s">
        <v>388</v>
      </c>
      <c r="C99" s="314">
        <v>80</v>
      </c>
      <c r="D99" s="70">
        <v>182</v>
      </c>
      <c r="E99" s="70">
        <v>73</v>
      </c>
      <c r="F99" s="70">
        <v>19</v>
      </c>
      <c r="G99" s="70">
        <v>23</v>
      </c>
      <c r="H99" s="316">
        <v>35</v>
      </c>
      <c r="I99" s="70">
        <v>24</v>
      </c>
      <c r="J99" s="70">
        <v>67</v>
      </c>
      <c r="K99" s="70">
        <v>11</v>
      </c>
      <c r="L99" s="70">
        <v>15</v>
      </c>
      <c r="M99" s="70">
        <v>18</v>
      </c>
      <c r="N99" s="87">
        <v>13</v>
      </c>
      <c r="O99" s="117">
        <f>SUM(C99:N99)</f>
        <v>560</v>
      </c>
    </row>
    <row r="100" spans="1:15" ht="27" thickBot="1" x14ac:dyDescent="0.3">
      <c r="A100" s="10" t="s">
        <v>235</v>
      </c>
      <c r="B100" s="108" t="s">
        <v>237</v>
      </c>
      <c r="C100" s="313">
        <v>3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70">
        <v>0</v>
      </c>
      <c r="K100" s="70">
        <v>0</v>
      </c>
      <c r="L100" s="70">
        <v>0</v>
      </c>
      <c r="M100" s="70">
        <v>0</v>
      </c>
      <c r="N100" s="87">
        <v>0</v>
      </c>
      <c r="O100" s="117">
        <f>SUM(C100:N100)</f>
        <v>3</v>
      </c>
    </row>
    <row r="101" spans="1:15" ht="27" thickBot="1" x14ac:dyDescent="0.3">
      <c r="A101" s="10" t="s">
        <v>236</v>
      </c>
      <c r="B101" s="108" t="s">
        <v>387</v>
      </c>
      <c r="C101" s="313">
        <v>0</v>
      </c>
      <c r="D101" s="94">
        <v>0</v>
      </c>
      <c r="E101" s="348">
        <v>13</v>
      </c>
      <c r="F101" s="94">
        <v>68</v>
      </c>
      <c r="G101" s="94">
        <v>83</v>
      </c>
      <c r="H101" s="304">
        <v>136</v>
      </c>
      <c r="I101" s="94">
        <v>74</v>
      </c>
      <c r="J101" s="94">
        <v>57</v>
      </c>
      <c r="K101" s="94">
        <v>61</v>
      </c>
      <c r="L101" s="94">
        <v>54</v>
      </c>
      <c r="M101" s="94">
        <v>46</v>
      </c>
      <c r="N101" s="118">
        <v>33</v>
      </c>
      <c r="O101" s="63">
        <f>SUM(C101:N101)</f>
        <v>625</v>
      </c>
    </row>
    <row r="102" spans="1:15" x14ac:dyDescent="0.25">
      <c r="A102" s="45"/>
    </row>
    <row r="103" spans="1:15" x14ac:dyDescent="0.25">
      <c r="A103" s="45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80" zoomScaleNormal="100" zoomScaleSheetLayoutView="80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369</v>
      </c>
      <c r="O1" s="166" t="s">
        <v>390</v>
      </c>
    </row>
    <row r="2" spans="1:26" ht="50.25" x14ac:dyDescent="0.25">
      <c r="A2" s="61" t="s">
        <v>160</v>
      </c>
      <c r="B2" s="157" t="s">
        <v>0</v>
      </c>
      <c r="C2" s="113" t="s">
        <v>370</v>
      </c>
      <c r="D2" s="113" t="s">
        <v>371</v>
      </c>
      <c r="E2" s="113" t="s">
        <v>372</v>
      </c>
      <c r="F2" s="113" t="s">
        <v>373</v>
      </c>
      <c r="G2" s="113" t="s">
        <v>374</v>
      </c>
      <c r="H2" s="113" t="s">
        <v>375</v>
      </c>
      <c r="I2" s="113" t="s">
        <v>376</v>
      </c>
      <c r="J2" s="113" t="s">
        <v>377</v>
      </c>
      <c r="K2" s="113" t="s">
        <v>378</v>
      </c>
      <c r="L2" s="113" t="s">
        <v>379</v>
      </c>
      <c r="M2" s="113" t="s">
        <v>380</v>
      </c>
      <c r="N2" s="114" t="s">
        <v>381</v>
      </c>
      <c r="O2" s="177" t="s">
        <v>160</v>
      </c>
      <c r="P2" s="157" t="s">
        <v>270</v>
      </c>
      <c r="Q2" s="174" t="s">
        <v>271</v>
      </c>
      <c r="R2" s="174" t="s">
        <v>272</v>
      </c>
      <c r="S2" s="174" t="s">
        <v>273</v>
      </c>
      <c r="T2" s="175" t="s">
        <v>274</v>
      </c>
      <c r="U2" s="174" t="s">
        <v>275</v>
      </c>
      <c r="V2" s="174" t="s">
        <v>280</v>
      </c>
      <c r="W2" s="174" t="s">
        <v>279</v>
      </c>
      <c r="X2" s="174" t="s">
        <v>276</v>
      </c>
      <c r="Y2" s="174" t="s">
        <v>277</v>
      </c>
      <c r="Z2" s="176" t="s">
        <v>278</v>
      </c>
    </row>
    <row r="3" spans="1:26" ht="18.75" customHeight="1" thickBot="1" x14ac:dyDescent="0.3">
      <c r="A3" s="1" t="s">
        <v>7</v>
      </c>
      <c r="B3" s="164" t="s">
        <v>5</v>
      </c>
      <c r="C3" s="235">
        <f t="shared" ref="C3:M3" si="0">C4+C6+C8+C10+C12+C14</f>
        <v>1607</v>
      </c>
      <c r="D3" s="235">
        <f t="shared" si="0"/>
        <v>1595</v>
      </c>
      <c r="E3" s="235">
        <v>1547</v>
      </c>
      <c r="F3" s="235">
        <v>1468</v>
      </c>
      <c r="G3" s="235">
        <v>1427</v>
      </c>
      <c r="H3" s="235">
        <v>1380</v>
      </c>
      <c r="I3" s="235">
        <f>I4+I6+I8+I10+I12+I14</f>
        <v>1365</v>
      </c>
      <c r="J3" s="235">
        <v>1298</v>
      </c>
      <c r="K3" s="235">
        <v>1230</v>
      </c>
      <c r="L3" s="235">
        <f>L4+L6+L8+L10+L12+L14</f>
        <v>1177</v>
      </c>
      <c r="M3" s="235">
        <f t="shared" si="0"/>
        <v>1167</v>
      </c>
      <c r="N3" s="235">
        <v>1130</v>
      </c>
      <c r="O3" s="29" t="s">
        <v>7</v>
      </c>
      <c r="P3" s="164" t="s">
        <v>5</v>
      </c>
      <c r="Q3" s="165">
        <v>387</v>
      </c>
      <c r="R3" s="165">
        <v>220</v>
      </c>
      <c r="S3" s="165">
        <v>57</v>
      </c>
      <c r="T3" s="165">
        <v>52</v>
      </c>
      <c r="U3" s="165">
        <v>95</v>
      </c>
      <c r="V3" s="165">
        <v>25</v>
      </c>
      <c r="W3" s="165">
        <v>85</v>
      </c>
      <c r="X3" s="165">
        <v>123</v>
      </c>
      <c r="Y3" s="165">
        <v>27</v>
      </c>
      <c r="Z3" s="165">
        <v>59</v>
      </c>
    </row>
    <row r="4" spans="1:26" x14ac:dyDescent="0.25">
      <c r="A4" s="1" t="s">
        <v>8</v>
      </c>
      <c r="B4" s="162" t="s">
        <v>238</v>
      </c>
      <c r="C4" s="159">
        <v>217</v>
      </c>
      <c r="D4" s="341">
        <v>210</v>
      </c>
      <c r="E4" s="341">
        <v>167</v>
      </c>
      <c r="F4" s="341">
        <v>139</v>
      </c>
      <c r="G4" s="341">
        <v>135</v>
      </c>
      <c r="H4" s="341">
        <v>129</v>
      </c>
      <c r="I4" s="341">
        <v>135</v>
      </c>
      <c r="J4" s="341">
        <v>128</v>
      </c>
      <c r="K4" s="341">
        <v>145</v>
      </c>
      <c r="L4" s="341">
        <v>154</v>
      </c>
      <c r="M4" s="341">
        <v>149</v>
      </c>
      <c r="N4" s="343">
        <v>133</v>
      </c>
      <c r="O4" s="29" t="s">
        <v>8</v>
      </c>
      <c r="P4" s="162" t="s">
        <v>238</v>
      </c>
      <c r="Q4" s="159">
        <v>28</v>
      </c>
      <c r="R4" s="341">
        <v>19</v>
      </c>
      <c r="S4" s="341">
        <v>7</v>
      </c>
      <c r="T4" s="341">
        <v>15</v>
      </c>
      <c r="U4" s="341">
        <v>19</v>
      </c>
      <c r="V4" s="341">
        <v>2</v>
      </c>
      <c r="W4" s="341">
        <v>13</v>
      </c>
      <c r="X4" s="341">
        <v>14</v>
      </c>
      <c r="Y4" s="341">
        <v>3</v>
      </c>
      <c r="Z4" s="343">
        <v>13</v>
      </c>
    </row>
    <row r="5" spans="1:26" ht="15.75" thickBot="1" x14ac:dyDescent="0.3">
      <c r="A5" s="1" t="s">
        <v>9</v>
      </c>
      <c r="B5" s="163" t="s">
        <v>15</v>
      </c>
      <c r="C5" s="193">
        <f>C4/C3</f>
        <v>0.13503422526446796</v>
      </c>
      <c r="D5" s="193">
        <f>D4/D3</f>
        <v>0.13166144200626959</v>
      </c>
      <c r="E5" s="193">
        <f t="shared" ref="E5:N5" si="1">E4/E3</f>
        <v>0.10795087265675501</v>
      </c>
      <c r="F5" s="193">
        <f t="shared" si="1"/>
        <v>9.4686648501362394E-2</v>
      </c>
      <c r="G5" s="193">
        <f t="shared" si="1"/>
        <v>9.4604064470918015E-2</v>
      </c>
      <c r="H5" s="193">
        <f t="shared" si="1"/>
        <v>9.3478260869565219E-2</v>
      </c>
      <c r="I5" s="193">
        <f t="shared" si="1"/>
        <v>9.8901098901098897E-2</v>
      </c>
      <c r="J5" s="193">
        <f t="shared" si="1"/>
        <v>9.861325115562404E-2</v>
      </c>
      <c r="K5" s="193">
        <f t="shared" si="1"/>
        <v>0.11788617886178862</v>
      </c>
      <c r="L5" s="193">
        <f t="shared" si="1"/>
        <v>0.13084112149532709</v>
      </c>
      <c r="M5" s="193">
        <f t="shared" si="1"/>
        <v>0.12767780634104542</v>
      </c>
      <c r="N5" s="231">
        <f t="shared" si="1"/>
        <v>0.11769911504424779</v>
      </c>
      <c r="O5" s="29" t="s">
        <v>9</v>
      </c>
      <c r="P5" s="163" t="s">
        <v>15</v>
      </c>
      <c r="Q5" s="193">
        <f>Q4/Q3</f>
        <v>7.2351421188630485E-2</v>
      </c>
      <c r="R5" s="193">
        <f t="shared" ref="R5:Z5" si="2">R4/R3</f>
        <v>8.6363636363636365E-2</v>
      </c>
      <c r="S5" s="193">
        <f t="shared" si="2"/>
        <v>0.12280701754385964</v>
      </c>
      <c r="T5" s="193">
        <f t="shared" si="2"/>
        <v>0.28846153846153844</v>
      </c>
      <c r="U5" s="193">
        <f t="shared" si="2"/>
        <v>0.2</v>
      </c>
      <c r="V5" s="193">
        <f t="shared" si="2"/>
        <v>0.08</v>
      </c>
      <c r="W5" s="222">
        <v>0.15294117647058825</v>
      </c>
      <c r="X5" s="193">
        <f t="shared" si="2"/>
        <v>0.11382113821138211</v>
      </c>
      <c r="Y5" s="193">
        <f t="shared" si="2"/>
        <v>0.1111111111111111</v>
      </c>
      <c r="Z5" s="231">
        <f t="shared" si="2"/>
        <v>0.22033898305084745</v>
      </c>
    </row>
    <row r="6" spans="1:26" x14ac:dyDescent="0.25">
      <c r="A6" s="1" t="s">
        <v>10</v>
      </c>
      <c r="B6" s="101" t="s">
        <v>239</v>
      </c>
      <c r="C6" s="71">
        <v>461</v>
      </c>
      <c r="D6" s="72">
        <v>451</v>
      </c>
      <c r="E6" s="72">
        <v>441</v>
      </c>
      <c r="F6" s="72">
        <v>423</v>
      </c>
      <c r="G6" s="72">
        <v>397</v>
      </c>
      <c r="H6" s="72">
        <v>375</v>
      </c>
      <c r="I6" s="72">
        <v>370</v>
      </c>
      <c r="J6" s="72">
        <v>361</v>
      </c>
      <c r="K6" s="72">
        <v>338</v>
      </c>
      <c r="L6" s="72">
        <v>313</v>
      </c>
      <c r="M6" s="72">
        <v>308</v>
      </c>
      <c r="N6" s="84">
        <v>291</v>
      </c>
      <c r="O6" s="29" t="s">
        <v>10</v>
      </c>
      <c r="P6" s="101" t="s">
        <v>239</v>
      </c>
      <c r="Q6" s="71">
        <v>97</v>
      </c>
      <c r="R6" s="72">
        <v>56</v>
      </c>
      <c r="S6" s="72">
        <v>12</v>
      </c>
      <c r="T6" s="72">
        <v>13</v>
      </c>
      <c r="U6" s="72">
        <v>28</v>
      </c>
      <c r="V6" s="72">
        <v>8</v>
      </c>
      <c r="W6" s="341">
        <v>23</v>
      </c>
      <c r="X6" s="72">
        <v>28</v>
      </c>
      <c r="Y6" s="72">
        <v>8</v>
      </c>
      <c r="Z6" s="84">
        <v>18</v>
      </c>
    </row>
    <row r="7" spans="1:26" ht="15.75" thickBot="1" x14ac:dyDescent="0.3">
      <c r="A7" s="1" t="s">
        <v>11</v>
      </c>
      <c r="B7" s="163" t="s">
        <v>15</v>
      </c>
      <c r="C7" s="193">
        <f>C6/C3</f>
        <v>0.2868699439950218</v>
      </c>
      <c r="D7" s="193">
        <f t="shared" ref="D7:N7" si="3">D6/D3</f>
        <v>0.28275862068965518</v>
      </c>
      <c r="E7" s="193">
        <f t="shared" si="3"/>
        <v>0.28506787330316741</v>
      </c>
      <c r="F7" s="193">
        <f t="shared" si="3"/>
        <v>0.28814713896457766</v>
      </c>
      <c r="G7" s="193">
        <f t="shared" si="3"/>
        <v>0.27820602662929222</v>
      </c>
      <c r="H7" s="193">
        <f t="shared" si="3"/>
        <v>0.27173913043478259</v>
      </c>
      <c r="I7" s="193">
        <f t="shared" si="3"/>
        <v>0.27106227106227104</v>
      </c>
      <c r="J7" s="193">
        <f t="shared" si="3"/>
        <v>0.27812018489984591</v>
      </c>
      <c r="K7" s="193">
        <f t="shared" si="3"/>
        <v>0.27479674796747966</v>
      </c>
      <c r="L7" s="193">
        <f t="shared" si="3"/>
        <v>0.26593033135089211</v>
      </c>
      <c r="M7" s="193">
        <f t="shared" si="3"/>
        <v>0.26392459297343618</v>
      </c>
      <c r="N7" s="231">
        <f t="shared" si="3"/>
        <v>0.2575221238938053</v>
      </c>
      <c r="O7" s="29" t="s">
        <v>11</v>
      </c>
      <c r="P7" s="163" t="s">
        <v>15</v>
      </c>
      <c r="Q7" s="193">
        <f>Q6/Q3</f>
        <v>0.25064599483204136</v>
      </c>
      <c r="R7" s="193">
        <f t="shared" ref="R7:Z7" si="4">R6/R3</f>
        <v>0.25454545454545452</v>
      </c>
      <c r="S7" s="193">
        <f t="shared" si="4"/>
        <v>0.21052631578947367</v>
      </c>
      <c r="T7" s="193">
        <f t="shared" si="4"/>
        <v>0.25</v>
      </c>
      <c r="U7" s="193">
        <f t="shared" si="4"/>
        <v>0.29473684210526313</v>
      </c>
      <c r="V7" s="193">
        <f t="shared" si="4"/>
        <v>0.32</v>
      </c>
      <c r="W7" s="222">
        <v>0.27058823529411763</v>
      </c>
      <c r="X7" s="193">
        <f t="shared" si="4"/>
        <v>0.22764227642276422</v>
      </c>
      <c r="Y7" s="193">
        <f t="shared" si="4"/>
        <v>0.29629629629629628</v>
      </c>
      <c r="Z7" s="231">
        <f t="shared" si="4"/>
        <v>0.30508474576271188</v>
      </c>
    </row>
    <row r="8" spans="1:26" x14ac:dyDescent="0.25">
      <c r="A8" s="1" t="s">
        <v>12</v>
      </c>
      <c r="B8" s="101" t="s">
        <v>240</v>
      </c>
      <c r="C8" s="71">
        <v>382</v>
      </c>
      <c r="D8" s="72">
        <v>385</v>
      </c>
      <c r="E8" s="72">
        <v>383</v>
      </c>
      <c r="F8" s="72">
        <v>363</v>
      </c>
      <c r="G8" s="72">
        <v>357</v>
      </c>
      <c r="H8" s="72">
        <v>352</v>
      </c>
      <c r="I8" s="72">
        <v>340</v>
      </c>
      <c r="J8" s="72">
        <v>313</v>
      </c>
      <c r="K8" s="72">
        <v>287</v>
      </c>
      <c r="L8" s="72">
        <v>276</v>
      </c>
      <c r="M8" s="72">
        <v>272</v>
      </c>
      <c r="N8" s="84">
        <v>276</v>
      </c>
      <c r="O8" s="29" t="s">
        <v>12</v>
      </c>
      <c r="P8" s="101" t="s">
        <v>240</v>
      </c>
      <c r="Q8" s="71">
        <v>96</v>
      </c>
      <c r="R8" s="72">
        <v>57</v>
      </c>
      <c r="S8" s="72">
        <v>16</v>
      </c>
      <c r="T8" s="72">
        <v>10</v>
      </c>
      <c r="U8" s="72">
        <v>24</v>
      </c>
      <c r="V8" s="72">
        <v>7</v>
      </c>
      <c r="W8" s="341">
        <v>20</v>
      </c>
      <c r="X8" s="72">
        <v>28</v>
      </c>
      <c r="Y8" s="72">
        <v>5</v>
      </c>
      <c r="Z8" s="84">
        <v>13</v>
      </c>
    </row>
    <row r="9" spans="1:26" ht="15.75" thickBot="1" x14ac:dyDescent="0.3">
      <c r="A9" s="1" t="s">
        <v>13</v>
      </c>
      <c r="B9" s="163" t="s">
        <v>15</v>
      </c>
      <c r="C9" s="193">
        <f>C8/C3</f>
        <v>0.23771001866832608</v>
      </c>
      <c r="D9" s="193">
        <f t="shared" ref="D9:N9" si="5">D8/D3</f>
        <v>0.2413793103448276</v>
      </c>
      <c r="E9" s="193">
        <f t="shared" si="5"/>
        <v>0.24757595345830641</v>
      </c>
      <c r="F9" s="193">
        <f t="shared" si="5"/>
        <v>0.24727520435967301</v>
      </c>
      <c r="G9" s="193">
        <f t="shared" si="5"/>
        <v>0.25017519271198319</v>
      </c>
      <c r="H9" s="193">
        <f t="shared" si="5"/>
        <v>0.25507246376811593</v>
      </c>
      <c r="I9" s="193">
        <f t="shared" si="5"/>
        <v>0.24908424908424909</v>
      </c>
      <c r="J9" s="193">
        <f t="shared" si="5"/>
        <v>0.24114021571648692</v>
      </c>
      <c r="K9" s="193">
        <f t="shared" si="5"/>
        <v>0.23333333333333334</v>
      </c>
      <c r="L9" s="193">
        <f t="shared" si="5"/>
        <v>0.23449447748513169</v>
      </c>
      <c r="M9" s="193">
        <f t="shared" si="5"/>
        <v>0.23307626392459296</v>
      </c>
      <c r="N9" s="231">
        <f t="shared" si="5"/>
        <v>0.24424778761061947</v>
      </c>
      <c r="O9" s="29" t="s">
        <v>13</v>
      </c>
      <c r="P9" s="163" t="s">
        <v>15</v>
      </c>
      <c r="Q9" s="193">
        <f>Q8/Q3</f>
        <v>0.24806201550387597</v>
      </c>
      <c r="R9" s="193">
        <f t="shared" ref="R9:Z9" si="6">R8/R3</f>
        <v>0.25909090909090909</v>
      </c>
      <c r="S9" s="193">
        <f>S8/S3</f>
        <v>0.2807017543859649</v>
      </c>
      <c r="T9" s="193">
        <f t="shared" si="6"/>
        <v>0.19230769230769232</v>
      </c>
      <c r="U9" s="193">
        <f t="shared" si="6"/>
        <v>0.25263157894736843</v>
      </c>
      <c r="V9" s="193">
        <f t="shared" si="6"/>
        <v>0.28000000000000003</v>
      </c>
      <c r="W9" s="222">
        <v>0.23529411764705882</v>
      </c>
      <c r="X9" s="193">
        <f t="shared" si="6"/>
        <v>0.22764227642276422</v>
      </c>
      <c r="Y9" s="193">
        <f t="shared" si="6"/>
        <v>0.18518518518518517</v>
      </c>
      <c r="Z9" s="231">
        <f t="shared" si="6"/>
        <v>0.22033898305084745</v>
      </c>
    </row>
    <row r="10" spans="1:26" x14ac:dyDescent="0.25">
      <c r="A10" s="1" t="s">
        <v>18</v>
      </c>
      <c r="B10" s="101" t="s">
        <v>241</v>
      </c>
      <c r="C10" s="160">
        <v>266</v>
      </c>
      <c r="D10" s="72">
        <v>272</v>
      </c>
      <c r="E10" s="72">
        <v>278</v>
      </c>
      <c r="F10" s="72">
        <v>266</v>
      </c>
      <c r="G10" s="72">
        <v>270</v>
      </c>
      <c r="H10" s="72">
        <v>263</v>
      </c>
      <c r="I10" s="72">
        <v>264</v>
      </c>
      <c r="J10" s="72">
        <v>254</v>
      </c>
      <c r="K10" s="72">
        <v>225</v>
      </c>
      <c r="L10" s="72">
        <v>211</v>
      </c>
      <c r="M10" s="72">
        <v>215</v>
      </c>
      <c r="N10" s="84">
        <v>212</v>
      </c>
      <c r="O10" s="29" t="s">
        <v>18</v>
      </c>
      <c r="P10" s="101" t="s">
        <v>241</v>
      </c>
      <c r="Q10" s="160">
        <v>94</v>
      </c>
      <c r="R10" s="72">
        <v>45</v>
      </c>
      <c r="S10" s="72">
        <v>11</v>
      </c>
      <c r="T10" s="72">
        <v>3</v>
      </c>
      <c r="U10" s="72">
        <v>6</v>
      </c>
      <c r="V10" s="72">
        <v>1</v>
      </c>
      <c r="W10" s="341">
        <v>14</v>
      </c>
      <c r="X10" s="72">
        <v>28</v>
      </c>
      <c r="Y10" s="72">
        <v>5</v>
      </c>
      <c r="Z10" s="84">
        <v>5</v>
      </c>
    </row>
    <row r="11" spans="1:26" ht="15.75" thickBot="1" x14ac:dyDescent="0.3">
      <c r="A11" s="1" t="s">
        <v>19</v>
      </c>
      <c r="B11" s="163" t="s">
        <v>15</v>
      </c>
      <c r="C11" s="193">
        <f>C10/C3</f>
        <v>0.1655258245177349</v>
      </c>
      <c r="D11" s="193">
        <f t="shared" ref="D11:N11" si="7">D10/D3</f>
        <v>0.17053291536050158</v>
      </c>
      <c r="E11" s="193">
        <f t="shared" si="7"/>
        <v>0.17970265029088558</v>
      </c>
      <c r="F11" s="193">
        <f t="shared" si="7"/>
        <v>0.18119891008174388</v>
      </c>
      <c r="G11" s="193">
        <f t="shared" si="7"/>
        <v>0.18920812894183603</v>
      </c>
      <c r="H11" s="193">
        <f t="shared" si="7"/>
        <v>0.19057971014492753</v>
      </c>
      <c r="I11" s="193">
        <f t="shared" si="7"/>
        <v>0.19340659340659341</v>
      </c>
      <c r="J11" s="193">
        <f t="shared" si="7"/>
        <v>0.19568567026194145</v>
      </c>
      <c r="K11" s="193">
        <f t="shared" si="7"/>
        <v>0.18292682926829268</v>
      </c>
      <c r="L11" s="193">
        <f t="shared" si="7"/>
        <v>0.17926932880203908</v>
      </c>
      <c r="M11" s="193">
        <f t="shared" si="7"/>
        <v>0.1842330762639246</v>
      </c>
      <c r="N11" s="231">
        <f t="shared" si="7"/>
        <v>0.18761061946902655</v>
      </c>
      <c r="O11" s="29" t="s">
        <v>19</v>
      </c>
      <c r="P11" s="163" t="s">
        <v>15</v>
      </c>
      <c r="Q11" s="193">
        <f>Q10/Q3</f>
        <v>0.24289405684754523</v>
      </c>
      <c r="R11" s="193">
        <f t="shared" ref="R11:Z11" si="8">R10/R3</f>
        <v>0.20454545454545456</v>
      </c>
      <c r="S11" s="193">
        <f>S10/S3</f>
        <v>0.19298245614035087</v>
      </c>
      <c r="T11" s="193">
        <f t="shared" si="8"/>
        <v>5.7692307692307696E-2</v>
      </c>
      <c r="U11" s="193">
        <f t="shared" si="8"/>
        <v>6.3157894736842107E-2</v>
      </c>
      <c r="V11" s="193">
        <f t="shared" si="8"/>
        <v>0.04</v>
      </c>
      <c r="W11" s="222">
        <v>0.16470588235294117</v>
      </c>
      <c r="X11" s="193">
        <f t="shared" si="8"/>
        <v>0.22764227642276422</v>
      </c>
      <c r="Y11" s="193">
        <f t="shared" si="8"/>
        <v>0.18518518518518517</v>
      </c>
      <c r="Z11" s="231">
        <f t="shared" si="8"/>
        <v>8.4745762711864403E-2</v>
      </c>
    </row>
    <row r="12" spans="1:26" x14ac:dyDescent="0.25">
      <c r="A12" s="1" t="s">
        <v>20</v>
      </c>
      <c r="B12" s="101" t="s">
        <v>242</v>
      </c>
      <c r="C12" s="71">
        <v>188</v>
      </c>
      <c r="D12" s="72">
        <v>183</v>
      </c>
      <c r="E12" s="72">
        <v>186</v>
      </c>
      <c r="F12" s="72">
        <v>182</v>
      </c>
      <c r="G12" s="72">
        <v>179</v>
      </c>
      <c r="H12" s="72">
        <v>176</v>
      </c>
      <c r="I12" s="72">
        <v>171</v>
      </c>
      <c r="J12" s="72">
        <v>163</v>
      </c>
      <c r="K12" s="72">
        <v>159</v>
      </c>
      <c r="L12" s="72">
        <v>151</v>
      </c>
      <c r="M12" s="72">
        <v>151</v>
      </c>
      <c r="N12" s="84">
        <v>147</v>
      </c>
      <c r="O12" s="29" t="s">
        <v>20</v>
      </c>
      <c r="P12" s="101" t="s">
        <v>242</v>
      </c>
      <c r="Q12" s="71">
        <v>51</v>
      </c>
      <c r="R12" s="72">
        <v>26</v>
      </c>
      <c r="S12" s="72">
        <v>7</v>
      </c>
      <c r="T12" s="72">
        <v>6</v>
      </c>
      <c r="U12" s="72">
        <v>11</v>
      </c>
      <c r="V12" s="72">
        <v>6</v>
      </c>
      <c r="W12" s="341">
        <v>10</v>
      </c>
      <c r="X12" s="72">
        <v>21</v>
      </c>
      <c r="Y12" s="72">
        <v>4</v>
      </c>
      <c r="Z12" s="84">
        <v>5</v>
      </c>
    </row>
    <row r="13" spans="1:26" ht="15.75" thickBot="1" x14ac:dyDescent="0.3">
      <c r="A13" s="1" t="s">
        <v>21</v>
      </c>
      <c r="B13" s="163" t="s">
        <v>15</v>
      </c>
      <c r="C13" s="193">
        <f>C12/C3</f>
        <v>0.11698817672682016</v>
      </c>
      <c r="D13" s="193">
        <f t="shared" ref="D13:N13" si="9">D12/D3</f>
        <v>0.11473354231974922</v>
      </c>
      <c r="E13" s="193">
        <f t="shared" si="9"/>
        <v>0.12023270846800259</v>
      </c>
      <c r="F13" s="193">
        <f t="shared" si="9"/>
        <v>0.12397820163487738</v>
      </c>
      <c r="G13" s="193">
        <f t="shared" si="9"/>
        <v>0.12543798177995796</v>
      </c>
      <c r="H13" s="193">
        <f t="shared" si="9"/>
        <v>0.12753623188405797</v>
      </c>
      <c r="I13" s="193">
        <f t="shared" si="9"/>
        <v>0.12527472527472527</v>
      </c>
      <c r="J13" s="193">
        <f t="shared" si="9"/>
        <v>0.12557781201849</v>
      </c>
      <c r="K13" s="193">
        <f t="shared" si="9"/>
        <v>0.12926829268292683</v>
      </c>
      <c r="L13" s="193">
        <f t="shared" si="9"/>
        <v>0.12829226847918437</v>
      </c>
      <c r="M13" s="193">
        <f t="shared" si="9"/>
        <v>0.12939160239931449</v>
      </c>
      <c r="N13" s="231">
        <f t="shared" si="9"/>
        <v>0.13008849557522123</v>
      </c>
      <c r="O13" s="29" t="s">
        <v>21</v>
      </c>
      <c r="P13" s="163" t="s">
        <v>15</v>
      </c>
      <c r="Q13" s="193">
        <f>Q12/Q3</f>
        <v>0.13178294573643412</v>
      </c>
      <c r="R13" s="193">
        <f t="shared" ref="R13:Z13" si="10">R12/R3</f>
        <v>0.11818181818181818</v>
      </c>
      <c r="S13" s="193">
        <f t="shared" si="10"/>
        <v>0.12280701754385964</v>
      </c>
      <c r="T13" s="193">
        <f t="shared" si="10"/>
        <v>0.11538461538461539</v>
      </c>
      <c r="U13" s="193">
        <f t="shared" si="10"/>
        <v>0.11578947368421053</v>
      </c>
      <c r="V13" s="193">
        <f t="shared" si="10"/>
        <v>0.24</v>
      </c>
      <c r="W13" s="222">
        <v>0.11764705882352941</v>
      </c>
      <c r="X13" s="193">
        <f t="shared" si="10"/>
        <v>0.17073170731707318</v>
      </c>
      <c r="Y13" s="193">
        <f t="shared" si="10"/>
        <v>0.14814814814814814</v>
      </c>
      <c r="Z13" s="231">
        <f t="shared" si="10"/>
        <v>8.4745762711864403E-2</v>
      </c>
    </row>
    <row r="14" spans="1:26" x14ac:dyDescent="0.25">
      <c r="A14" s="1" t="s">
        <v>22</v>
      </c>
      <c r="B14" s="101" t="s">
        <v>243</v>
      </c>
      <c r="C14" s="160">
        <v>93</v>
      </c>
      <c r="D14" s="72">
        <v>94</v>
      </c>
      <c r="E14" s="72">
        <v>92</v>
      </c>
      <c r="F14" s="72">
        <v>95</v>
      </c>
      <c r="G14" s="72">
        <v>89</v>
      </c>
      <c r="H14" s="72">
        <v>85</v>
      </c>
      <c r="I14" s="72">
        <v>85</v>
      </c>
      <c r="J14" s="72">
        <v>79</v>
      </c>
      <c r="K14" s="72">
        <v>76</v>
      </c>
      <c r="L14" s="72">
        <v>72</v>
      </c>
      <c r="M14" s="72">
        <v>72</v>
      </c>
      <c r="N14" s="84">
        <v>71</v>
      </c>
      <c r="O14" s="29" t="s">
        <v>22</v>
      </c>
      <c r="P14" s="101" t="s">
        <v>243</v>
      </c>
      <c r="Q14" s="160">
        <v>21</v>
      </c>
      <c r="R14" s="72">
        <v>17</v>
      </c>
      <c r="S14" s="72">
        <v>4</v>
      </c>
      <c r="T14" s="72">
        <v>5</v>
      </c>
      <c r="U14" s="72">
        <v>7</v>
      </c>
      <c r="V14" s="72">
        <v>1</v>
      </c>
      <c r="W14" s="341">
        <v>5</v>
      </c>
      <c r="X14" s="72">
        <v>4</v>
      </c>
      <c r="Y14" s="72">
        <v>2</v>
      </c>
      <c r="Z14" s="84">
        <v>5</v>
      </c>
    </row>
    <row r="15" spans="1:26" ht="15.75" thickBot="1" x14ac:dyDescent="0.3">
      <c r="A15" s="1" t="s">
        <v>23</v>
      </c>
      <c r="B15" s="167" t="s">
        <v>15</v>
      </c>
      <c r="C15" s="204">
        <f>C14/C3</f>
        <v>5.7871810827629121E-2</v>
      </c>
      <c r="D15" s="204">
        <f t="shared" ref="D15:N15" si="11">D14/D3</f>
        <v>5.8934169278996862E-2</v>
      </c>
      <c r="E15" s="204">
        <f t="shared" si="11"/>
        <v>5.9469941822882996E-2</v>
      </c>
      <c r="F15" s="204">
        <f t="shared" si="11"/>
        <v>6.4713896457765666E-2</v>
      </c>
      <c r="G15" s="204">
        <f t="shared" si="11"/>
        <v>6.2368605466012611E-2</v>
      </c>
      <c r="H15" s="204">
        <f t="shared" si="11"/>
        <v>6.1594202898550728E-2</v>
      </c>
      <c r="I15" s="204">
        <f t="shared" si="11"/>
        <v>6.2271062271062272E-2</v>
      </c>
      <c r="J15" s="204">
        <f t="shared" si="11"/>
        <v>6.0862865947611713E-2</v>
      </c>
      <c r="K15" s="204">
        <f t="shared" si="11"/>
        <v>6.1788617886178863E-2</v>
      </c>
      <c r="L15" s="204">
        <f t="shared" si="11"/>
        <v>6.117247238742566E-2</v>
      </c>
      <c r="M15" s="204">
        <f t="shared" si="11"/>
        <v>6.1696658097686374E-2</v>
      </c>
      <c r="N15" s="344">
        <f t="shared" si="11"/>
        <v>6.2831858407079652E-2</v>
      </c>
      <c r="O15" s="29" t="s">
        <v>23</v>
      </c>
      <c r="P15" s="167" t="s">
        <v>15</v>
      </c>
      <c r="Q15" s="204">
        <f>Q14/Q3</f>
        <v>5.4263565891472867E-2</v>
      </c>
      <c r="R15" s="204">
        <f t="shared" ref="R15:Z15" si="12">R14/R3</f>
        <v>7.7272727272727271E-2</v>
      </c>
      <c r="S15" s="204">
        <f t="shared" si="12"/>
        <v>7.0175438596491224E-2</v>
      </c>
      <c r="T15" s="204">
        <f t="shared" si="12"/>
        <v>9.6153846153846159E-2</v>
      </c>
      <c r="U15" s="204">
        <f t="shared" si="12"/>
        <v>7.3684210526315783E-2</v>
      </c>
      <c r="V15" s="204">
        <f t="shared" si="12"/>
        <v>0.04</v>
      </c>
      <c r="W15" s="204">
        <v>5.8823529411764705E-2</v>
      </c>
      <c r="X15" s="204">
        <f t="shared" si="12"/>
        <v>3.2520325203252036E-2</v>
      </c>
      <c r="Y15" s="204">
        <f t="shared" si="12"/>
        <v>7.407407407407407E-2</v>
      </c>
      <c r="Z15" s="344">
        <f t="shared" si="12"/>
        <v>8.4745762711864403E-2</v>
      </c>
    </row>
    <row r="16" spans="1:26" ht="15.75" thickBot="1" x14ac:dyDescent="0.3">
      <c r="A16" s="1" t="s">
        <v>24</v>
      </c>
      <c r="B16" s="168"/>
      <c r="C16" s="361">
        <f t="shared" ref="C16:N16" si="13">C17+C19+C21+C23+C25</f>
        <v>1607</v>
      </c>
      <c r="D16" s="361">
        <f>D17+D19+D21+D23+D25</f>
        <v>1595</v>
      </c>
      <c r="E16" s="361">
        <f t="shared" si="13"/>
        <v>1547</v>
      </c>
      <c r="F16" s="361">
        <f t="shared" si="13"/>
        <v>1468</v>
      </c>
      <c r="G16" s="361">
        <f t="shared" si="13"/>
        <v>1427</v>
      </c>
      <c r="H16" s="361">
        <f t="shared" si="13"/>
        <v>1380</v>
      </c>
      <c r="I16" s="361">
        <f>I17+I19+I21+I23+I25</f>
        <v>1365</v>
      </c>
      <c r="J16" s="361">
        <f t="shared" si="13"/>
        <v>1298</v>
      </c>
      <c r="K16" s="361">
        <f t="shared" si="13"/>
        <v>1230</v>
      </c>
      <c r="L16" s="361">
        <f>L17+L19+L21+L23+L25</f>
        <v>1177</v>
      </c>
      <c r="M16" s="361">
        <f t="shared" si="13"/>
        <v>1167</v>
      </c>
      <c r="N16" s="361">
        <f t="shared" si="13"/>
        <v>1130</v>
      </c>
      <c r="O16" s="29" t="s">
        <v>24</v>
      </c>
      <c r="P16" s="168"/>
      <c r="Q16" s="361">
        <f>Q4+Q6+Q8+Q10+Q12+Q14</f>
        <v>387</v>
      </c>
      <c r="R16" s="361">
        <f>R4+R6+R8+R10+R12+R14</f>
        <v>220</v>
      </c>
      <c r="S16" s="361">
        <f t="shared" ref="S16:Y16" si="14">S4+S6+S8+S10+S12+S14</f>
        <v>57</v>
      </c>
      <c r="T16" s="361">
        <f t="shared" si="14"/>
        <v>52</v>
      </c>
      <c r="U16" s="361">
        <f t="shared" si="14"/>
        <v>95</v>
      </c>
      <c r="V16" s="361">
        <f t="shared" si="14"/>
        <v>25</v>
      </c>
      <c r="W16" s="361">
        <v>85</v>
      </c>
      <c r="X16" s="361">
        <f t="shared" si="14"/>
        <v>123</v>
      </c>
      <c r="Y16" s="361">
        <f t="shared" si="14"/>
        <v>27</v>
      </c>
      <c r="Z16" s="361">
        <f>Z4+Z6+Z8+Z10+Z12+Z14</f>
        <v>59</v>
      </c>
    </row>
    <row r="17" spans="1:26" ht="15" customHeight="1" x14ac:dyDescent="0.25">
      <c r="A17" s="1" t="s">
        <v>25</v>
      </c>
      <c r="B17" s="169" t="s">
        <v>244</v>
      </c>
      <c r="C17" s="161">
        <v>208</v>
      </c>
      <c r="D17" s="340">
        <v>211</v>
      </c>
      <c r="E17" s="340">
        <v>200</v>
      </c>
      <c r="F17" s="340">
        <v>196</v>
      </c>
      <c r="G17" s="340">
        <v>173</v>
      </c>
      <c r="H17" s="340">
        <v>175</v>
      </c>
      <c r="I17" s="340">
        <v>186</v>
      </c>
      <c r="J17" s="340">
        <v>195</v>
      </c>
      <c r="K17" s="340">
        <v>172</v>
      </c>
      <c r="L17" s="340">
        <v>166</v>
      </c>
      <c r="M17" s="340">
        <v>163</v>
      </c>
      <c r="N17" s="343">
        <v>156</v>
      </c>
      <c r="O17" s="29" t="s">
        <v>25</v>
      </c>
      <c r="P17" s="169" t="s">
        <v>244</v>
      </c>
      <c r="Q17" s="161">
        <v>69</v>
      </c>
      <c r="R17" s="340">
        <v>29</v>
      </c>
      <c r="S17" s="340">
        <v>6</v>
      </c>
      <c r="T17" s="340">
        <v>2</v>
      </c>
      <c r="U17" s="340">
        <v>5</v>
      </c>
      <c r="V17" s="340">
        <v>8</v>
      </c>
      <c r="W17" s="341">
        <v>16</v>
      </c>
      <c r="X17" s="340">
        <v>11</v>
      </c>
      <c r="Y17" s="340">
        <v>4</v>
      </c>
      <c r="Z17" s="342">
        <v>6</v>
      </c>
    </row>
    <row r="18" spans="1:26" ht="15.75" thickBot="1" x14ac:dyDescent="0.3">
      <c r="A18" s="1" t="s">
        <v>26</v>
      </c>
      <c r="B18" s="163" t="s">
        <v>15</v>
      </c>
      <c r="C18" s="193">
        <f>C17/C3</f>
        <v>0.12943372744243933</v>
      </c>
      <c r="D18" s="193">
        <f t="shared" ref="D18:N18" si="15">D17/D3</f>
        <v>0.1322884012539185</v>
      </c>
      <c r="E18" s="193">
        <f t="shared" si="15"/>
        <v>0.12928248222365871</v>
      </c>
      <c r="F18" s="193">
        <f t="shared" si="15"/>
        <v>0.1335149863760218</v>
      </c>
      <c r="G18" s="193">
        <f t="shared" si="15"/>
        <v>0.1212333566923616</v>
      </c>
      <c r="H18" s="193">
        <f t="shared" si="15"/>
        <v>0.12681159420289856</v>
      </c>
      <c r="I18" s="193">
        <f t="shared" si="15"/>
        <v>0.13626373626373625</v>
      </c>
      <c r="J18" s="193">
        <f t="shared" si="15"/>
        <v>0.150231124807396</v>
      </c>
      <c r="K18" s="193">
        <f t="shared" si="15"/>
        <v>0.13983739837398373</v>
      </c>
      <c r="L18" s="193">
        <f t="shared" si="15"/>
        <v>0.14103653355989804</v>
      </c>
      <c r="M18" s="193">
        <f t="shared" si="15"/>
        <v>0.13967437874892888</v>
      </c>
      <c r="N18" s="193">
        <f t="shared" si="15"/>
        <v>0.13805309734513274</v>
      </c>
      <c r="O18" s="29" t="s">
        <v>26</v>
      </c>
      <c r="P18" s="163" t="s">
        <v>15</v>
      </c>
      <c r="Q18" s="193">
        <f>Q17/Q3</f>
        <v>0.17829457364341086</v>
      </c>
      <c r="R18" s="193">
        <f t="shared" ref="R18:Z18" si="16">R17/R3</f>
        <v>0.13181818181818181</v>
      </c>
      <c r="S18" s="193">
        <f t="shared" si="16"/>
        <v>0.10526315789473684</v>
      </c>
      <c r="T18" s="193">
        <f t="shared" si="16"/>
        <v>3.8461538461538464E-2</v>
      </c>
      <c r="U18" s="193">
        <f t="shared" si="16"/>
        <v>5.2631578947368418E-2</v>
      </c>
      <c r="V18" s="193">
        <f t="shared" si="16"/>
        <v>0.32</v>
      </c>
      <c r="W18" s="222">
        <v>0.18823529411764706</v>
      </c>
      <c r="X18" s="193">
        <f t="shared" si="16"/>
        <v>8.943089430894309E-2</v>
      </c>
      <c r="Y18" s="193">
        <f t="shared" si="16"/>
        <v>0.14814814814814814</v>
      </c>
      <c r="Z18" s="231">
        <f t="shared" si="16"/>
        <v>0.10169491525423729</v>
      </c>
    </row>
    <row r="19" spans="1:26" ht="26.25" x14ac:dyDescent="0.25">
      <c r="A19" s="1" t="s">
        <v>27</v>
      </c>
      <c r="B19" s="89" t="s">
        <v>245</v>
      </c>
      <c r="C19" s="71">
        <v>383</v>
      </c>
      <c r="D19" s="72">
        <v>376</v>
      </c>
      <c r="E19" s="72">
        <v>356</v>
      </c>
      <c r="F19" s="72">
        <v>343</v>
      </c>
      <c r="G19" s="72">
        <v>342</v>
      </c>
      <c r="H19" s="72">
        <v>330</v>
      </c>
      <c r="I19" s="72">
        <v>345</v>
      </c>
      <c r="J19" s="72">
        <v>317</v>
      </c>
      <c r="K19" s="72">
        <v>299</v>
      </c>
      <c r="L19" s="72">
        <v>285</v>
      </c>
      <c r="M19" s="72">
        <v>285</v>
      </c>
      <c r="N19" s="84">
        <v>275</v>
      </c>
      <c r="O19" s="29" t="s">
        <v>27</v>
      </c>
      <c r="P19" s="89" t="s">
        <v>245</v>
      </c>
      <c r="Q19" s="71">
        <v>72</v>
      </c>
      <c r="R19" s="72">
        <v>52</v>
      </c>
      <c r="S19" s="72">
        <v>15</v>
      </c>
      <c r="T19" s="72">
        <v>13</v>
      </c>
      <c r="U19" s="72">
        <v>36</v>
      </c>
      <c r="V19" s="72">
        <v>6</v>
      </c>
      <c r="W19" s="341">
        <v>20</v>
      </c>
      <c r="X19" s="72">
        <v>33</v>
      </c>
      <c r="Y19" s="72">
        <v>10</v>
      </c>
      <c r="Z19" s="84">
        <v>18</v>
      </c>
    </row>
    <row r="20" spans="1:26" ht="15.75" thickBot="1" x14ac:dyDescent="0.3">
      <c r="A20" s="1" t="s">
        <v>28</v>
      </c>
      <c r="B20" s="163" t="s">
        <v>15</v>
      </c>
      <c r="C20" s="193">
        <f>C19/C3</f>
        <v>0.23833229620410704</v>
      </c>
      <c r="D20" s="193">
        <f t="shared" ref="D20:N20" si="17">D19/D3</f>
        <v>0.23573667711598745</v>
      </c>
      <c r="E20" s="193">
        <f t="shared" si="17"/>
        <v>0.23012281835811246</v>
      </c>
      <c r="F20" s="193">
        <f t="shared" si="17"/>
        <v>0.23365122615803816</v>
      </c>
      <c r="G20" s="193">
        <f t="shared" si="17"/>
        <v>0.23966362999299229</v>
      </c>
      <c r="H20" s="193">
        <f t="shared" si="17"/>
        <v>0.2391304347826087</v>
      </c>
      <c r="I20" s="193">
        <f t="shared" si="17"/>
        <v>0.25274725274725274</v>
      </c>
      <c r="J20" s="193">
        <f t="shared" si="17"/>
        <v>0.24422187981510016</v>
      </c>
      <c r="K20" s="193">
        <f t="shared" si="17"/>
        <v>0.24308943089430896</v>
      </c>
      <c r="L20" s="193">
        <f t="shared" si="17"/>
        <v>0.24214103653355989</v>
      </c>
      <c r="M20" s="193">
        <f t="shared" si="17"/>
        <v>0.2442159383033419</v>
      </c>
      <c r="N20" s="193">
        <f t="shared" si="17"/>
        <v>0.24336283185840707</v>
      </c>
      <c r="O20" s="29" t="s">
        <v>28</v>
      </c>
      <c r="P20" s="163" t="s">
        <v>15</v>
      </c>
      <c r="Q20" s="193">
        <f>Q19/Q3</f>
        <v>0.18604651162790697</v>
      </c>
      <c r="R20" s="193">
        <f t="shared" ref="R20:Z20" si="18">R19/R3</f>
        <v>0.23636363636363636</v>
      </c>
      <c r="S20" s="193">
        <f t="shared" si="18"/>
        <v>0.26315789473684209</v>
      </c>
      <c r="T20" s="193">
        <f t="shared" si="18"/>
        <v>0.25</v>
      </c>
      <c r="U20" s="193">
        <f t="shared" si="18"/>
        <v>0.37894736842105264</v>
      </c>
      <c r="V20" s="193">
        <f t="shared" si="18"/>
        <v>0.24</v>
      </c>
      <c r="W20" s="222">
        <v>0.23529411764705882</v>
      </c>
      <c r="X20" s="193">
        <f t="shared" si="18"/>
        <v>0.26829268292682928</v>
      </c>
      <c r="Y20" s="193">
        <f t="shared" si="18"/>
        <v>0.37037037037037035</v>
      </c>
      <c r="Z20" s="231">
        <f t="shared" si="18"/>
        <v>0.30508474576271188</v>
      </c>
    </row>
    <row r="21" spans="1:26" ht="15" customHeight="1" x14ac:dyDescent="0.25">
      <c r="A21" s="1" t="s">
        <v>29</v>
      </c>
      <c r="B21" s="89" t="s">
        <v>246</v>
      </c>
      <c r="C21" s="71">
        <v>218</v>
      </c>
      <c r="D21" s="72">
        <v>209</v>
      </c>
      <c r="E21" s="72">
        <v>207</v>
      </c>
      <c r="F21" s="72">
        <v>193</v>
      </c>
      <c r="G21" s="72">
        <v>183</v>
      </c>
      <c r="H21" s="72">
        <v>176</v>
      </c>
      <c r="I21" s="72">
        <v>174</v>
      </c>
      <c r="J21" s="72">
        <v>166</v>
      </c>
      <c r="K21" s="72">
        <v>166</v>
      </c>
      <c r="L21" s="72">
        <v>150</v>
      </c>
      <c r="M21" s="72">
        <v>145</v>
      </c>
      <c r="N21" s="84">
        <v>140</v>
      </c>
      <c r="O21" s="29" t="s">
        <v>29</v>
      </c>
      <c r="P21" s="89" t="s">
        <v>246</v>
      </c>
      <c r="Q21" s="71">
        <v>53</v>
      </c>
      <c r="R21" s="72">
        <v>29</v>
      </c>
      <c r="S21" s="72">
        <v>6</v>
      </c>
      <c r="T21" s="72">
        <v>9</v>
      </c>
      <c r="U21" s="72">
        <v>10</v>
      </c>
      <c r="V21" s="72">
        <v>4</v>
      </c>
      <c r="W21" s="341">
        <v>7</v>
      </c>
      <c r="X21" s="72">
        <v>11</v>
      </c>
      <c r="Y21" s="72">
        <v>6</v>
      </c>
      <c r="Z21" s="84">
        <v>5</v>
      </c>
    </row>
    <row r="22" spans="1:26" ht="15.75" thickBot="1" x14ac:dyDescent="0.3">
      <c r="A22" s="1" t="s">
        <v>30</v>
      </c>
      <c r="B22" s="163" t="s">
        <v>15</v>
      </c>
      <c r="C22" s="193">
        <f>C21/C3</f>
        <v>0.13565650280024891</v>
      </c>
      <c r="D22" s="193">
        <f t="shared" ref="D22:N22" si="19">D21/D3</f>
        <v>0.1310344827586207</v>
      </c>
      <c r="E22" s="193">
        <f t="shared" si="19"/>
        <v>0.13380736910148675</v>
      </c>
      <c r="F22" s="193">
        <f t="shared" si="19"/>
        <v>0.13147138964577657</v>
      </c>
      <c r="G22" s="193">
        <f t="shared" si="19"/>
        <v>0.12824106517168885</v>
      </c>
      <c r="H22" s="193">
        <f t="shared" si="19"/>
        <v>0.12753623188405797</v>
      </c>
      <c r="I22" s="193">
        <f t="shared" si="19"/>
        <v>0.12747252747252746</v>
      </c>
      <c r="J22" s="193">
        <f t="shared" si="19"/>
        <v>0.12788906009244994</v>
      </c>
      <c r="K22" s="193">
        <f t="shared" si="19"/>
        <v>0.13495934959349593</v>
      </c>
      <c r="L22" s="193">
        <f t="shared" si="19"/>
        <v>0.12744265080713679</v>
      </c>
      <c r="M22" s="193">
        <f t="shared" si="19"/>
        <v>0.12425021422450729</v>
      </c>
      <c r="N22" s="193">
        <f t="shared" si="19"/>
        <v>0.12389380530973451</v>
      </c>
      <c r="O22" s="29" t="s">
        <v>30</v>
      </c>
      <c r="P22" s="163" t="s">
        <v>15</v>
      </c>
      <c r="Q22" s="193">
        <f>Q21/Q3</f>
        <v>0.13695090439276486</v>
      </c>
      <c r="R22" s="193">
        <f t="shared" ref="R22:Z22" si="20">R21/R3</f>
        <v>0.13181818181818181</v>
      </c>
      <c r="S22" s="193">
        <f t="shared" si="20"/>
        <v>0.10526315789473684</v>
      </c>
      <c r="T22" s="193">
        <f t="shared" si="20"/>
        <v>0.17307692307692307</v>
      </c>
      <c r="U22" s="193">
        <f t="shared" si="20"/>
        <v>0.10526315789473684</v>
      </c>
      <c r="V22" s="193">
        <f t="shared" si="20"/>
        <v>0.16</v>
      </c>
      <c r="W22" s="222">
        <v>8.2352941176470587E-2</v>
      </c>
      <c r="X22" s="193">
        <f t="shared" si="20"/>
        <v>8.943089430894309E-2</v>
      </c>
      <c r="Y22" s="193">
        <f t="shared" si="20"/>
        <v>0.22222222222222221</v>
      </c>
      <c r="Z22" s="231">
        <f t="shared" si="20"/>
        <v>8.4745762711864403E-2</v>
      </c>
    </row>
    <row r="23" spans="1:26" x14ac:dyDescent="0.25">
      <c r="A23" s="1" t="s">
        <v>31</v>
      </c>
      <c r="B23" s="101" t="s">
        <v>247</v>
      </c>
      <c r="C23" s="71">
        <v>473</v>
      </c>
      <c r="D23" s="72">
        <v>477</v>
      </c>
      <c r="E23" s="72">
        <v>458</v>
      </c>
      <c r="F23" s="72">
        <v>420</v>
      </c>
      <c r="G23" s="72">
        <v>412</v>
      </c>
      <c r="H23" s="72">
        <v>387</v>
      </c>
      <c r="I23" s="72">
        <v>370</v>
      </c>
      <c r="J23" s="72">
        <v>347</v>
      </c>
      <c r="K23" s="72">
        <v>329</v>
      </c>
      <c r="L23" s="72">
        <v>317</v>
      </c>
      <c r="M23" s="72">
        <v>327</v>
      </c>
      <c r="N23" s="84">
        <v>313</v>
      </c>
      <c r="O23" s="29" t="s">
        <v>31</v>
      </c>
      <c r="P23" s="101" t="s">
        <v>247</v>
      </c>
      <c r="Q23" s="71">
        <v>104</v>
      </c>
      <c r="R23" s="72">
        <v>59</v>
      </c>
      <c r="S23" s="72">
        <v>15</v>
      </c>
      <c r="T23" s="72">
        <v>20</v>
      </c>
      <c r="U23" s="72">
        <v>29</v>
      </c>
      <c r="V23" s="72">
        <v>5</v>
      </c>
      <c r="W23" s="341">
        <v>30</v>
      </c>
      <c r="X23" s="72">
        <v>31</v>
      </c>
      <c r="Y23" s="72">
        <v>4</v>
      </c>
      <c r="Z23" s="84">
        <v>16</v>
      </c>
    </row>
    <row r="24" spans="1:26" ht="15.75" thickBot="1" x14ac:dyDescent="0.3">
      <c r="A24" s="1" t="s">
        <v>32</v>
      </c>
      <c r="B24" s="163" t="s">
        <v>15</v>
      </c>
      <c r="C24" s="193">
        <f>C23/C3</f>
        <v>0.29433727442439328</v>
      </c>
      <c r="D24" s="193">
        <f t="shared" ref="D24:N24" si="21">D23/D3</f>
        <v>0.29905956112852666</v>
      </c>
      <c r="E24" s="193">
        <f t="shared" si="21"/>
        <v>0.29605688429217841</v>
      </c>
      <c r="F24" s="193">
        <f t="shared" si="21"/>
        <v>0.28610354223433243</v>
      </c>
      <c r="G24" s="193">
        <f t="shared" si="21"/>
        <v>0.28871758934828312</v>
      </c>
      <c r="H24" s="193">
        <f t="shared" si="21"/>
        <v>0.28043478260869564</v>
      </c>
      <c r="I24" s="193">
        <f t="shared" si="21"/>
        <v>0.27106227106227104</v>
      </c>
      <c r="J24" s="193">
        <f t="shared" si="21"/>
        <v>0.26733436055469956</v>
      </c>
      <c r="K24" s="193">
        <f t="shared" si="21"/>
        <v>0.26747967479674795</v>
      </c>
      <c r="L24" s="193">
        <f t="shared" si="21"/>
        <v>0.26932880203908244</v>
      </c>
      <c r="M24" s="193">
        <f t="shared" si="21"/>
        <v>0.28020565552699228</v>
      </c>
      <c r="N24" s="193">
        <f t="shared" si="21"/>
        <v>0.27699115044247785</v>
      </c>
      <c r="O24" s="29" t="s">
        <v>32</v>
      </c>
      <c r="P24" s="163" t="s">
        <v>15</v>
      </c>
      <c r="Q24" s="193">
        <f>Q23/Q3</f>
        <v>0.26873385012919898</v>
      </c>
      <c r="R24" s="222">
        <f t="shared" ref="R24" si="22">R23/R3</f>
        <v>0.26818181818181819</v>
      </c>
      <c r="S24" s="222">
        <f t="shared" ref="S24" si="23">S23/S3</f>
        <v>0.26315789473684209</v>
      </c>
      <c r="T24" s="222">
        <f t="shared" ref="T24" si="24">T23/T3</f>
        <v>0.38461538461538464</v>
      </c>
      <c r="U24" s="222">
        <f t="shared" ref="U24" si="25">U23/U3</f>
        <v>0.30526315789473685</v>
      </c>
      <c r="V24" s="222">
        <f t="shared" ref="V24" si="26">V23/V3</f>
        <v>0.2</v>
      </c>
      <c r="W24" s="222">
        <v>0.35294117647058826</v>
      </c>
      <c r="X24" s="222">
        <f t="shared" ref="X24" si="27">X23/X3</f>
        <v>0.25203252032520324</v>
      </c>
      <c r="Y24" s="222">
        <f t="shared" ref="Y24" si="28">Y23/Y3</f>
        <v>0.14814814814814814</v>
      </c>
      <c r="Z24" s="232">
        <f t="shared" ref="Z24" si="29">Z23/Z3</f>
        <v>0.2711864406779661</v>
      </c>
    </row>
    <row r="25" spans="1:26" ht="15" customHeight="1" x14ac:dyDescent="0.25">
      <c r="A25" s="1" t="s">
        <v>33</v>
      </c>
      <c r="B25" s="89" t="s">
        <v>248</v>
      </c>
      <c r="C25" s="71">
        <v>325</v>
      </c>
      <c r="D25" s="72">
        <v>322</v>
      </c>
      <c r="E25" s="72">
        <v>326</v>
      </c>
      <c r="F25" s="72">
        <v>316</v>
      </c>
      <c r="G25" s="72">
        <v>317</v>
      </c>
      <c r="H25" s="72">
        <v>312</v>
      </c>
      <c r="I25" s="72">
        <v>290</v>
      </c>
      <c r="J25" s="72">
        <v>273</v>
      </c>
      <c r="K25" s="72">
        <v>264</v>
      </c>
      <c r="L25" s="72">
        <v>259</v>
      </c>
      <c r="M25" s="72">
        <v>247</v>
      </c>
      <c r="N25" s="84">
        <v>246</v>
      </c>
      <c r="O25" s="29" t="s">
        <v>33</v>
      </c>
      <c r="P25" s="89" t="s">
        <v>248</v>
      </c>
      <c r="Q25" s="71">
        <v>89</v>
      </c>
      <c r="R25" s="72">
        <v>51</v>
      </c>
      <c r="S25" s="72">
        <v>15</v>
      </c>
      <c r="T25" s="72">
        <v>8</v>
      </c>
      <c r="U25" s="72">
        <v>15</v>
      </c>
      <c r="V25" s="72">
        <v>2</v>
      </c>
      <c r="W25" s="341">
        <v>12</v>
      </c>
      <c r="X25" s="72">
        <v>37</v>
      </c>
      <c r="Y25" s="72">
        <v>3</v>
      </c>
      <c r="Z25" s="84">
        <v>14</v>
      </c>
    </row>
    <row r="26" spans="1:26" ht="15.75" thickBot="1" x14ac:dyDescent="0.3">
      <c r="A26" s="1" t="s">
        <v>34</v>
      </c>
      <c r="B26" s="167" t="s">
        <v>15</v>
      </c>
      <c r="C26" s="203">
        <f>C25/C3</f>
        <v>0.20224019912881144</v>
      </c>
      <c r="D26" s="233">
        <f t="shared" ref="D26:N26" si="30">D25/D3</f>
        <v>0.20188087774294672</v>
      </c>
      <c r="E26" s="233">
        <f t="shared" si="30"/>
        <v>0.21073044602456367</v>
      </c>
      <c r="F26" s="233">
        <f t="shared" si="30"/>
        <v>0.21525885558583105</v>
      </c>
      <c r="G26" s="233">
        <f t="shared" si="30"/>
        <v>0.22214435879467415</v>
      </c>
      <c r="H26" s="233">
        <f t="shared" si="30"/>
        <v>0.22608695652173913</v>
      </c>
      <c r="I26" s="233">
        <f t="shared" si="30"/>
        <v>0.21245421245421245</v>
      </c>
      <c r="J26" s="233">
        <f t="shared" si="30"/>
        <v>0.2103235747303544</v>
      </c>
      <c r="K26" s="233">
        <f t="shared" si="30"/>
        <v>0.21463414634146341</v>
      </c>
      <c r="L26" s="233">
        <f t="shared" si="30"/>
        <v>0.22005097706032287</v>
      </c>
      <c r="M26" s="233">
        <f t="shared" si="30"/>
        <v>0.21165381319622964</v>
      </c>
      <c r="N26" s="204">
        <f t="shared" si="30"/>
        <v>0.2176991150442478</v>
      </c>
      <c r="O26" s="29" t="s">
        <v>34</v>
      </c>
      <c r="P26" s="167" t="s">
        <v>15</v>
      </c>
      <c r="Q26" s="203">
        <f>Q25/Q3</f>
        <v>0.22997416020671835</v>
      </c>
      <c r="R26" s="233">
        <f t="shared" ref="R26" si="31">R25/R3</f>
        <v>0.23181818181818181</v>
      </c>
      <c r="S26" s="233">
        <f t="shared" ref="S26" si="32">S25/S3</f>
        <v>0.26315789473684209</v>
      </c>
      <c r="T26" s="233">
        <f t="shared" ref="T26" si="33">T25/T3</f>
        <v>0.15384615384615385</v>
      </c>
      <c r="U26" s="233">
        <f t="shared" ref="U26" si="34">U25/U3</f>
        <v>0.15789473684210525</v>
      </c>
      <c r="V26" s="204">
        <f t="shared" ref="V26" si="35">V25/V3</f>
        <v>0.08</v>
      </c>
      <c r="W26" s="233">
        <v>0.14117647058823529</v>
      </c>
      <c r="X26" s="233">
        <f t="shared" ref="X26" si="36">X25/X3</f>
        <v>0.30081300813008133</v>
      </c>
      <c r="Y26" s="233">
        <f t="shared" ref="Y26" si="37">Y25/Y3</f>
        <v>0.1111111111111111</v>
      </c>
      <c r="Z26" s="234">
        <f t="shared" ref="Z26" si="38">Z25/Z3</f>
        <v>0.23728813559322035</v>
      </c>
    </row>
    <row r="27" spans="1:26" ht="15.75" thickBot="1" x14ac:dyDescent="0.3">
      <c r="A27" s="1" t="s">
        <v>35</v>
      </c>
      <c r="B27" s="168"/>
      <c r="C27" s="361">
        <f t="shared" ref="C27:N27" si="39">C28+C30+C32+C34+C36+C38</f>
        <v>1607</v>
      </c>
      <c r="D27" s="361">
        <f>D28+D30+D32+D34+D36+D38</f>
        <v>1595</v>
      </c>
      <c r="E27" s="361">
        <f t="shared" si="39"/>
        <v>1547</v>
      </c>
      <c r="F27" s="361">
        <f t="shared" si="39"/>
        <v>1468</v>
      </c>
      <c r="G27" s="361">
        <f t="shared" si="39"/>
        <v>1427</v>
      </c>
      <c r="H27" s="361">
        <f t="shared" si="39"/>
        <v>1380</v>
      </c>
      <c r="I27" s="361">
        <f t="shared" si="39"/>
        <v>1365</v>
      </c>
      <c r="J27" s="361">
        <f t="shared" si="39"/>
        <v>1298</v>
      </c>
      <c r="K27" s="361">
        <f t="shared" si="39"/>
        <v>1230</v>
      </c>
      <c r="L27" s="361">
        <f t="shared" si="39"/>
        <v>1177</v>
      </c>
      <c r="M27" s="361">
        <f t="shared" si="39"/>
        <v>1167</v>
      </c>
      <c r="N27" s="361">
        <f t="shared" si="39"/>
        <v>1130</v>
      </c>
      <c r="O27" s="29" t="s">
        <v>35</v>
      </c>
      <c r="P27" s="168"/>
      <c r="Q27" s="361">
        <f t="shared" ref="Q27:Z27" si="40">Q17+Q19+Q21+Q23+Q25</f>
        <v>387</v>
      </c>
      <c r="R27" s="361">
        <f t="shared" si="40"/>
        <v>220</v>
      </c>
      <c r="S27" s="361">
        <f t="shared" si="40"/>
        <v>57</v>
      </c>
      <c r="T27" s="361">
        <f t="shared" si="40"/>
        <v>52</v>
      </c>
      <c r="U27" s="361">
        <f t="shared" si="40"/>
        <v>95</v>
      </c>
      <c r="V27" s="361">
        <f t="shared" si="40"/>
        <v>25</v>
      </c>
      <c r="W27" s="361">
        <v>85</v>
      </c>
      <c r="X27" s="361">
        <f t="shared" si="40"/>
        <v>123</v>
      </c>
      <c r="Y27" s="361">
        <f t="shared" si="40"/>
        <v>27</v>
      </c>
      <c r="Z27" s="361">
        <f t="shared" si="40"/>
        <v>59</v>
      </c>
    </row>
    <row r="28" spans="1:26" ht="15" customHeight="1" x14ac:dyDescent="0.25">
      <c r="A28" s="1" t="s">
        <v>36</v>
      </c>
      <c r="B28" s="170" t="s">
        <v>249</v>
      </c>
      <c r="C28" s="236">
        <v>175</v>
      </c>
      <c r="D28" s="347">
        <v>153</v>
      </c>
      <c r="E28" s="347">
        <v>131</v>
      </c>
      <c r="F28" s="347">
        <v>118</v>
      </c>
      <c r="G28" s="347">
        <v>123</v>
      </c>
      <c r="H28" s="347">
        <v>126</v>
      </c>
      <c r="I28" s="347">
        <v>151</v>
      </c>
      <c r="J28" s="347">
        <v>125</v>
      </c>
      <c r="K28" s="347">
        <v>140</v>
      </c>
      <c r="L28" s="347">
        <v>138</v>
      </c>
      <c r="M28" s="347">
        <v>137</v>
      </c>
      <c r="N28" s="359">
        <v>94</v>
      </c>
      <c r="O28" s="29" t="s">
        <v>36</v>
      </c>
      <c r="P28" s="170" t="s">
        <v>249</v>
      </c>
      <c r="Q28" s="159">
        <v>31</v>
      </c>
      <c r="R28" s="341">
        <v>17</v>
      </c>
      <c r="S28" s="341">
        <v>5</v>
      </c>
      <c r="T28" s="341">
        <v>9</v>
      </c>
      <c r="U28" s="341">
        <v>5</v>
      </c>
      <c r="V28" s="341">
        <v>2</v>
      </c>
      <c r="W28" s="341">
        <v>3</v>
      </c>
      <c r="X28" s="341">
        <v>9</v>
      </c>
      <c r="Y28" s="341">
        <v>2</v>
      </c>
      <c r="Z28" s="343">
        <v>11</v>
      </c>
    </row>
    <row r="29" spans="1:26" ht="15.75" thickBot="1" x14ac:dyDescent="0.3">
      <c r="A29" s="1" t="s">
        <v>37</v>
      </c>
      <c r="B29" s="163" t="s">
        <v>15</v>
      </c>
      <c r="C29" s="193">
        <f>C28/C3</f>
        <v>0.1088985687616677</v>
      </c>
      <c r="D29" s="193">
        <f t="shared" ref="D29:N29" si="41">D28/D3</f>
        <v>9.5924764890282135E-2</v>
      </c>
      <c r="E29" s="193">
        <f t="shared" si="41"/>
        <v>8.4680025856496449E-2</v>
      </c>
      <c r="F29" s="193">
        <f t="shared" si="41"/>
        <v>8.038147138964577E-2</v>
      </c>
      <c r="G29" s="193">
        <f t="shared" si="41"/>
        <v>8.61948142957253E-2</v>
      </c>
      <c r="H29" s="193">
        <f t="shared" si="41"/>
        <v>9.1304347826086957E-2</v>
      </c>
      <c r="I29" s="193">
        <f t="shared" si="41"/>
        <v>0.11062271062271062</v>
      </c>
      <c r="J29" s="193">
        <f t="shared" si="41"/>
        <v>9.6302003081664103E-2</v>
      </c>
      <c r="K29" s="193">
        <f t="shared" si="41"/>
        <v>0.11382113821138211</v>
      </c>
      <c r="L29" s="193">
        <f t="shared" si="41"/>
        <v>0.11724723874256585</v>
      </c>
      <c r="M29" s="193">
        <f t="shared" si="41"/>
        <v>0.11739502999143102</v>
      </c>
      <c r="N29" s="193">
        <f t="shared" si="41"/>
        <v>8.3185840707964601E-2</v>
      </c>
      <c r="O29" s="29" t="s">
        <v>37</v>
      </c>
      <c r="P29" s="163" t="s">
        <v>15</v>
      </c>
      <c r="Q29" s="193">
        <f>Q28/Q3</f>
        <v>8.0103359173126609E-2</v>
      </c>
      <c r="R29" s="222">
        <f t="shared" ref="R29" si="42">R28/R3</f>
        <v>7.7272727272727271E-2</v>
      </c>
      <c r="S29" s="222">
        <f t="shared" ref="S29" si="43">S28/S3</f>
        <v>8.771929824561403E-2</v>
      </c>
      <c r="T29" s="222">
        <f t="shared" ref="T29" si="44">T28/T3</f>
        <v>0.17307692307692307</v>
      </c>
      <c r="U29" s="222">
        <f t="shared" ref="U29" si="45">U28/U3</f>
        <v>5.2631578947368418E-2</v>
      </c>
      <c r="V29" s="222">
        <f t="shared" ref="V29" si="46">V28/V3</f>
        <v>0.08</v>
      </c>
      <c r="W29" s="222">
        <v>3.5294117647058823E-2</v>
      </c>
      <c r="X29" s="222">
        <f t="shared" ref="X29" si="47">X28/X3</f>
        <v>7.3170731707317069E-2</v>
      </c>
      <c r="Y29" s="222">
        <f t="shared" ref="Y29" si="48">Y28/Y3</f>
        <v>7.407407407407407E-2</v>
      </c>
      <c r="Z29" s="232">
        <f t="shared" ref="Z29" si="49">Z28/Z3</f>
        <v>0.1864406779661017</v>
      </c>
    </row>
    <row r="30" spans="1:26" ht="15" customHeight="1" x14ac:dyDescent="0.25">
      <c r="A30" s="1" t="s">
        <v>46</v>
      </c>
      <c r="B30" s="169" t="s">
        <v>250</v>
      </c>
      <c r="C30" s="160">
        <v>187</v>
      </c>
      <c r="D30" s="72">
        <v>232</v>
      </c>
      <c r="E30" s="72">
        <v>237</v>
      </c>
      <c r="F30" s="72">
        <v>188</v>
      </c>
      <c r="G30" s="72">
        <v>160</v>
      </c>
      <c r="H30" s="72">
        <v>150</v>
      </c>
      <c r="I30" s="72">
        <v>150</v>
      </c>
      <c r="J30" s="72">
        <v>184</v>
      </c>
      <c r="K30" s="72">
        <v>152</v>
      </c>
      <c r="L30" s="72">
        <v>157</v>
      </c>
      <c r="M30" s="72">
        <v>180</v>
      </c>
      <c r="N30" s="84">
        <v>195</v>
      </c>
      <c r="O30" s="29" t="s">
        <v>46</v>
      </c>
      <c r="P30" s="169" t="s">
        <v>250</v>
      </c>
      <c r="Q30" s="160">
        <v>63</v>
      </c>
      <c r="R30" s="72">
        <v>29</v>
      </c>
      <c r="S30" s="72">
        <v>11</v>
      </c>
      <c r="T30" s="72">
        <v>11</v>
      </c>
      <c r="U30" s="72">
        <v>24</v>
      </c>
      <c r="V30" s="72">
        <v>5</v>
      </c>
      <c r="W30" s="341">
        <v>22</v>
      </c>
      <c r="X30" s="72">
        <v>13</v>
      </c>
      <c r="Y30" s="72">
        <v>7</v>
      </c>
      <c r="Z30" s="84">
        <v>10</v>
      </c>
    </row>
    <row r="31" spans="1:26" ht="15.75" thickBot="1" x14ac:dyDescent="0.3">
      <c r="A31" s="1" t="s">
        <v>47</v>
      </c>
      <c r="B31" s="163" t="s">
        <v>15</v>
      </c>
      <c r="C31" s="193">
        <f>C30/C3</f>
        <v>0.11636589919103921</v>
      </c>
      <c r="D31" s="193">
        <f t="shared" ref="D31:N31" si="50">D30/D3</f>
        <v>0.14545454545454545</v>
      </c>
      <c r="E31" s="193">
        <f t="shared" si="50"/>
        <v>0.15319974143503556</v>
      </c>
      <c r="F31" s="193">
        <f t="shared" si="50"/>
        <v>0.12806539509536785</v>
      </c>
      <c r="G31" s="193">
        <f t="shared" si="50"/>
        <v>0.11212333566923616</v>
      </c>
      <c r="H31" s="193">
        <f t="shared" si="50"/>
        <v>0.10869565217391304</v>
      </c>
      <c r="I31" s="193">
        <f t="shared" si="50"/>
        <v>0.10989010989010989</v>
      </c>
      <c r="J31" s="193">
        <f t="shared" si="50"/>
        <v>0.14175654853620956</v>
      </c>
      <c r="K31" s="193">
        <f t="shared" si="50"/>
        <v>0.12357723577235773</v>
      </c>
      <c r="L31" s="193">
        <f t="shared" si="50"/>
        <v>0.13338997451146983</v>
      </c>
      <c r="M31" s="193">
        <f t="shared" si="50"/>
        <v>0.15424164524421594</v>
      </c>
      <c r="N31" s="193">
        <f t="shared" si="50"/>
        <v>0.17256637168141592</v>
      </c>
      <c r="O31" s="29" t="s">
        <v>47</v>
      </c>
      <c r="P31" s="163" t="s">
        <v>15</v>
      </c>
      <c r="Q31" s="193">
        <f>Q30/Q3</f>
        <v>0.16279069767441862</v>
      </c>
      <c r="R31" s="222">
        <f t="shared" ref="R31" si="51">R30/R3</f>
        <v>0.13181818181818181</v>
      </c>
      <c r="S31" s="222">
        <f t="shared" ref="S31" si="52">S30/S3</f>
        <v>0.19298245614035087</v>
      </c>
      <c r="T31" s="222">
        <f t="shared" ref="T31" si="53">T30/T3</f>
        <v>0.21153846153846154</v>
      </c>
      <c r="U31" s="222">
        <f t="shared" ref="U31" si="54">U30/U3</f>
        <v>0.25263157894736843</v>
      </c>
      <c r="V31" s="222">
        <f t="shared" ref="V31" si="55">V30/V3</f>
        <v>0.2</v>
      </c>
      <c r="W31" s="222">
        <v>0.25882352941176473</v>
      </c>
      <c r="X31" s="222">
        <f t="shared" ref="X31" si="56">X30/X3</f>
        <v>0.10569105691056911</v>
      </c>
      <c r="Y31" s="222">
        <f t="shared" ref="Y31" si="57">Y30/Y3</f>
        <v>0.25925925925925924</v>
      </c>
      <c r="Z31" s="232">
        <f t="shared" ref="Z31" si="58">Z30/Z3</f>
        <v>0.16949152542372881</v>
      </c>
    </row>
    <row r="32" spans="1:26" ht="15" customHeight="1" x14ac:dyDescent="0.25">
      <c r="A32" s="1" t="s">
        <v>48</v>
      </c>
      <c r="B32" s="169" t="s">
        <v>251</v>
      </c>
      <c r="C32" s="160">
        <v>225</v>
      </c>
      <c r="D32" s="72">
        <v>201</v>
      </c>
      <c r="E32" s="72">
        <v>190</v>
      </c>
      <c r="F32" s="72">
        <v>197</v>
      </c>
      <c r="G32" s="72">
        <v>202</v>
      </c>
      <c r="H32" s="72">
        <v>197</v>
      </c>
      <c r="I32" s="72">
        <v>173</v>
      </c>
      <c r="J32" s="72">
        <v>136</v>
      </c>
      <c r="K32" s="72">
        <v>127</v>
      </c>
      <c r="L32" s="72">
        <v>125</v>
      </c>
      <c r="M32" s="72">
        <v>122</v>
      </c>
      <c r="N32" s="84">
        <v>124</v>
      </c>
      <c r="O32" s="29" t="s">
        <v>48</v>
      </c>
      <c r="P32" s="169" t="s">
        <v>251</v>
      </c>
      <c r="Q32" s="160">
        <v>42</v>
      </c>
      <c r="R32" s="72">
        <v>25</v>
      </c>
      <c r="S32" s="72">
        <v>5</v>
      </c>
      <c r="T32" s="72">
        <v>5</v>
      </c>
      <c r="U32" s="72">
        <v>10</v>
      </c>
      <c r="V32" s="72">
        <v>3</v>
      </c>
      <c r="W32" s="341">
        <v>8</v>
      </c>
      <c r="X32" s="72">
        <v>8</v>
      </c>
      <c r="Y32" s="72">
        <v>7</v>
      </c>
      <c r="Z32" s="84">
        <v>11</v>
      </c>
    </row>
    <row r="33" spans="1:26" ht="15.75" thickBot="1" x14ac:dyDescent="0.3">
      <c r="A33" s="1" t="s">
        <v>49</v>
      </c>
      <c r="B33" s="163" t="s">
        <v>15</v>
      </c>
      <c r="C33" s="193">
        <f>C32/C3</f>
        <v>0.14001244555071563</v>
      </c>
      <c r="D33" s="193">
        <f t="shared" ref="D33:N33" si="59">D32/D3</f>
        <v>0.12601880877742946</v>
      </c>
      <c r="E33" s="193">
        <f t="shared" si="59"/>
        <v>0.12281835811247575</v>
      </c>
      <c r="F33" s="193">
        <f t="shared" si="59"/>
        <v>0.13419618528610355</v>
      </c>
      <c r="G33" s="193">
        <f t="shared" si="59"/>
        <v>0.14155571128241065</v>
      </c>
      <c r="H33" s="193">
        <f t="shared" si="59"/>
        <v>0.14275362318840579</v>
      </c>
      <c r="I33" s="193">
        <f t="shared" si="59"/>
        <v>0.12673992673992673</v>
      </c>
      <c r="J33" s="193">
        <f t="shared" si="59"/>
        <v>0.10477657935285054</v>
      </c>
      <c r="K33" s="193">
        <f t="shared" si="59"/>
        <v>0.10325203252032521</v>
      </c>
      <c r="L33" s="193">
        <f t="shared" si="59"/>
        <v>0.10620220900594732</v>
      </c>
      <c r="M33" s="193">
        <f t="shared" si="59"/>
        <v>0.10454155955441302</v>
      </c>
      <c r="N33" s="193">
        <f t="shared" si="59"/>
        <v>0.10973451327433628</v>
      </c>
      <c r="O33" s="29" t="s">
        <v>49</v>
      </c>
      <c r="P33" s="163" t="s">
        <v>15</v>
      </c>
      <c r="Q33" s="193">
        <f>Q32/Q3</f>
        <v>0.10852713178294573</v>
      </c>
      <c r="R33" s="222">
        <f t="shared" ref="R33" si="60">R32/R3</f>
        <v>0.11363636363636363</v>
      </c>
      <c r="S33" s="222">
        <f t="shared" ref="S33" si="61">S32/S3</f>
        <v>8.771929824561403E-2</v>
      </c>
      <c r="T33" s="222">
        <f t="shared" ref="T33" si="62">T32/T3</f>
        <v>9.6153846153846159E-2</v>
      </c>
      <c r="U33" s="222">
        <f t="shared" ref="U33" si="63">U32/U3</f>
        <v>0.10526315789473684</v>
      </c>
      <c r="V33" s="222">
        <f t="shared" ref="V33" si="64">V32/V3</f>
        <v>0.12</v>
      </c>
      <c r="W33" s="222">
        <v>9.4117647058823528E-2</v>
      </c>
      <c r="X33" s="222">
        <f t="shared" ref="X33" si="65">X32/X3</f>
        <v>6.5040650406504072E-2</v>
      </c>
      <c r="Y33" s="222">
        <f t="shared" ref="Y33" si="66">Y32/Y3</f>
        <v>0.25925925925925924</v>
      </c>
      <c r="Z33" s="232">
        <f t="shared" ref="Z33" si="67">Z32/Z3</f>
        <v>0.1864406779661017</v>
      </c>
    </row>
    <row r="34" spans="1:26" ht="15" customHeight="1" x14ac:dyDescent="0.25">
      <c r="A34" s="1" t="s">
        <v>50</v>
      </c>
      <c r="B34" s="169" t="s">
        <v>252</v>
      </c>
      <c r="C34" s="160">
        <v>252</v>
      </c>
      <c r="D34" s="72">
        <v>241</v>
      </c>
      <c r="E34" s="72">
        <v>227</v>
      </c>
      <c r="F34" s="72">
        <v>227</v>
      </c>
      <c r="G34" s="72">
        <v>219</v>
      </c>
      <c r="H34" s="72">
        <v>207</v>
      </c>
      <c r="I34" s="72">
        <v>207</v>
      </c>
      <c r="J34" s="72">
        <v>207</v>
      </c>
      <c r="K34" s="72">
        <v>184</v>
      </c>
      <c r="L34" s="72">
        <v>163</v>
      </c>
      <c r="M34" s="72">
        <v>155</v>
      </c>
      <c r="N34" s="84">
        <v>155</v>
      </c>
      <c r="O34" s="29" t="s">
        <v>50</v>
      </c>
      <c r="P34" s="169" t="s">
        <v>252</v>
      </c>
      <c r="Q34" s="160">
        <v>55</v>
      </c>
      <c r="R34" s="72">
        <v>35</v>
      </c>
      <c r="S34" s="72">
        <v>6</v>
      </c>
      <c r="T34" s="72">
        <v>2</v>
      </c>
      <c r="U34" s="72">
        <v>12</v>
      </c>
      <c r="V34" s="72">
        <v>2</v>
      </c>
      <c r="W34" s="341">
        <v>13</v>
      </c>
      <c r="X34" s="72">
        <v>20</v>
      </c>
      <c r="Y34" s="72">
        <v>3</v>
      </c>
      <c r="Z34" s="84">
        <v>7</v>
      </c>
    </row>
    <row r="35" spans="1:26" ht="15.75" thickBot="1" x14ac:dyDescent="0.3">
      <c r="A35" s="1" t="s">
        <v>51</v>
      </c>
      <c r="B35" s="163" t="s">
        <v>15</v>
      </c>
      <c r="C35" s="193">
        <f>C34/C3</f>
        <v>0.15681393901680149</v>
      </c>
      <c r="D35" s="193">
        <f t="shared" ref="D35:N35" si="68">D34/D3</f>
        <v>0.15109717868338557</v>
      </c>
      <c r="E35" s="193">
        <f t="shared" si="68"/>
        <v>0.14673561732385262</v>
      </c>
      <c r="F35" s="193">
        <f t="shared" si="68"/>
        <v>0.15463215258855587</v>
      </c>
      <c r="G35" s="193">
        <f t="shared" si="68"/>
        <v>0.153468815697267</v>
      </c>
      <c r="H35" s="193">
        <f t="shared" si="68"/>
        <v>0.15</v>
      </c>
      <c r="I35" s="193">
        <f t="shared" si="68"/>
        <v>0.15164835164835164</v>
      </c>
      <c r="J35" s="193">
        <f t="shared" si="68"/>
        <v>0.15947611710323575</v>
      </c>
      <c r="K35" s="193">
        <f t="shared" si="68"/>
        <v>0.14959349593495935</v>
      </c>
      <c r="L35" s="193">
        <f t="shared" si="68"/>
        <v>0.13848768054375532</v>
      </c>
      <c r="M35" s="193">
        <f t="shared" si="68"/>
        <v>0.13281919451585261</v>
      </c>
      <c r="N35" s="193">
        <f t="shared" si="68"/>
        <v>0.13716814159292035</v>
      </c>
      <c r="O35" s="29" t="s">
        <v>51</v>
      </c>
      <c r="P35" s="163" t="s">
        <v>15</v>
      </c>
      <c r="Q35" s="193">
        <f>Q34/Q3</f>
        <v>0.1421188630490956</v>
      </c>
      <c r="R35" s="222">
        <f t="shared" ref="R35" si="69">R34/R3</f>
        <v>0.15909090909090909</v>
      </c>
      <c r="S35" s="222">
        <f t="shared" ref="S35" si="70">S34/S3</f>
        <v>0.10526315789473684</v>
      </c>
      <c r="T35" s="222">
        <f t="shared" ref="T35" si="71">T34/T3</f>
        <v>3.8461538461538464E-2</v>
      </c>
      <c r="U35" s="222">
        <f t="shared" ref="U35" si="72">U34/U3</f>
        <v>0.12631578947368421</v>
      </c>
      <c r="V35" s="222">
        <f t="shared" ref="V35" si="73">V34/V3</f>
        <v>0.08</v>
      </c>
      <c r="W35" s="222">
        <v>0.15294117647058825</v>
      </c>
      <c r="X35" s="222">
        <f t="shared" ref="X35" si="74">X34/X3</f>
        <v>0.16260162601626016</v>
      </c>
      <c r="Y35" s="222">
        <f t="shared" ref="Y35" si="75">Y34/Y3</f>
        <v>0.1111111111111111</v>
      </c>
      <c r="Z35" s="232">
        <f t="shared" ref="Z35" si="76">Z34/Z3</f>
        <v>0.11864406779661017</v>
      </c>
    </row>
    <row r="36" spans="1:26" ht="15" customHeight="1" x14ac:dyDescent="0.25">
      <c r="A36" s="1" t="s">
        <v>52</v>
      </c>
      <c r="B36" s="169" t="s">
        <v>253</v>
      </c>
      <c r="C36" s="160">
        <v>392</v>
      </c>
      <c r="D36" s="72">
        <v>379</v>
      </c>
      <c r="E36" s="72">
        <v>367</v>
      </c>
      <c r="F36" s="72">
        <v>344</v>
      </c>
      <c r="G36" s="72">
        <v>319</v>
      </c>
      <c r="H36" s="72">
        <v>296</v>
      </c>
      <c r="I36" s="72">
        <v>274</v>
      </c>
      <c r="J36" s="72">
        <v>245</v>
      </c>
      <c r="K36" s="72">
        <v>226</v>
      </c>
      <c r="L36" s="72">
        <v>201</v>
      </c>
      <c r="M36" s="72">
        <v>189</v>
      </c>
      <c r="N36" s="84">
        <v>180</v>
      </c>
      <c r="O36" s="29" t="s">
        <v>52</v>
      </c>
      <c r="P36" s="169" t="s">
        <v>253</v>
      </c>
      <c r="Q36" s="160">
        <v>69</v>
      </c>
      <c r="R36" s="72">
        <v>31</v>
      </c>
      <c r="S36" s="72">
        <v>7</v>
      </c>
      <c r="T36" s="72">
        <v>7</v>
      </c>
      <c r="U36" s="72">
        <v>19</v>
      </c>
      <c r="V36" s="72">
        <v>5</v>
      </c>
      <c r="W36" s="341">
        <v>11</v>
      </c>
      <c r="X36" s="72">
        <v>20</v>
      </c>
      <c r="Y36" s="72">
        <v>3</v>
      </c>
      <c r="Z36" s="84">
        <v>8</v>
      </c>
    </row>
    <row r="37" spans="1:26" ht="15.75" thickBot="1" x14ac:dyDescent="0.3">
      <c r="A37" s="1" t="s">
        <v>53</v>
      </c>
      <c r="B37" s="163" t="s">
        <v>15</v>
      </c>
      <c r="C37" s="193">
        <f>C36/C3</f>
        <v>0.24393279402613566</v>
      </c>
      <c r="D37" s="193">
        <f t="shared" ref="D37:N37" si="77">D36/D3</f>
        <v>0.23761755485893418</v>
      </c>
      <c r="E37" s="193">
        <f t="shared" si="77"/>
        <v>0.23723335488041369</v>
      </c>
      <c r="F37" s="193">
        <f t="shared" si="77"/>
        <v>0.23433242506811988</v>
      </c>
      <c r="G37" s="193">
        <f t="shared" si="77"/>
        <v>0.2235459004905396</v>
      </c>
      <c r="H37" s="193">
        <f t="shared" si="77"/>
        <v>0.2144927536231884</v>
      </c>
      <c r="I37" s="193">
        <f t="shared" si="77"/>
        <v>0.20073260073260074</v>
      </c>
      <c r="J37" s="193">
        <f t="shared" si="77"/>
        <v>0.18875192604006163</v>
      </c>
      <c r="K37" s="193">
        <f t="shared" si="77"/>
        <v>0.18373983739837399</v>
      </c>
      <c r="L37" s="193">
        <f t="shared" si="77"/>
        <v>0.1707731520815633</v>
      </c>
      <c r="M37" s="193">
        <f t="shared" si="77"/>
        <v>0.16195372750642673</v>
      </c>
      <c r="N37" s="193">
        <f t="shared" si="77"/>
        <v>0.15929203539823009</v>
      </c>
      <c r="O37" s="29" t="s">
        <v>53</v>
      </c>
      <c r="P37" s="163" t="s">
        <v>15</v>
      </c>
      <c r="Q37" s="193">
        <f>Q36/Q3</f>
        <v>0.17829457364341086</v>
      </c>
      <c r="R37" s="222">
        <f t="shared" ref="R37" si="78">R36/R3</f>
        <v>0.1409090909090909</v>
      </c>
      <c r="S37" s="222">
        <f t="shared" ref="S37" si="79">S36/S3</f>
        <v>0.12280701754385964</v>
      </c>
      <c r="T37" s="222">
        <f t="shared" ref="T37" si="80">T36/T3</f>
        <v>0.13461538461538461</v>
      </c>
      <c r="U37" s="222">
        <f t="shared" ref="U37" si="81">U36/U3</f>
        <v>0.2</v>
      </c>
      <c r="V37" s="222">
        <f t="shared" ref="V37" si="82">V36/V3</f>
        <v>0.2</v>
      </c>
      <c r="W37" s="222">
        <v>0.12941176470588237</v>
      </c>
      <c r="X37" s="222">
        <f t="shared" ref="X37" si="83">X36/X3</f>
        <v>0.16260162601626016</v>
      </c>
      <c r="Y37" s="222">
        <f t="shared" ref="Y37" si="84">Y36/Y3</f>
        <v>0.1111111111111111</v>
      </c>
      <c r="Z37" s="232">
        <f t="shared" ref="Z37" si="85">Z36/Z3</f>
        <v>0.13559322033898305</v>
      </c>
    </row>
    <row r="38" spans="1:26" ht="15" customHeight="1" x14ac:dyDescent="0.25">
      <c r="A38" s="1" t="s">
        <v>54</v>
      </c>
      <c r="B38" s="169" t="s">
        <v>254</v>
      </c>
      <c r="C38" s="160">
        <v>376</v>
      </c>
      <c r="D38" s="72">
        <v>389</v>
      </c>
      <c r="E38" s="72">
        <v>395</v>
      </c>
      <c r="F38" s="72">
        <v>394</v>
      </c>
      <c r="G38" s="72">
        <v>404</v>
      </c>
      <c r="H38" s="72">
        <v>404</v>
      </c>
      <c r="I38" s="72">
        <v>410</v>
      </c>
      <c r="J38" s="72">
        <v>401</v>
      </c>
      <c r="K38" s="72">
        <v>401</v>
      </c>
      <c r="L38" s="72">
        <v>393</v>
      </c>
      <c r="M38" s="72">
        <v>384</v>
      </c>
      <c r="N38" s="84">
        <v>382</v>
      </c>
      <c r="O38" s="29" t="s">
        <v>54</v>
      </c>
      <c r="P38" s="169" t="s">
        <v>254</v>
      </c>
      <c r="Q38" s="160">
        <v>127</v>
      </c>
      <c r="R38" s="72">
        <v>83</v>
      </c>
      <c r="S38" s="72">
        <v>23</v>
      </c>
      <c r="T38" s="72">
        <v>18</v>
      </c>
      <c r="U38" s="72">
        <v>25</v>
      </c>
      <c r="V38" s="72">
        <v>8</v>
      </c>
      <c r="W38" s="341">
        <v>28</v>
      </c>
      <c r="X38" s="72">
        <v>53</v>
      </c>
      <c r="Y38" s="72">
        <v>5</v>
      </c>
      <c r="Z38" s="84">
        <v>12</v>
      </c>
    </row>
    <row r="39" spans="1:26" ht="15.75" thickBot="1" x14ac:dyDescent="0.3">
      <c r="A39" s="1" t="s">
        <v>55</v>
      </c>
      <c r="B39" s="167" t="s">
        <v>15</v>
      </c>
      <c r="C39" s="203">
        <f>C38/C3</f>
        <v>0.23397635345364032</v>
      </c>
      <c r="D39" s="233">
        <f t="shared" ref="D39:N39" si="86">D38/D3</f>
        <v>0.24388714733542319</v>
      </c>
      <c r="E39" s="233">
        <f t="shared" si="86"/>
        <v>0.2553329023917259</v>
      </c>
      <c r="F39" s="233">
        <f t="shared" si="86"/>
        <v>0.26839237057220711</v>
      </c>
      <c r="G39" s="233">
        <f t="shared" si="86"/>
        <v>0.2831114225648213</v>
      </c>
      <c r="H39" s="233">
        <f t="shared" si="86"/>
        <v>0.29275362318840581</v>
      </c>
      <c r="I39" s="233">
        <f t="shared" si="86"/>
        <v>0.30036630036630035</v>
      </c>
      <c r="J39" s="233">
        <f t="shared" si="86"/>
        <v>0.30893682588597843</v>
      </c>
      <c r="K39" s="233">
        <f t="shared" si="86"/>
        <v>0.3260162601626016</v>
      </c>
      <c r="L39" s="233">
        <f t="shared" si="86"/>
        <v>0.33389974511469839</v>
      </c>
      <c r="M39" s="233">
        <f t="shared" si="86"/>
        <v>0.32904884318766064</v>
      </c>
      <c r="N39" s="204">
        <f t="shared" si="86"/>
        <v>0.33805309734513272</v>
      </c>
      <c r="O39" s="29" t="s">
        <v>55</v>
      </c>
      <c r="P39" s="167" t="s">
        <v>15</v>
      </c>
      <c r="Q39" s="203">
        <f>Q38/Q3</f>
        <v>0.32816537467700257</v>
      </c>
      <c r="R39" s="233">
        <f>R38/R3</f>
        <v>0.37727272727272726</v>
      </c>
      <c r="S39" s="233">
        <f t="shared" ref="S39" si="87">S38/S3</f>
        <v>0.40350877192982454</v>
      </c>
      <c r="T39" s="233">
        <f t="shared" ref="T39" si="88">T38/T3</f>
        <v>0.34615384615384615</v>
      </c>
      <c r="U39" s="233">
        <f t="shared" ref="U39" si="89">U38/U3</f>
        <v>0.26315789473684209</v>
      </c>
      <c r="V39" s="233">
        <f t="shared" ref="V39" si="90">V38/V3</f>
        <v>0.32</v>
      </c>
      <c r="W39" s="233">
        <v>0.32941176470588235</v>
      </c>
      <c r="X39" s="233">
        <f t="shared" ref="X39" si="91">X38/X3</f>
        <v>0.43089430894308944</v>
      </c>
      <c r="Y39" s="233">
        <f t="shared" ref="Y39" si="92">Y38/Y3</f>
        <v>0.18518518518518517</v>
      </c>
      <c r="Z39" s="234">
        <f t="shared" ref="Z39" si="93">Z38/Z3</f>
        <v>0.20338983050847459</v>
      </c>
    </row>
    <row r="40" spans="1:26" ht="15.75" thickBot="1" x14ac:dyDescent="0.3">
      <c r="A40" s="1" t="s">
        <v>56</v>
      </c>
      <c r="B40" s="168"/>
      <c r="C40" s="361">
        <f t="shared" ref="C40:N40" si="94">C41+C43+C45+C47+C49+C51+C53</f>
        <v>1607</v>
      </c>
      <c r="D40" s="361">
        <f t="shared" si="94"/>
        <v>1595</v>
      </c>
      <c r="E40" s="361">
        <f t="shared" si="94"/>
        <v>1547</v>
      </c>
      <c r="F40" s="361">
        <f t="shared" si="94"/>
        <v>1468</v>
      </c>
      <c r="G40" s="361">
        <f t="shared" si="94"/>
        <v>1427</v>
      </c>
      <c r="H40" s="361">
        <f t="shared" si="94"/>
        <v>1380</v>
      </c>
      <c r="I40" s="361">
        <f t="shared" si="94"/>
        <v>1365</v>
      </c>
      <c r="J40" s="361">
        <f t="shared" si="94"/>
        <v>1298</v>
      </c>
      <c r="K40" s="361">
        <f t="shared" si="94"/>
        <v>1230</v>
      </c>
      <c r="L40" s="361">
        <f t="shared" si="94"/>
        <v>1177</v>
      </c>
      <c r="M40" s="361">
        <f t="shared" si="94"/>
        <v>1167</v>
      </c>
      <c r="N40" s="361">
        <f t="shared" si="94"/>
        <v>1130</v>
      </c>
      <c r="O40" s="29" t="s">
        <v>56</v>
      </c>
      <c r="P40" s="168"/>
      <c r="Q40" s="361">
        <f>Q28+Q30+Q32+Q34+Q36+Q38</f>
        <v>387</v>
      </c>
      <c r="R40" s="361">
        <f>R28+R30+R32+R34+R36+R38</f>
        <v>220</v>
      </c>
      <c r="S40" s="361">
        <f t="shared" ref="S40:Z40" si="95">S28+S30+S32+S34+S36+S38</f>
        <v>57</v>
      </c>
      <c r="T40" s="361">
        <f>T28+T30+T32+T34+T36+T38</f>
        <v>52</v>
      </c>
      <c r="U40" s="361">
        <f t="shared" si="95"/>
        <v>95</v>
      </c>
      <c r="V40" s="361">
        <f t="shared" si="95"/>
        <v>25</v>
      </c>
      <c r="W40" s="361">
        <v>85</v>
      </c>
      <c r="X40" s="361">
        <f t="shared" si="95"/>
        <v>123</v>
      </c>
      <c r="Y40" s="361">
        <f t="shared" si="95"/>
        <v>27</v>
      </c>
      <c r="Z40" s="361">
        <f t="shared" si="95"/>
        <v>59</v>
      </c>
    </row>
    <row r="41" spans="1:26" ht="15" customHeight="1" x14ac:dyDescent="0.25">
      <c r="A41" s="1" t="s">
        <v>57</v>
      </c>
      <c r="B41" s="242" t="s">
        <v>255</v>
      </c>
      <c r="C41" s="241">
        <v>231</v>
      </c>
      <c r="D41" s="341">
        <v>227</v>
      </c>
      <c r="E41" s="341">
        <v>209</v>
      </c>
      <c r="F41" s="341">
        <v>204</v>
      </c>
      <c r="G41" s="341">
        <v>187</v>
      </c>
      <c r="H41" s="341">
        <v>180</v>
      </c>
      <c r="I41" s="341">
        <v>190</v>
      </c>
      <c r="J41" s="341">
        <v>169</v>
      </c>
      <c r="K41" s="341">
        <v>160</v>
      </c>
      <c r="L41" s="341">
        <v>157</v>
      </c>
      <c r="M41" s="341">
        <v>158</v>
      </c>
      <c r="N41" s="343">
        <v>157</v>
      </c>
      <c r="O41" s="29" t="s">
        <v>57</v>
      </c>
      <c r="P41" s="247" t="s">
        <v>255</v>
      </c>
      <c r="Q41" s="241">
        <v>59</v>
      </c>
      <c r="R41" s="341">
        <v>28</v>
      </c>
      <c r="S41" s="341">
        <v>8</v>
      </c>
      <c r="T41" s="341">
        <v>7</v>
      </c>
      <c r="U41" s="341">
        <v>11</v>
      </c>
      <c r="V41" s="341">
        <v>5</v>
      </c>
      <c r="W41" s="341">
        <v>6</v>
      </c>
      <c r="X41" s="341">
        <v>21</v>
      </c>
      <c r="Y41" s="341">
        <v>2</v>
      </c>
      <c r="Z41" s="343">
        <v>10</v>
      </c>
    </row>
    <row r="42" spans="1:26" ht="15.75" thickBot="1" x14ac:dyDescent="0.3">
      <c r="A42" s="1" t="s">
        <v>58</v>
      </c>
      <c r="B42" s="243" t="s">
        <v>15</v>
      </c>
      <c r="C42" s="193">
        <f>C41/C3</f>
        <v>0.14374611076540136</v>
      </c>
      <c r="D42" s="222">
        <f t="shared" ref="D42:N42" si="96">D41/D3</f>
        <v>0.14231974921630094</v>
      </c>
      <c r="E42" s="222">
        <f t="shared" si="96"/>
        <v>0.13510019392372333</v>
      </c>
      <c r="F42" s="222">
        <f t="shared" si="96"/>
        <v>0.13896457765667575</v>
      </c>
      <c r="G42" s="222">
        <f t="shared" si="96"/>
        <v>0.13104414856341975</v>
      </c>
      <c r="H42" s="222">
        <f t="shared" si="96"/>
        <v>0.13043478260869565</v>
      </c>
      <c r="I42" s="222">
        <f t="shared" si="96"/>
        <v>0.1391941391941392</v>
      </c>
      <c r="J42" s="222">
        <f t="shared" si="96"/>
        <v>0.13020030816640987</v>
      </c>
      <c r="K42" s="222">
        <f t="shared" si="96"/>
        <v>0.13008130081300814</v>
      </c>
      <c r="L42" s="222">
        <f t="shared" si="96"/>
        <v>0.13338997451146983</v>
      </c>
      <c r="M42" s="222">
        <f t="shared" si="96"/>
        <v>0.13538988860325621</v>
      </c>
      <c r="N42" s="222">
        <f t="shared" si="96"/>
        <v>0.13893805309734514</v>
      </c>
      <c r="O42" s="29" t="s">
        <v>58</v>
      </c>
      <c r="P42" s="197" t="s">
        <v>15</v>
      </c>
      <c r="Q42" s="193">
        <f>Q41/Q3</f>
        <v>0.15245478036175711</v>
      </c>
      <c r="R42" s="222">
        <f t="shared" ref="R42" si="97">R41/R3</f>
        <v>0.12727272727272726</v>
      </c>
      <c r="S42" s="222">
        <f t="shared" ref="S42" si="98">S41/S3</f>
        <v>0.14035087719298245</v>
      </c>
      <c r="T42" s="222">
        <f t="shared" ref="T42" si="99">T41/T3</f>
        <v>0.13461538461538461</v>
      </c>
      <c r="U42" s="222">
        <f t="shared" ref="U42" si="100">U41/U3</f>
        <v>0.11578947368421053</v>
      </c>
      <c r="V42" s="222">
        <f t="shared" ref="V42" si="101">V41/V3</f>
        <v>0.2</v>
      </c>
      <c r="W42" s="222">
        <v>7.0588235294117646E-2</v>
      </c>
      <c r="X42" s="222">
        <f t="shared" ref="X42" si="102">X41/X3</f>
        <v>0.17073170731707318</v>
      </c>
      <c r="Y42" s="222">
        <f t="shared" ref="Y42" si="103">Y41/Y3</f>
        <v>7.407407407407407E-2</v>
      </c>
      <c r="Z42" s="232">
        <f t="shared" ref="Z42" si="104">Z41/Z3</f>
        <v>0.16949152542372881</v>
      </c>
    </row>
    <row r="43" spans="1:26" ht="15" customHeight="1" x14ac:dyDescent="0.25">
      <c r="A43" s="1" t="s">
        <v>59</v>
      </c>
      <c r="B43" s="244" t="s">
        <v>256</v>
      </c>
      <c r="C43" s="71">
        <v>461</v>
      </c>
      <c r="D43" s="72">
        <v>456</v>
      </c>
      <c r="E43" s="72">
        <v>422</v>
      </c>
      <c r="F43" s="72">
        <v>395</v>
      </c>
      <c r="G43" s="72">
        <v>381</v>
      </c>
      <c r="H43" s="72">
        <v>365</v>
      </c>
      <c r="I43" s="72">
        <v>347</v>
      </c>
      <c r="J43" s="72">
        <v>338</v>
      </c>
      <c r="K43" s="72">
        <v>332</v>
      </c>
      <c r="L43" s="72">
        <v>315</v>
      </c>
      <c r="M43" s="72">
        <v>314</v>
      </c>
      <c r="N43" s="84">
        <v>305</v>
      </c>
      <c r="O43" s="29" t="s">
        <v>59</v>
      </c>
      <c r="P43" s="248" t="s">
        <v>256</v>
      </c>
      <c r="Q43" s="71">
        <v>96</v>
      </c>
      <c r="R43" s="72">
        <v>62</v>
      </c>
      <c r="S43" s="72">
        <v>14</v>
      </c>
      <c r="T43" s="72">
        <v>16</v>
      </c>
      <c r="U43" s="72">
        <v>32</v>
      </c>
      <c r="V43" s="72">
        <v>9</v>
      </c>
      <c r="W43" s="341">
        <v>23</v>
      </c>
      <c r="X43" s="72">
        <v>31</v>
      </c>
      <c r="Y43" s="72">
        <v>8</v>
      </c>
      <c r="Z43" s="84">
        <v>14</v>
      </c>
    </row>
    <row r="44" spans="1:26" ht="15.75" thickBot="1" x14ac:dyDescent="0.3">
      <c r="A44" s="1" t="s">
        <v>60</v>
      </c>
      <c r="B44" s="243" t="s">
        <v>15</v>
      </c>
      <c r="C44" s="193">
        <f>C43/C3</f>
        <v>0.2868699439950218</v>
      </c>
      <c r="D44" s="222">
        <f t="shared" ref="D44:N44" si="105">D43/D3</f>
        <v>0.28589341692789971</v>
      </c>
      <c r="E44" s="222">
        <f t="shared" si="105"/>
        <v>0.27278603749191982</v>
      </c>
      <c r="F44" s="222">
        <f t="shared" si="105"/>
        <v>0.26907356948228883</v>
      </c>
      <c r="G44" s="222">
        <f t="shared" si="105"/>
        <v>0.26699369306236859</v>
      </c>
      <c r="H44" s="222">
        <f t="shared" si="105"/>
        <v>0.26449275362318841</v>
      </c>
      <c r="I44" s="222">
        <f t="shared" si="105"/>
        <v>0.2542124542124542</v>
      </c>
      <c r="J44" s="222">
        <f t="shared" si="105"/>
        <v>0.26040061633281975</v>
      </c>
      <c r="K44" s="222">
        <f t="shared" si="105"/>
        <v>0.26991869918699185</v>
      </c>
      <c r="L44" s="222">
        <f t="shared" si="105"/>
        <v>0.26762956669498728</v>
      </c>
      <c r="M44" s="222">
        <f t="shared" si="105"/>
        <v>0.26906598114824337</v>
      </c>
      <c r="N44" s="222">
        <f t="shared" si="105"/>
        <v>0.26991150442477874</v>
      </c>
      <c r="O44" s="29" t="s">
        <v>60</v>
      </c>
      <c r="P44" s="197" t="s">
        <v>15</v>
      </c>
      <c r="Q44" s="193">
        <f>Q43/Q3</f>
        <v>0.24806201550387597</v>
      </c>
      <c r="R44" s="222">
        <f t="shared" ref="R44" si="106">R43/R3</f>
        <v>0.2818181818181818</v>
      </c>
      <c r="S44" s="222">
        <f t="shared" ref="S44" si="107">S43/S3</f>
        <v>0.24561403508771928</v>
      </c>
      <c r="T44" s="222">
        <f t="shared" ref="T44" si="108">T43/T3</f>
        <v>0.30769230769230771</v>
      </c>
      <c r="U44" s="222">
        <f t="shared" ref="U44" si="109">U43/U3</f>
        <v>0.33684210526315789</v>
      </c>
      <c r="V44" s="222">
        <f t="shared" ref="V44" si="110">V43/V3</f>
        <v>0.36</v>
      </c>
      <c r="W44" s="222">
        <v>0.27058823529411763</v>
      </c>
      <c r="X44" s="222">
        <f t="shared" ref="X44" si="111">X43/X3</f>
        <v>0.25203252032520324</v>
      </c>
      <c r="Y44" s="222">
        <f t="shared" ref="Y44" si="112">Y43/Y3</f>
        <v>0.29629629629629628</v>
      </c>
      <c r="Z44" s="232">
        <f t="shared" ref="Z44" si="113">Z43/Z3</f>
        <v>0.23728813559322035</v>
      </c>
    </row>
    <row r="45" spans="1:26" ht="15" customHeight="1" x14ac:dyDescent="0.25">
      <c r="A45" s="1" t="s">
        <v>61</v>
      </c>
      <c r="B45" s="244" t="s">
        <v>257</v>
      </c>
      <c r="C45" s="71">
        <v>277</v>
      </c>
      <c r="D45" s="72">
        <v>285</v>
      </c>
      <c r="E45" s="72">
        <v>287</v>
      </c>
      <c r="F45" s="72">
        <v>268</v>
      </c>
      <c r="G45" s="72">
        <v>263</v>
      </c>
      <c r="H45" s="72">
        <v>260</v>
      </c>
      <c r="I45" s="72">
        <v>264</v>
      </c>
      <c r="J45" s="72">
        <v>260</v>
      </c>
      <c r="K45" s="72">
        <v>234</v>
      </c>
      <c r="L45" s="72">
        <v>230</v>
      </c>
      <c r="M45" s="72">
        <v>218</v>
      </c>
      <c r="N45" s="84">
        <v>206</v>
      </c>
      <c r="O45" s="29" t="s">
        <v>61</v>
      </c>
      <c r="P45" s="248" t="s">
        <v>257</v>
      </c>
      <c r="Q45" s="71">
        <v>68</v>
      </c>
      <c r="R45" s="72">
        <v>48</v>
      </c>
      <c r="S45" s="72">
        <v>15</v>
      </c>
      <c r="T45" s="72">
        <v>4</v>
      </c>
      <c r="U45" s="72">
        <v>13</v>
      </c>
      <c r="V45" s="72">
        <v>5</v>
      </c>
      <c r="W45" s="341">
        <v>17</v>
      </c>
      <c r="X45" s="72">
        <v>18</v>
      </c>
      <c r="Y45" s="72">
        <v>7</v>
      </c>
      <c r="Z45" s="84">
        <v>11</v>
      </c>
    </row>
    <row r="46" spans="1:26" ht="15.75" thickBot="1" x14ac:dyDescent="0.3">
      <c r="A46" s="1" t="s">
        <v>62</v>
      </c>
      <c r="B46" s="243" t="s">
        <v>15</v>
      </c>
      <c r="C46" s="193">
        <f>C45/C3</f>
        <v>0.17237087741132545</v>
      </c>
      <c r="D46" s="222">
        <f t="shared" ref="D46:N46" si="114">D45/D3</f>
        <v>0.17868338557993729</v>
      </c>
      <c r="E46" s="222">
        <f t="shared" si="114"/>
        <v>0.18552036199095023</v>
      </c>
      <c r="F46" s="222">
        <f t="shared" si="114"/>
        <v>0.18256130790190736</v>
      </c>
      <c r="G46" s="222">
        <f t="shared" si="114"/>
        <v>0.18430273300630695</v>
      </c>
      <c r="H46" s="222">
        <f t="shared" si="114"/>
        <v>0.18840579710144928</v>
      </c>
      <c r="I46" s="222">
        <f t="shared" si="114"/>
        <v>0.19340659340659341</v>
      </c>
      <c r="J46" s="222">
        <f t="shared" si="114"/>
        <v>0.20030816640986132</v>
      </c>
      <c r="K46" s="222">
        <f t="shared" si="114"/>
        <v>0.19024390243902439</v>
      </c>
      <c r="L46" s="222">
        <f t="shared" si="114"/>
        <v>0.19541206457094307</v>
      </c>
      <c r="M46" s="222">
        <f t="shared" si="114"/>
        <v>0.1868037703513282</v>
      </c>
      <c r="N46" s="222">
        <f t="shared" si="114"/>
        <v>0.18230088495575222</v>
      </c>
      <c r="O46" s="29" t="s">
        <v>62</v>
      </c>
      <c r="P46" s="197" t="s">
        <v>15</v>
      </c>
      <c r="Q46" s="193">
        <f>Q45/Q3</f>
        <v>0.17571059431524547</v>
      </c>
      <c r="R46" s="222">
        <f t="shared" ref="R46" si="115">R45/R3</f>
        <v>0.21818181818181817</v>
      </c>
      <c r="S46" s="222">
        <f t="shared" ref="S46" si="116">S45/S3</f>
        <v>0.26315789473684209</v>
      </c>
      <c r="T46" s="222">
        <f t="shared" ref="T46" si="117">T45/T3</f>
        <v>7.6923076923076927E-2</v>
      </c>
      <c r="U46" s="222">
        <f t="shared" ref="U46" si="118">U45/U3</f>
        <v>0.1368421052631579</v>
      </c>
      <c r="V46" s="222">
        <f t="shared" ref="V46" si="119">V45/V3</f>
        <v>0.2</v>
      </c>
      <c r="W46" s="222">
        <v>0.2</v>
      </c>
      <c r="X46" s="222">
        <f t="shared" ref="X46" si="120">X45/X3</f>
        <v>0.14634146341463414</v>
      </c>
      <c r="Y46" s="222">
        <f t="shared" ref="Y46" si="121">Y45/Y3</f>
        <v>0.25925925925925924</v>
      </c>
      <c r="Z46" s="232">
        <f t="shared" ref="Z46" si="122">Z45/Z3</f>
        <v>0.1864406779661017</v>
      </c>
    </row>
    <row r="47" spans="1:26" ht="15" customHeight="1" x14ac:dyDescent="0.25">
      <c r="A47" s="1" t="s">
        <v>63</v>
      </c>
      <c r="B47" s="244" t="s">
        <v>258</v>
      </c>
      <c r="C47" s="71">
        <v>299</v>
      </c>
      <c r="D47" s="72">
        <v>297</v>
      </c>
      <c r="E47" s="72">
        <v>296</v>
      </c>
      <c r="F47" s="72">
        <v>281</v>
      </c>
      <c r="G47" s="72">
        <v>283</v>
      </c>
      <c r="H47" s="72">
        <v>266</v>
      </c>
      <c r="I47" s="72">
        <v>267</v>
      </c>
      <c r="J47" s="72">
        <v>250</v>
      </c>
      <c r="K47" s="72">
        <v>232</v>
      </c>
      <c r="L47" s="72">
        <v>208</v>
      </c>
      <c r="M47" s="72">
        <v>208</v>
      </c>
      <c r="N47" s="84">
        <v>210</v>
      </c>
      <c r="O47" s="29" t="s">
        <v>63</v>
      </c>
      <c r="P47" s="248" t="s">
        <v>258</v>
      </c>
      <c r="Q47" s="71">
        <v>88</v>
      </c>
      <c r="R47" s="72">
        <v>39</v>
      </c>
      <c r="S47" s="72">
        <v>7</v>
      </c>
      <c r="T47" s="72">
        <v>6</v>
      </c>
      <c r="U47" s="72">
        <v>13</v>
      </c>
      <c r="V47" s="72">
        <v>1</v>
      </c>
      <c r="W47" s="341">
        <v>17</v>
      </c>
      <c r="X47" s="72">
        <v>28</v>
      </c>
      <c r="Y47" s="72">
        <v>1</v>
      </c>
      <c r="Z47" s="84">
        <v>10</v>
      </c>
    </row>
    <row r="48" spans="1:26" ht="15.75" thickBot="1" x14ac:dyDescent="0.3">
      <c r="A48" s="1" t="s">
        <v>64</v>
      </c>
      <c r="B48" s="243" t="s">
        <v>15</v>
      </c>
      <c r="C48" s="193">
        <f>C47/C3</f>
        <v>0.18606098319850653</v>
      </c>
      <c r="D48" s="222">
        <f t="shared" ref="D48:N48" si="123">D47/D3</f>
        <v>0.18620689655172415</v>
      </c>
      <c r="E48" s="222">
        <f t="shared" si="123"/>
        <v>0.19133807369101485</v>
      </c>
      <c r="F48" s="222">
        <f t="shared" si="123"/>
        <v>0.19141689373297002</v>
      </c>
      <c r="G48" s="222">
        <f t="shared" si="123"/>
        <v>0.19831814996496147</v>
      </c>
      <c r="H48" s="222">
        <f t="shared" si="123"/>
        <v>0.1927536231884058</v>
      </c>
      <c r="I48" s="222">
        <f t="shared" si="123"/>
        <v>0.1956043956043956</v>
      </c>
      <c r="J48" s="222">
        <f t="shared" si="123"/>
        <v>0.19260400616332821</v>
      </c>
      <c r="K48" s="222">
        <f t="shared" si="123"/>
        <v>0.1886178861788618</v>
      </c>
      <c r="L48" s="222">
        <f t="shared" si="123"/>
        <v>0.17672047578589634</v>
      </c>
      <c r="M48" s="222">
        <f t="shared" si="123"/>
        <v>0.17823479005998286</v>
      </c>
      <c r="N48" s="222">
        <f t="shared" si="123"/>
        <v>0.18584070796460178</v>
      </c>
      <c r="O48" s="29" t="s">
        <v>64</v>
      </c>
      <c r="P48" s="197" t="s">
        <v>15</v>
      </c>
      <c r="Q48" s="193">
        <f>Q47/Q3</f>
        <v>0.22739018087855298</v>
      </c>
      <c r="R48" s="222">
        <f t="shared" ref="R48" si="124">R47/R3</f>
        <v>0.17727272727272728</v>
      </c>
      <c r="S48" s="222">
        <f t="shared" ref="S48" si="125">S47/S3</f>
        <v>0.12280701754385964</v>
      </c>
      <c r="T48" s="222">
        <f t="shared" ref="T48" si="126">T47/T3</f>
        <v>0.11538461538461539</v>
      </c>
      <c r="U48" s="222">
        <f t="shared" ref="U48" si="127">U47/U3</f>
        <v>0.1368421052631579</v>
      </c>
      <c r="V48" s="222">
        <f t="shared" ref="V48" si="128">V47/V3</f>
        <v>0.04</v>
      </c>
      <c r="W48" s="222">
        <v>0.2</v>
      </c>
      <c r="X48" s="222">
        <f t="shared" ref="X48" si="129">X47/X3</f>
        <v>0.22764227642276422</v>
      </c>
      <c r="Y48" s="222">
        <f t="shared" ref="Y48" si="130">Y47/Y3</f>
        <v>3.7037037037037035E-2</v>
      </c>
      <c r="Z48" s="232">
        <f t="shared" ref="Z48" si="131">Z47/Z3</f>
        <v>0.16949152542372881</v>
      </c>
    </row>
    <row r="49" spans="1:26" ht="15" customHeight="1" x14ac:dyDescent="0.25">
      <c r="A49" s="1" t="s">
        <v>65</v>
      </c>
      <c r="B49" s="244" t="s">
        <v>259</v>
      </c>
      <c r="C49" s="71">
        <v>120</v>
      </c>
      <c r="D49" s="72">
        <v>117</v>
      </c>
      <c r="E49" s="72">
        <v>129</v>
      </c>
      <c r="F49" s="72">
        <v>133</v>
      </c>
      <c r="G49" s="72">
        <v>127</v>
      </c>
      <c r="H49" s="72">
        <v>124</v>
      </c>
      <c r="I49" s="72">
        <v>122</v>
      </c>
      <c r="J49" s="72">
        <v>120</v>
      </c>
      <c r="K49" s="72">
        <v>106</v>
      </c>
      <c r="L49" s="72">
        <v>98</v>
      </c>
      <c r="M49" s="72">
        <v>104</v>
      </c>
      <c r="N49" s="84">
        <v>93</v>
      </c>
      <c r="O49" s="29" t="s">
        <v>65</v>
      </c>
      <c r="P49" s="248" t="s">
        <v>259</v>
      </c>
      <c r="Q49" s="71">
        <v>28</v>
      </c>
      <c r="R49" s="72">
        <v>14</v>
      </c>
      <c r="S49" s="72">
        <v>3</v>
      </c>
      <c r="T49" s="72">
        <v>3</v>
      </c>
      <c r="U49" s="72">
        <v>6</v>
      </c>
      <c r="V49" s="72">
        <v>5</v>
      </c>
      <c r="W49" s="341">
        <v>13</v>
      </c>
      <c r="X49" s="72">
        <v>14</v>
      </c>
      <c r="Y49" s="72">
        <v>3</v>
      </c>
      <c r="Z49" s="84">
        <v>4</v>
      </c>
    </row>
    <row r="50" spans="1:26" ht="15.75" thickBot="1" x14ac:dyDescent="0.3">
      <c r="A50" s="1" t="s">
        <v>155</v>
      </c>
      <c r="B50" s="243" t="s">
        <v>15</v>
      </c>
      <c r="C50" s="193">
        <f>C49/C3</f>
        <v>7.4673304293714993E-2</v>
      </c>
      <c r="D50" s="222">
        <f t="shared" ref="D50:N50" si="132">D49/D3</f>
        <v>7.3354231974921635E-2</v>
      </c>
      <c r="E50" s="222">
        <f t="shared" si="132"/>
        <v>8.3387201034259853E-2</v>
      </c>
      <c r="F50" s="222">
        <f t="shared" si="132"/>
        <v>9.059945504087194E-2</v>
      </c>
      <c r="G50" s="222">
        <f t="shared" si="132"/>
        <v>8.8997897687456196E-2</v>
      </c>
      <c r="H50" s="222">
        <f t="shared" si="132"/>
        <v>8.9855072463768115E-2</v>
      </c>
      <c r="I50" s="222">
        <f t="shared" si="132"/>
        <v>8.9377289377289379E-2</v>
      </c>
      <c r="J50" s="222">
        <f t="shared" si="132"/>
        <v>9.2449922958397532E-2</v>
      </c>
      <c r="K50" s="222">
        <f t="shared" si="132"/>
        <v>8.6178861788617889E-2</v>
      </c>
      <c r="L50" s="222">
        <f t="shared" si="132"/>
        <v>8.3262531860662709E-2</v>
      </c>
      <c r="M50" s="222">
        <f t="shared" si="132"/>
        <v>8.9117395029991428E-2</v>
      </c>
      <c r="N50" s="222">
        <f t="shared" si="132"/>
        <v>8.2300884955752218E-2</v>
      </c>
      <c r="O50" s="29" t="s">
        <v>155</v>
      </c>
      <c r="P50" s="197" t="s">
        <v>15</v>
      </c>
      <c r="Q50" s="193">
        <f>Q49/Q3</f>
        <v>7.2351421188630485E-2</v>
      </c>
      <c r="R50" s="222">
        <f t="shared" ref="R50" si="133">R49/R3</f>
        <v>6.363636363636363E-2</v>
      </c>
      <c r="S50" s="222">
        <f t="shared" ref="S50" si="134">S49/S3</f>
        <v>5.2631578947368418E-2</v>
      </c>
      <c r="T50" s="222">
        <f t="shared" ref="T50" si="135">T49/T3</f>
        <v>5.7692307692307696E-2</v>
      </c>
      <c r="U50" s="222">
        <f t="shared" ref="U50" si="136">U49/U3</f>
        <v>6.3157894736842107E-2</v>
      </c>
      <c r="V50" s="222">
        <f t="shared" ref="V50" si="137">V49/V3</f>
        <v>0.2</v>
      </c>
      <c r="W50" s="222">
        <v>0.15294117647058825</v>
      </c>
      <c r="X50" s="222">
        <f t="shared" ref="X50" si="138">X49/X3</f>
        <v>0.11382113821138211</v>
      </c>
      <c r="Y50" s="222">
        <f t="shared" ref="Y50" si="139">Y49/Y3</f>
        <v>0.1111111111111111</v>
      </c>
      <c r="Z50" s="232">
        <f t="shared" ref="Z50" si="140">Z49/Z3</f>
        <v>6.7796610169491525E-2</v>
      </c>
    </row>
    <row r="51" spans="1:26" ht="15" customHeight="1" x14ac:dyDescent="0.25">
      <c r="A51" s="1" t="s">
        <v>66</v>
      </c>
      <c r="B51" s="244" t="s">
        <v>260</v>
      </c>
      <c r="C51" s="71">
        <v>71</v>
      </c>
      <c r="D51" s="72">
        <v>72</v>
      </c>
      <c r="E51" s="72">
        <v>66</v>
      </c>
      <c r="F51" s="72">
        <v>63</v>
      </c>
      <c r="G51" s="72">
        <v>58</v>
      </c>
      <c r="H51" s="72">
        <v>55</v>
      </c>
      <c r="I51" s="72">
        <v>56</v>
      </c>
      <c r="J51" s="72">
        <v>48</v>
      </c>
      <c r="K51" s="72">
        <v>46</v>
      </c>
      <c r="L51" s="72">
        <v>44</v>
      </c>
      <c r="M51" s="72">
        <v>43</v>
      </c>
      <c r="N51" s="84">
        <v>41</v>
      </c>
      <c r="O51" s="29" t="s">
        <v>66</v>
      </c>
      <c r="P51" s="248" t="s">
        <v>260</v>
      </c>
      <c r="Q51" s="71">
        <v>11</v>
      </c>
      <c r="R51" s="72">
        <v>8</v>
      </c>
      <c r="S51" s="72">
        <v>4</v>
      </c>
      <c r="T51" s="72">
        <v>4</v>
      </c>
      <c r="U51" s="72">
        <v>5</v>
      </c>
      <c r="V51" s="72">
        <v>0</v>
      </c>
      <c r="W51" s="341">
        <v>2</v>
      </c>
      <c r="X51" s="72">
        <v>4</v>
      </c>
      <c r="Y51" s="72">
        <v>2</v>
      </c>
      <c r="Z51" s="84">
        <v>1</v>
      </c>
    </row>
    <row r="52" spans="1:26" ht="15.75" thickBot="1" x14ac:dyDescent="0.3">
      <c r="A52" s="1" t="s">
        <v>72</v>
      </c>
      <c r="B52" s="243" t="s">
        <v>15</v>
      </c>
      <c r="C52" s="193">
        <f>C51/C3</f>
        <v>4.4181705040448042E-2</v>
      </c>
      <c r="D52" s="222">
        <f t="shared" ref="D52:N52" si="141">D51/D3</f>
        <v>4.5141065830721E-2</v>
      </c>
      <c r="E52" s="222">
        <f t="shared" si="141"/>
        <v>4.266321913380737E-2</v>
      </c>
      <c r="F52" s="222">
        <f t="shared" si="141"/>
        <v>4.2915531335149866E-2</v>
      </c>
      <c r="G52" s="222">
        <f t="shared" si="141"/>
        <v>4.0644709180098111E-2</v>
      </c>
      <c r="H52" s="222">
        <f t="shared" si="141"/>
        <v>3.9855072463768113E-2</v>
      </c>
      <c r="I52" s="222">
        <f t="shared" si="141"/>
        <v>4.1025641025641026E-2</v>
      </c>
      <c r="J52" s="222">
        <f t="shared" si="141"/>
        <v>3.6979969183359017E-2</v>
      </c>
      <c r="K52" s="222">
        <f t="shared" si="141"/>
        <v>3.7398373983739838E-2</v>
      </c>
      <c r="L52" s="222">
        <f t="shared" si="141"/>
        <v>3.7383177570093455E-2</v>
      </c>
      <c r="M52" s="222">
        <f t="shared" si="141"/>
        <v>3.6846615252784917E-2</v>
      </c>
      <c r="N52" s="222">
        <f t="shared" si="141"/>
        <v>3.6283185840707964E-2</v>
      </c>
      <c r="O52" s="29" t="s">
        <v>72</v>
      </c>
      <c r="P52" s="197" t="s">
        <v>15</v>
      </c>
      <c r="Q52" s="193">
        <f>Q51/Q3</f>
        <v>2.8423772609819122E-2</v>
      </c>
      <c r="R52" s="222">
        <f t="shared" ref="R52" si="142">R51/R3</f>
        <v>3.6363636363636362E-2</v>
      </c>
      <c r="S52" s="222">
        <f t="shared" ref="S52" si="143">S51/S3</f>
        <v>7.0175438596491224E-2</v>
      </c>
      <c r="T52" s="222">
        <f t="shared" ref="T52" si="144">T51/T3</f>
        <v>7.6923076923076927E-2</v>
      </c>
      <c r="U52" s="222">
        <f t="shared" ref="U52" si="145">U51/U3</f>
        <v>5.2631578947368418E-2</v>
      </c>
      <c r="V52" s="222">
        <f t="shared" ref="V52" si="146">V51/V3</f>
        <v>0</v>
      </c>
      <c r="W52" s="222">
        <v>2.3529411764705882E-2</v>
      </c>
      <c r="X52" s="222">
        <f t="shared" ref="X52" si="147">X51/X3</f>
        <v>3.2520325203252036E-2</v>
      </c>
      <c r="Y52" s="222">
        <f t="shared" ref="Y52" si="148">Y51/Y3</f>
        <v>7.407407407407407E-2</v>
      </c>
      <c r="Z52" s="232">
        <f t="shared" ref="Z52" si="149">Z51/Z3</f>
        <v>1.6949152542372881E-2</v>
      </c>
    </row>
    <row r="53" spans="1:26" ht="15" customHeight="1" x14ac:dyDescent="0.25">
      <c r="A53" s="1" t="s">
        <v>73</v>
      </c>
      <c r="B53" s="245" t="s">
        <v>261</v>
      </c>
      <c r="C53" s="71">
        <v>148</v>
      </c>
      <c r="D53" s="72">
        <v>141</v>
      </c>
      <c r="E53" s="72">
        <v>138</v>
      </c>
      <c r="F53" s="72">
        <v>124</v>
      </c>
      <c r="G53" s="72">
        <v>128</v>
      </c>
      <c r="H53" s="72">
        <v>130</v>
      </c>
      <c r="I53" s="72">
        <v>119</v>
      </c>
      <c r="J53" s="72">
        <v>113</v>
      </c>
      <c r="K53" s="72">
        <v>120</v>
      </c>
      <c r="L53" s="72">
        <v>125</v>
      </c>
      <c r="M53" s="72">
        <v>122</v>
      </c>
      <c r="N53" s="84">
        <v>118</v>
      </c>
      <c r="O53" s="29" t="s">
        <v>73</v>
      </c>
      <c r="P53" s="67" t="s">
        <v>261</v>
      </c>
      <c r="Q53" s="71">
        <v>37</v>
      </c>
      <c r="R53" s="72">
        <v>21</v>
      </c>
      <c r="S53" s="72">
        <v>6</v>
      </c>
      <c r="T53" s="72">
        <v>12</v>
      </c>
      <c r="U53" s="72">
        <v>15</v>
      </c>
      <c r="V53" s="72">
        <v>0</v>
      </c>
      <c r="W53" s="341">
        <v>7</v>
      </c>
      <c r="X53" s="72">
        <v>7</v>
      </c>
      <c r="Y53" s="72">
        <v>4</v>
      </c>
      <c r="Z53" s="84">
        <v>9</v>
      </c>
    </row>
    <row r="54" spans="1:26" ht="15.75" thickBot="1" x14ac:dyDescent="0.3">
      <c r="A54" s="1" t="s">
        <v>74</v>
      </c>
      <c r="B54" s="246" t="s">
        <v>15</v>
      </c>
      <c r="C54" s="204">
        <f>C53/C3</f>
        <v>9.2097075295581823E-2</v>
      </c>
      <c r="D54" s="233">
        <f t="shared" ref="D54:N54" si="150">D53/D3</f>
        <v>8.8401253918495293E-2</v>
      </c>
      <c r="E54" s="233">
        <f t="shared" si="150"/>
        <v>8.9204912734324501E-2</v>
      </c>
      <c r="F54" s="233">
        <f t="shared" si="150"/>
        <v>8.4468664850136238E-2</v>
      </c>
      <c r="G54" s="233">
        <f t="shared" si="150"/>
        <v>8.9698668535388923E-2</v>
      </c>
      <c r="H54" s="233">
        <f t="shared" si="150"/>
        <v>9.420289855072464E-2</v>
      </c>
      <c r="I54" s="233">
        <f t="shared" si="150"/>
        <v>8.7179487179487175E-2</v>
      </c>
      <c r="J54" s="233">
        <f t="shared" si="150"/>
        <v>8.705701078582434E-2</v>
      </c>
      <c r="K54" s="233">
        <f t="shared" si="150"/>
        <v>9.7560975609756101E-2</v>
      </c>
      <c r="L54" s="233">
        <f t="shared" si="150"/>
        <v>0.10620220900594732</v>
      </c>
      <c r="M54" s="233">
        <f t="shared" si="150"/>
        <v>0.10454155955441302</v>
      </c>
      <c r="N54" s="233">
        <f t="shared" si="150"/>
        <v>0.10442477876106195</v>
      </c>
      <c r="O54" s="29" t="s">
        <v>74</v>
      </c>
      <c r="P54" s="249" t="s">
        <v>15</v>
      </c>
      <c r="Q54" s="204">
        <f>Q53/Q3</f>
        <v>9.5607235142118857E-2</v>
      </c>
      <c r="R54" s="233">
        <f t="shared" ref="R54" si="151">R53/R3</f>
        <v>9.5454545454545459E-2</v>
      </c>
      <c r="S54" s="233">
        <f t="shared" ref="S54" si="152">S53/S3</f>
        <v>0.10526315789473684</v>
      </c>
      <c r="T54" s="233">
        <f t="shared" ref="T54" si="153">T53/T3</f>
        <v>0.23076923076923078</v>
      </c>
      <c r="U54" s="233">
        <f t="shared" ref="U54" si="154">U53/U3</f>
        <v>0.15789473684210525</v>
      </c>
      <c r="V54" s="233">
        <f t="shared" ref="V54" si="155">V53/V3</f>
        <v>0</v>
      </c>
      <c r="W54" s="233">
        <v>8.2352941176470587E-2</v>
      </c>
      <c r="X54" s="233">
        <f t="shared" ref="X54" si="156">X53/X3</f>
        <v>5.6910569105691054E-2</v>
      </c>
      <c r="Y54" s="233">
        <f t="shared" ref="Y54" si="157">Y53/Y3</f>
        <v>0.14814814814814814</v>
      </c>
      <c r="Z54" s="234">
        <f t="shared" ref="Z54" si="158">Z53/Z3</f>
        <v>0.15254237288135594</v>
      </c>
    </row>
    <row r="55" spans="1:26" ht="15.75" thickBot="1" x14ac:dyDescent="0.3">
      <c r="A55" s="1" t="s">
        <v>75</v>
      </c>
      <c r="B55" s="122"/>
      <c r="C55" s="238"/>
      <c r="D55" s="336"/>
      <c r="E55" s="238"/>
      <c r="F55" s="238"/>
      <c r="G55" s="238"/>
      <c r="H55" s="336"/>
      <c r="I55" s="238"/>
      <c r="J55" s="238"/>
      <c r="K55" s="238"/>
      <c r="L55" s="238"/>
      <c r="M55" s="238"/>
      <c r="N55" s="239"/>
      <c r="O55" s="29" t="s">
        <v>75</v>
      </c>
      <c r="P55" s="122"/>
      <c r="Q55" s="361">
        <f t="shared" ref="Q55:Y55" si="159">Q43+Q45+Q47+Q49+Q51+Q53+Q41</f>
        <v>387</v>
      </c>
      <c r="R55" s="361">
        <f t="shared" si="159"/>
        <v>220</v>
      </c>
      <c r="S55" s="361">
        <f t="shared" si="159"/>
        <v>57</v>
      </c>
      <c r="T55" s="361">
        <f t="shared" si="159"/>
        <v>52</v>
      </c>
      <c r="U55" s="361">
        <f t="shared" si="159"/>
        <v>95</v>
      </c>
      <c r="V55" s="361">
        <f t="shared" si="159"/>
        <v>25</v>
      </c>
      <c r="W55" s="361">
        <f t="shared" si="159"/>
        <v>85</v>
      </c>
      <c r="X55" s="361">
        <f t="shared" si="159"/>
        <v>123</v>
      </c>
      <c r="Y55" s="361">
        <f t="shared" si="159"/>
        <v>27</v>
      </c>
      <c r="Z55" s="361">
        <f>Z43+Z45+Z47+Z49+Z51+Z53+Z41</f>
        <v>59</v>
      </c>
    </row>
    <row r="56" spans="1:26" ht="30" x14ac:dyDescent="0.25">
      <c r="A56" s="1" t="s">
        <v>76</v>
      </c>
      <c r="B56" s="171" t="s">
        <v>368</v>
      </c>
      <c r="C56" s="237">
        <v>1335</v>
      </c>
      <c r="D56" s="237">
        <v>1326</v>
      </c>
      <c r="E56" s="237">
        <v>1292</v>
      </c>
      <c r="F56" s="237">
        <v>1226</v>
      </c>
      <c r="G56" s="298">
        <v>1189</v>
      </c>
      <c r="H56" s="298">
        <v>1151</v>
      </c>
      <c r="I56" s="237">
        <v>1150</v>
      </c>
      <c r="J56" s="237">
        <v>1094</v>
      </c>
      <c r="K56" s="237">
        <v>1052</v>
      </c>
      <c r="L56" s="237">
        <v>1015</v>
      </c>
      <c r="M56" s="237">
        <v>996</v>
      </c>
      <c r="N56" s="237">
        <v>962</v>
      </c>
      <c r="O56" s="29" t="s">
        <v>76</v>
      </c>
      <c r="P56" s="171" t="s">
        <v>368</v>
      </c>
      <c r="Q56" s="345">
        <v>319</v>
      </c>
      <c r="R56" s="345">
        <v>192</v>
      </c>
      <c r="S56" s="345">
        <v>49</v>
      </c>
      <c r="T56" s="345">
        <v>47</v>
      </c>
      <c r="U56" s="345">
        <v>79</v>
      </c>
      <c r="V56" s="345">
        <v>22</v>
      </c>
      <c r="W56" s="345">
        <v>75</v>
      </c>
      <c r="X56" s="345">
        <v>112</v>
      </c>
      <c r="Y56" s="345">
        <v>22</v>
      </c>
      <c r="Z56" s="345">
        <v>45</v>
      </c>
    </row>
    <row r="57" spans="1:26" ht="15.75" thickBot="1" x14ac:dyDescent="0.3">
      <c r="A57" s="1" t="s">
        <v>87</v>
      </c>
      <c r="B57" s="172" t="s">
        <v>15</v>
      </c>
      <c r="C57" s="240">
        <f>C56/C3</f>
        <v>0.83074051026757934</v>
      </c>
      <c r="D57" s="240">
        <f t="shared" ref="D57:N57" si="160">D56/D3</f>
        <v>0.83134796238244513</v>
      </c>
      <c r="E57" s="240">
        <f t="shared" si="160"/>
        <v>0.8351648351648352</v>
      </c>
      <c r="F57" s="240">
        <f t="shared" si="160"/>
        <v>0.83514986376021794</v>
      </c>
      <c r="G57" s="337">
        <f t="shared" si="160"/>
        <v>0.83321653819201125</v>
      </c>
      <c r="H57" s="337">
        <f t="shared" si="160"/>
        <v>0.83405797101449275</v>
      </c>
      <c r="I57" s="240">
        <f t="shared" si="160"/>
        <v>0.8424908424908425</v>
      </c>
      <c r="J57" s="240">
        <f t="shared" si="160"/>
        <v>0.84283513097072416</v>
      </c>
      <c r="K57" s="240">
        <f t="shared" si="160"/>
        <v>0.8552845528455284</v>
      </c>
      <c r="L57" s="240">
        <f t="shared" si="160"/>
        <v>0.86236193712829223</v>
      </c>
      <c r="M57" s="240">
        <f t="shared" si="160"/>
        <v>0.85347043701799485</v>
      </c>
      <c r="N57" s="240">
        <f t="shared" si="160"/>
        <v>0.85132743362831853</v>
      </c>
      <c r="O57" s="29" t="s">
        <v>87</v>
      </c>
      <c r="P57" s="172" t="s">
        <v>15</v>
      </c>
      <c r="Q57" s="240">
        <f>Q56/Q3</f>
        <v>0.82428940568475451</v>
      </c>
      <c r="R57" s="240">
        <f t="shared" ref="R57:Z57" si="161">R56/R3</f>
        <v>0.87272727272727268</v>
      </c>
      <c r="S57" s="240">
        <f t="shared" si="161"/>
        <v>0.85964912280701755</v>
      </c>
      <c r="T57" s="240">
        <f t="shared" si="161"/>
        <v>0.90384615384615385</v>
      </c>
      <c r="U57" s="240">
        <f t="shared" si="161"/>
        <v>0.83157894736842108</v>
      </c>
      <c r="V57" s="240">
        <f t="shared" si="161"/>
        <v>0.88</v>
      </c>
      <c r="W57" s="240">
        <v>0.88235294117647056</v>
      </c>
      <c r="X57" s="240">
        <f t="shared" si="161"/>
        <v>0.91056910569105687</v>
      </c>
      <c r="Y57" s="240">
        <f t="shared" si="161"/>
        <v>0.81481481481481477</v>
      </c>
      <c r="Z57" s="240">
        <f t="shared" si="161"/>
        <v>0.76271186440677963</v>
      </c>
    </row>
    <row r="58" spans="1:26" x14ac:dyDescent="0.25">
      <c r="A58" s="1" t="s">
        <v>88</v>
      </c>
      <c r="B58" s="173" t="s">
        <v>262</v>
      </c>
      <c r="C58" s="161">
        <v>432</v>
      </c>
      <c r="D58" s="340">
        <v>410</v>
      </c>
      <c r="E58" s="340">
        <v>358</v>
      </c>
      <c r="F58" s="340">
        <v>321</v>
      </c>
      <c r="G58" s="340">
        <v>293</v>
      </c>
      <c r="H58" s="340">
        <v>285</v>
      </c>
      <c r="I58" s="340">
        <v>293</v>
      </c>
      <c r="J58" s="340">
        <v>284</v>
      </c>
      <c r="K58" s="340">
        <v>290</v>
      </c>
      <c r="L58" s="340">
        <v>289</v>
      </c>
      <c r="M58" s="340">
        <v>287</v>
      </c>
      <c r="N58" s="342">
        <v>264</v>
      </c>
      <c r="O58" s="29" t="s">
        <v>88</v>
      </c>
      <c r="P58" s="173" t="s">
        <v>262</v>
      </c>
      <c r="Q58" s="161">
        <v>70</v>
      </c>
      <c r="R58" s="340">
        <v>45</v>
      </c>
      <c r="S58" s="340">
        <v>12</v>
      </c>
      <c r="T58" s="340">
        <v>20</v>
      </c>
      <c r="U58" s="340">
        <v>34</v>
      </c>
      <c r="V58" s="340">
        <v>5</v>
      </c>
      <c r="W58" s="340">
        <v>22</v>
      </c>
      <c r="X58" s="340">
        <v>27</v>
      </c>
      <c r="Y58" s="340">
        <v>8</v>
      </c>
      <c r="Z58" s="343">
        <v>21</v>
      </c>
    </row>
    <row r="59" spans="1:26" x14ac:dyDescent="0.25">
      <c r="A59" s="1" t="s">
        <v>89</v>
      </c>
      <c r="B59" s="163" t="s">
        <v>15</v>
      </c>
      <c r="C59" s="193">
        <f>C58/C3</f>
        <v>0.26882389545737401</v>
      </c>
      <c r="D59" s="193">
        <f t="shared" ref="D59:N59" si="162">D58/D3</f>
        <v>0.25705329153605017</v>
      </c>
      <c r="E59" s="193">
        <f t="shared" si="162"/>
        <v>0.23141564318034907</v>
      </c>
      <c r="F59" s="193">
        <f t="shared" si="162"/>
        <v>0.21866485013623979</v>
      </c>
      <c r="G59" s="193">
        <f t="shared" si="162"/>
        <v>0.20532585844428872</v>
      </c>
      <c r="H59" s="193">
        <f t="shared" si="162"/>
        <v>0.20652173913043478</v>
      </c>
      <c r="I59" s="193">
        <f t="shared" si="162"/>
        <v>0.21465201465201464</v>
      </c>
      <c r="J59" s="193">
        <f t="shared" si="162"/>
        <v>0.21879815100154082</v>
      </c>
      <c r="K59" s="193">
        <f t="shared" si="162"/>
        <v>0.23577235772357724</v>
      </c>
      <c r="L59" s="193">
        <f t="shared" si="162"/>
        <v>0.24553950722175022</v>
      </c>
      <c r="M59" s="193">
        <f t="shared" si="162"/>
        <v>0.24592973436161097</v>
      </c>
      <c r="N59" s="193">
        <f t="shared" si="162"/>
        <v>0.23362831858407079</v>
      </c>
      <c r="O59" s="29" t="s">
        <v>89</v>
      </c>
      <c r="P59" s="163" t="s">
        <v>15</v>
      </c>
      <c r="Q59" s="193">
        <f>Q58/Q3</f>
        <v>0.18087855297157623</v>
      </c>
      <c r="R59" s="222">
        <f t="shared" ref="R59" si="163">R58/R3</f>
        <v>0.20454545454545456</v>
      </c>
      <c r="S59" s="222">
        <f t="shared" ref="S59" si="164">S58/S3</f>
        <v>0.21052631578947367</v>
      </c>
      <c r="T59" s="222">
        <f t="shared" ref="T59" si="165">T58/T3</f>
        <v>0.38461538461538464</v>
      </c>
      <c r="U59" s="222">
        <f t="shared" ref="U59" si="166">U58/U3</f>
        <v>0.35789473684210527</v>
      </c>
      <c r="V59" s="222">
        <f t="shared" ref="V59" si="167">V58/V3</f>
        <v>0.2</v>
      </c>
      <c r="W59" s="222">
        <v>0.25882352941176473</v>
      </c>
      <c r="X59" s="222">
        <f t="shared" ref="X59" si="168">X58/X3</f>
        <v>0.21951219512195122</v>
      </c>
      <c r="Y59" s="222">
        <f t="shared" ref="Y59" si="169">Y58/Y3</f>
        <v>0.29629629629629628</v>
      </c>
      <c r="Z59" s="232">
        <f t="shared" ref="Z59" si="170">Z58/Z3</f>
        <v>0.3559322033898305</v>
      </c>
    </row>
    <row r="60" spans="1:26" x14ac:dyDescent="0.25">
      <c r="A60" s="1" t="s">
        <v>90</v>
      </c>
      <c r="B60" s="173" t="s">
        <v>263</v>
      </c>
      <c r="C60" s="71">
        <v>217</v>
      </c>
      <c r="D60" s="72">
        <v>210</v>
      </c>
      <c r="E60" s="72">
        <v>167</v>
      </c>
      <c r="F60" s="72">
        <v>139</v>
      </c>
      <c r="G60" s="72">
        <v>135</v>
      </c>
      <c r="H60" s="72">
        <v>129</v>
      </c>
      <c r="I60" s="72">
        <v>135</v>
      </c>
      <c r="J60" s="72">
        <v>128</v>
      </c>
      <c r="K60" s="72">
        <v>145</v>
      </c>
      <c r="L60" s="72">
        <v>154</v>
      </c>
      <c r="M60" s="72">
        <v>149</v>
      </c>
      <c r="N60" s="84">
        <v>133</v>
      </c>
      <c r="O60" s="29" t="s">
        <v>90</v>
      </c>
      <c r="P60" s="173" t="s">
        <v>263</v>
      </c>
      <c r="Q60" s="71">
        <v>28</v>
      </c>
      <c r="R60" s="72">
        <v>19</v>
      </c>
      <c r="S60" s="72">
        <v>7</v>
      </c>
      <c r="T60" s="72">
        <v>15</v>
      </c>
      <c r="U60" s="72">
        <v>19</v>
      </c>
      <c r="V60" s="72">
        <v>2</v>
      </c>
      <c r="W60" s="340">
        <v>13</v>
      </c>
      <c r="X60" s="72">
        <v>14</v>
      </c>
      <c r="Y60" s="72">
        <v>3</v>
      </c>
      <c r="Z60" s="84">
        <v>13</v>
      </c>
    </row>
    <row r="61" spans="1:26" x14ac:dyDescent="0.25">
      <c r="A61" s="1" t="s">
        <v>91</v>
      </c>
      <c r="B61" s="163" t="s">
        <v>15</v>
      </c>
      <c r="C61" s="193">
        <f>C60/C3</f>
        <v>0.13503422526446796</v>
      </c>
      <c r="D61" s="193">
        <f t="shared" ref="D61:N61" si="171">D60/D3</f>
        <v>0.13166144200626959</v>
      </c>
      <c r="E61" s="193">
        <f t="shared" si="171"/>
        <v>0.10795087265675501</v>
      </c>
      <c r="F61" s="193">
        <f t="shared" si="171"/>
        <v>9.4686648501362394E-2</v>
      </c>
      <c r="G61" s="193">
        <f t="shared" si="171"/>
        <v>9.4604064470918015E-2</v>
      </c>
      <c r="H61" s="193">
        <f t="shared" si="171"/>
        <v>9.3478260869565219E-2</v>
      </c>
      <c r="I61" s="193">
        <f t="shared" si="171"/>
        <v>9.8901098901098897E-2</v>
      </c>
      <c r="J61" s="193">
        <f t="shared" si="171"/>
        <v>9.861325115562404E-2</v>
      </c>
      <c r="K61" s="193">
        <f t="shared" si="171"/>
        <v>0.11788617886178862</v>
      </c>
      <c r="L61" s="193">
        <f t="shared" si="171"/>
        <v>0.13084112149532709</v>
      </c>
      <c r="M61" s="193">
        <f t="shared" si="171"/>
        <v>0.12767780634104542</v>
      </c>
      <c r="N61" s="193">
        <f t="shared" si="171"/>
        <v>0.11769911504424779</v>
      </c>
      <c r="O61" s="29" t="s">
        <v>91</v>
      </c>
      <c r="P61" s="163" t="s">
        <v>15</v>
      </c>
      <c r="Q61" s="193">
        <f>Q60/Q3</f>
        <v>7.2351421188630485E-2</v>
      </c>
      <c r="R61" s="222">
        <f t="shared" ref="R61" si="172">R60/R3</f>
        <v>8.6363636363636365E-2</v>
      </c>
      <c r="S61" s="222">
        <f t="shared" ref="S61" si="173">S60/S3</f>
        <v>0.12280701754385964</v>
      </c>
      <c r="T61" s="222">
        <f t="shared" ref="T61" si="174">T60/T3</f>
        <v>0.28846153846153844</v>
      </c>
      <c r="U61" s="222">
        <f t="shared" ref="U61" si="175">U60/U3</f>
        <v>0.2</v>
      </c>
      <c r="V61" s="222">
        <f t="shared" ref="V61" si="176">V60/V3</f>
        <v>0.08</v>
      </c>
      <c r="W61" s="222">
        <v>0.15294117647058825</v>
      </c>
      <c r="X61" s="222">
        <f t="shared" ref="X61" si="177">X60/X3</f>
        <v>0.11382113821138211</v>
      </c>
      <c r="Y61" s="222">
        <f t="shared" ref="Y61" si="178">Y60/Y3</f>
        <v>0.1111111111111111</v>
      </c>
      <c r="Z61" s="232">
        <f t="shared" ref="Z61" si="179">Z60/Z3</f>
        <v>0.22033898305084745</v>
      </c>
    </row>
    <row r="62" spans="1:26" x14ac:dyDescent="0.25">
      <c r="A62" s="1" t="s">
        <v>92</v>
      </c>
      <c r="B62" s="173" t="s">
        <v>264</v>
      </c>
      <c r="C62" s="71">
        <v>859</v>
      </c>
      <c r="D62" s="72">
        <v>853</v>
      </c>
      <c r="E62" s="72">
        <v>854</v>
      </c>
      <c r="F62" s="72">
        <v>820</v>
      </c>
      <c r="G62" s="72">
        <v>806</v>
      </c>
      <c r="H62" s="72">
        <v>777</v>
      </c>
      <c r="I62" s="72">
        <v>763</v>
      </c>
      <c r="J62" s="72">
        <v>724</v>
      </c>
      <c r="K62" s="72">
        <v>697</v>
      </c>
      <c r="L62" s="72">
        <v>668</v>
      </c>
      <c r="M62" s="72">
        <v>646</v>
      </c>
      <c r="N62" s="84">
        <v>647</v>
      </c>
      <c r="O62" s="29" t="s">
        <v>92</v>
      </c>
      <c r="P62" s="173" t="s">
        <v>264</v>
      </c>
      <c r="Q62" s="71">
        <v>228</v>
      </c>
      <c r="R62" s="72">
        <v>132</v>
      </c>
      <c r="S62" s="72">
        <v>35</v>
      </c>
      <c r="T62" s="72">
        <v>28</v>
      </c>
      <c r="U62" s="72">
        <v>49</v>
      </c>
      <c r="V62" s="72">
        <v>15</v>
      </c>
      <c r="W62" s="340">
        <v>46</v>
      </c>
      <c r="X62" s="72">
        <v>78</v>
      </c>
      <c r="Y62" s="72">
        <v>11</v>
      </c>
      <c r="Z62" s="84">
        <v>25</v>
      </c>
    </row>
    <row r="63" spans="1:26" x14ac:dyDescent="0.25">
      <c r="A63" s="1" t="s">
        <v>93</v>
      </c>
      <c r="B63" s="163" t="s">
        <v>15</v>
      </c>
      <c r="C63" s="193">
        <f>C62/C3</f>
        <v>0.53453640323584317</v>
      </c>
      <c r="D63" s="193">
        <f t="shared" ref="D63:N63" si="180">D62/D3</f>
        <v>0.53479623824451406</v>
      </c>
      <c r="E63" s="193">
        <f t="shared" si="180"/>
        <v>0.55203619909502266</v>
      </c>
      <c r="F63" s="193">
        <f t="shared" si="180"/>
        <v>0.55858310626703001</v>
      </c>
      <c r="G63" s="193">
        <f t="shared" si="180"/>
        <v>0.56482130343377712</v>
      </c>
      <c r="H63" s="193">
        <f t="shared" si="180"/>
        <v>0.56304347826086953</v>
      </c>
      <c r="I63" s="193">
        <f t="shared" si="180"/>
        <v>0.55897435897435899</v>
      </c>
      <c r="J63" s="193">
        <f t="shared" si="180"/>
        <v>0.55778120184899849</v>
      </c>
      <c r="K63" s="193">
        <f t="shared" si="180"/>
        <v>0.56666666666666665</v>
      </c>
      <c r="L63" s="193">
        <f t="shared" si="180"/>
        <v>0.56754460492778247</v>
      </c>
      <c r="M63" s="193">
        <f t="shared" si="180"/>
        <v>0.55355612682090827</v>
      </c>
      <c r="N63" s="193">
        <f t="shared" si="180"/>
        <v>0.57256637168141589</v>
      </c>
      <c r="O63" s="29" t="s">
        <v>93</v>
      </c>
      <c r="P63" s="163" t="s">
        <v>15</v>
      </c>
      <c r="Q63" s="193">
        <f>Q62/Q3</f>
        <v>0.58914728682170547</v>
      </c>
      <c r="R63" s="222">
        <f t="shared" ref="R63" si="181">R62/R3</f>
        <v>0.6</v>
      </c>
      <c r="S63" s="222">
        <f t="shared" ref="S63" si="182">S62/S3</f>
        <v>0.61403508771929827</v>
      </c>
      <c r="T63" s="222">
        <f t="shared" ref="T63" si="183">T62/T3</f>
        <v>0.53846153846153844</v>
      </c>
      <c r="U63" s="222">
        <f t="shared" ref="U63" si="184">U62/U3</f>
        <v>0.51578947368421058</v>
      </c>
      <c r="V63" s="222">
        <f t="shared" ref="V63" si="185">V62/V3</f>
        <v>0.6</v>
      </c>
      <c r="W63" s="222">
        <v>0.54117647058823526</v>
      </c>
      <c r="X63" s="222">
        <f t="shared" ref="X63" si="186">X62/X3</f>
        <v>0.63414634146341464</v>
      </c>
      <c r="Y63" s="222">
        <f t="shared" ref="Y63" si="187">Y62/Y3</f>
        <v>0.40740740740740738</v>
      </c>
      <c r="Z63" s="232">
        <f t="shared" ref="Z63" si="188">Z62/Z3</f>
        <v>0.42372881355932202</v>
      </c>
    </row>
    <row r="64" spans="1:26" x14ac:dyDescent="0.25">
      <c r="A64" s="1" t="s">
        <v>94</v>
      </c>
      <c r="B64" s="173" t="s">
        <v>265</v>
      </c>
      <c r="C64" s="71">
        <v>407</v>
      </c>
      <c r="D64" s="72">
        <v>403</v>
      </c>
      <c r="E64" s="72">
        <v>410</v>
      </c>
      <c r="F64" s="72">
        <v>406</v>
      </c>
      <c r="G64" s="72">
        <v>397</v>
      </c>
      <c r="H64" s="72">
        <v>382</v>
      </c>
      <c r="I64" s="72">
        <v>375</v>
      </c>
      <c r="J64" s="72">
        <v>355</v>
      </c>
      <c r="K64" s="72">
        <v>335</v>
      </c>
      <c r="L64" s="72">
        <v>323</v>
      </c>
      <c r="M64" s="72">
        <v>329</v>
      </c>
      <c r="N64" s="84">
        <v>320</v>
      </c>
      <c r="O64" s="29" t="s">
        <v>94</v>
      </c>
      <c r="P64" s="173" t="s">
        <v>265</v>
      </c>
      <c r="Q64" s="71">
        <v>112</v>
      </c>
      <c r="R64" s="72">
        <v>64</v>
      </c>
      <c r="S64" s="72">
        <v>19</v>
      </c>
      <c r="T64" s="72">
        <v>13</v>
      </c>
      <c r="U64" s="72">
        <v>21</v>
      </c>
      <c r="V64" s="72">
        <v>7</v>
      </c>
      <c r="W64" s="340">
        <v>23</v>
      </c>
      <c r="X64" s="72">
        <v>41</v>
      </c>
      <c r="Y64" s="72">
        <v>7</v>
      </c>
      <c r="Z64" s="84">
        <v>13</v>
      </c>
    </row>
    <row r="65" spans="1:26" x14ac:dyDescent="0.25">
      <c r="A65" s="1" t="s">
        <v>95</v>
      </c>
      <c r="B65" s="163" t="s">
        <v>15</v>
      </c>
      <c r="C65" s="193">
        <f>C64/C3</f>
        <v>0.25326695706285002</v>
      </c>
      <c r="D65" s="193">
        <f t="shared" ref="D65:N65" si="189">D64/D3</f>
        <v>0.25266457680250781</v>
      </c>
      <c r="E65" s="193">
        <f t="shared" si="189"/>
        <v>0.26502908855850033</v>
      </c>
      <c r="F65" s="193">
        <f t="shared" si="189"/>
        <v>0.27656675749318799</v>
      </c>
      <c r="G65" s="193">
        <f t="shared" si="189"/>
        <v>0.27820602662929222</v>
      </c>
      <c r="H65" s="193">
        <f t="shared" si="189"/>
        <v>0.27681159420289853</v>
      </c>
      <c r="I65" s="193">
        <f t="shared" si="189"/>
        <v>0.27472527472527475</v>
      </c>
      <c r="J65" s="193">
        <f t="shared" si="189"/>
        <v>0.27349768875192604</v>
      </c>
      <c r="K65" s="193">
        <f t="shared" si="189"/>
        <v>0.27235772357723576</v>
      </c>
      <c r="L65" s="193">
        <f t="shared" si="189"/>
        <v>0.27442650807136787</v>
      </c>
      <c r="M65" s="193">
        <f t="shared" si="189"/>
        <v>0.28191945158526133</v>
      </c>
      <c r="N65" s="193">
        <f t="shared" si="189"/>
        <v>0.2831858407079646</v>
      </c>
      <c r="O65" s="29" t="s">
        <v>95</v>
      </c>
      <c r="P65" s="163" t="s">
        <v>15</v>
      </c>
      <c r="Q65" s="193">
        <f>Q64/Q3</f>
        <v>0.28940568475452194</v>
      </c>
      <c r="R65" s="222">
        <f>R64/R3</f>
        <v>0.29090909090909089</v>
      </c>
      <c r="S65" s="222">
        <f t="shared" ref="S65" si="190">S64/S3</f>
        <v>0.33333333333333331</v>
      </c>
      <c r="T65" s="222">
        <f t="shared" ref="T65" si="191">T64/T3</f>
        <v>0.25</v>
      </c>
      <c r="U65" s="222">
        <f t="shared" ref="U65" si="192">U64/U3</f>
        <v>0.22105263157894736</v>
      </c>
      <c r="V65" s="222">
        <f t="shared" ref="V65" si="193">V64/V3</f>
        <v>0.28000000000000003</v>
      </c>
      <c r="W65" s="222">
        <v>0.27058823529411763</v>
      </c>
      <c r="X65" s="222">
        <f t="shared" ref="X65" si="194">X64/X3</f>
        <v>0.33333333333333331</v>
      </c>
      <c r="Y65" s="222">
        <f t="shared" ref="Y65" si="195">Y64/Y3</f>
        <v>0.25925925925925924</v>
      </c>
      <c r="Z65" s="232">
        <f t="shared" ref="Z65" si="196">Z64/Z3</f>
        <v>0.22033898305084745</v>
      </c>
    </row>
    <row r="66" spans="1:26" ht="15" customHeight="1" x14ac:dyDescent="0.25">
      <c r="A66" s="1" t="s">
        <v>96</v>
      </c>
      <c r="B66" s="169" t="s">
        <v>266</v>
      </c>
      <c r="C66" s="71">
        <v>5</v>
      </c>
      <c r="D66" s="72">
        <v>9</v>
      </c>
      <c r="E66" s="72">
        <v>11</v>
      </c>
      <c r="F66" s="72">
        <v>21</v>
      </c>
      <c r="G66" s="72">
        <v>20</v>
      </c>
      <c r="H66" s="72">
        <v>23</v>
      </c>
      <c r="I66" s="72">
        <v>11</v>
      </c>
      <c r="J66" s="72">
        <v>14</v>
      </c>
      <c r="K66" s="72">
        <v>25</v>
      </c>
      <c r="L66" s="72">
        <v>22</v>
      </c>
      <c r="M66" s="72">
        <v>31</v>
      </c>
      <c r="N66" s="84">
        <v>38</v>
      </c>
      <c r="O66" s="29" t="s">
        <v>96</v>
      </c>
      <c r="P66" s="169" t="s">
        <v>266</v>
      </c>
      <c r="Q66" s="71">
        <v>18</v>
      </c>
      <c r="R66" s="72">
        <v>8</v>
      </c>
      <c r="S66" s="72">
        <v>2</v>
      </c>
      <c r="T66" s="72">
        <v>0</v>
      </c>
      <c r="U66" s="72">
        <v>1</v>
      </c>
      <c r="V66" s="72">
        <v>0</v>
      </c>
      <c r="W66" s="340">
        <v>2</v>
      </c>
      <c r="X66" s="72">
        <v>6</v>
      </c>
      <c r="Y66" s="72">
        <v>0</v>
      </c>
      <c r="Z66" s="84">
        <v>1</v>
      </c>
    </row>
    <row r="67" spans="1:26" x14ac:dyDescent="0.25">
      <c r="A67" s="1" t="s">
        <v>97</v>
      </c>
      <c r="B67" s="163" t="s">
        <v>15</v>
      </c>
      <c r="C67" s="193">
        <f>C66/C3</f>
        <v>3.1113876789047915E-3</v>
      </c>
      <c r="D67" s="193">
        <f t="shared" ref="D67:N67" si="197">D66/D3</f>
        <v>5.642633228840125E-3</v>
      </c>
      <c r="E67" s="193">
        <f t="shared" si="197"/>
        <v>7.1105365223012281E-3</v>
      </c>
      <c r="F67" s="193">
        <f t="shared" si="197"/>
        <v>1.4305177111716621E-2</v>
      </c>
      <c r="G67" s="193">
        <f t="shared" si="197"/>
        <v>1.401541695865452E-2</v>
      </c>
      <c r="H67" s="193">
        <f t="shared" si="197"/>
        <v>1.6666666666666666E-2</v>
      </c>
      <c r="I67" s="193">
        <f t="shared" si="197"/>
        <v>8.0586080586080595E-3</v>
      </c>
      <c r="J67" s="193">
        <f t="shared" si="197"/>
        <v>1.078582434514638E-2</v>
      </c>
      <c r="K67" s="193">
        <f t="shared" si="197"/>
        <v>2.032520325203252E-2</v>
      </c>
      <c r="L67" s="193">
        <f t="shared" si="197"/>
        <v>1.8691588785046728E-2</v>
      </c>
      <c r="M67" s="193">
        <f t="shared" si="197"/>
        <v>2.6563838903170524E-2</v>
      </c>
      <c r="N67" s="193">
        <f t="shared" si="197"/>
        <v>3.3628318584070796E-2</v>
      </c>
      <c r="O67" s="29" t="s">
        <v>97</v>
      </c>
      <c r="P67" s="163" t="s">
        <v>15</v>
      </c>
      <c r="Q67" s="193">
        <f>Q66/Q3</f>
        <v>4.6511627906976744E-2</v>
      </c>
      <c r="R67" s="222">
        <f t="shared" ref="R67" si="198">R66/R3</f>
        <v>3.6363636363636362E-2</v>
      </c>
      <c r="S67" s="222">
        <f t="shared" ref="S67" si="199">S66/S3</f>
        <v>3.5087719298245612E-2</v>
      </c>
      <c r="T67" s="222">
        <f t="shared" ref="T67" si="200">T66/T3</f>
        <v>0</v>
      </c>
      <c r="U67" s="222">
        <f t="shared" ref="U67" si="201">U66/U3</f>
        <v>1.0526315789473684E-2</v>
      </c>
      <c r="V67" s="222">
        <f t="shared" ref="V67" si="202">V66/V3</f>
        <v>0</v>
      </c>
      <c r="W67" s="222">
        <v>2.3529411764705882E-2</v>
      </c>
      <c r="X67" s="222">
        <f t="shared" ref="X67" si="203">X66/X3</f>
        <v>4.878048780487805E-2</v>
      </c>
      <c r="Y67" s="222">
        <f t="shared" ref="Y67" si="204">Y66/Y3</f>
        <v>0</v>
      </c>
      <c r="Z67" s="232">
        <f t="shared" ref="Z67" si="205">Z66/Z3</f>
        <v>1.6949152542372881E-2</v>
      </c>
    </row>
    <row r="68" spans="1:26" ht="26.25" x14ac:dyDescent="0.25">
      <c r="A68" s="1" t="s">
        <v>98</v>
      </c>
      <c r="B68" s="169" t="s">
        <v>267</v>
      </c>
      <c r="C68" s="71">
        <v>249</v>
      </c>
      <c r="D68" s="72">
        <v>258</v>
      </c>
      <c r="E68" s="72">
        <v>257</v>
      </c>
      <c r="F68" s="72">
        <v>242</v>
      </c>
      <c r="G68" s="72">
        <v>238</v>
      </c>
      <c r="H68" s="72">
        <v>224</v>
      </c>
      <c r="I68" s="72">
        <v>223</v>
      </c>
      <c r="J68" s="72">
        <v>212</v>
      </c>
      <c r="K68" s="72">
        <v>201</v>
      </c>
      <c r="L68" s="72">
        <v>194</v>
      </c>
      <c r="M68" s="72">
        <v>188</v>
      </c>
      <c r="N68" s="84">
        <v>189</v>
      </c>
      <c r="O68" s="29" t="s">
        <v>98</v>
      </c>
      <c r="P68" s="169" t="s">
        <v>267</v>
      </c>
      <c r="Q68" s="71">
        <v>58</v>
      </c>
      <c r="R68" s="72">
        <v>42</v>
      </c>
      <c r="S68" s="72">
        <v>8</v>
      </c>
      <c r="T68" s="72">
        <v>10</v>
      </c>
      <c r="U68" s="72">
        <v>16</v>
      </c>
      <c r="V68" s="72">
        <v>5</v>
      </c>
      <c r="W68" s="340">
        <v>15</v>
      </c>
      <c r="X68" s="72">
        <v>23</v>
      </c>
      <c r="Y68" s="72">
        <v>5</v>
      </c>
      <c r="Z68" s="84">
        <v>7</v>
      </c>
    </row>
    <row r="69" spans="1:26" x14ac:dyDescent="0.25">
      <c r="A69" s="1" t="s">
        <v>99</v>
      </c>
      <c r="B69" s="163" t="s">
        <v>15</v>
      </c>
      <c r="C69" s="193">
        <f>C68/C3</f>
        <v>0.15494710640945861</v>
      </c>
      <c r="D69" s="193">
        <f t="shared" ref="D69:N69" si="206">D68/D3</f>
        <v>0.16175548589341693</v>
      </c>
      <c r="E69" s="193">
        <f t="shared" si="206"/>
        <v>0.16612798965740141</v>
      </c>
      <c r="F69" s="193">
        <f t="shared" si="206"/>
        <v>0.16485013623978201</v>
      </c>
      <c r="G69" s="193">
        <f t="shared" si="206"/>
        <v>0.16678346180798878</v>
      </c>
      <c r="H69" s="193">
        <f t="shared" si="206"/>
        <v>0.16231884057971013</v>
      </c>
      <c r="I69" s="193">
        <f t="shared" si="206"/>
        <v>0.16336996336996337</v>
      </c>
      <c r="J69" s="193">
        <f t="shared" si="206"/>
        <v>0.1633281972265023</v>
      </c>
      <c r="K69" s="193">
        <f t="shared" si="206"/>
        <v>0.16341463414634147</v>
      </c>
      <c r="L69" s="193">
        <f t="shared" si="206"/>
        <v>0.16482582837723025</v>
      </c>
      <c r="M69" s="193">
        <f t="shared" si="206"/>
        <v>0.1610968294772922</v>
      </c>
      <c r="N69" s="193">
        <f t="shared" si="206"/>
        <v>0.1672566371681416</v>
      </c>
      <c r="O69" s="29" t="s">
        <v>99</v>
      </c>
      <c r="P69" s="163" t="s">
        <v>15</v>
      </c>
      <c r="Q69" s="193">
        <f>Q68/Q3</f>
        <v>0.14987080103359174</v>
      </c>
      <c r="R69" s="222">
        <f t="shared" ref="R69" si="207">R68/R3</f>
        <v>0.19090909090909092</v>
      </c>
      <c r="S69" s="222">
        <f t="shared" ref="S69" si="208">S68/S3</f>
        <v>0.14035087719298245</v>
      </c>
      <c r="T69" s="222">
        <f t="shared" ref="T69" si="209">T68/T3</f>
        <v>0.19230769230769232</v>
      </c>
      <c r="U69" s="222">
        <f t="shared" ref="U69" si="210">U68/U3</f>
        <v>0.16842105263157894</v>
      </c>
      <c r="V69" s="222">
        <f t="shared" ref="V69" si="211">V68/V3</f>
        <v>0.2</v>
      </c>
      <c r="W69" s="222">
        <v>0.17647058823529413</v>
      </c>
      <c r="X69" s="222">
        <f t="shared" ref="X69" si="212">X68/X3</f>
        <v>0.18699186991869918</v>
      </c>
      <c r="Y69" s="222">
        <f t="shared" ref="Y69" si="213">Y68/Y3</f>
        <v>0.18518518518518517</v>
      </c>
      <c r="Z69" s="232">
        <f t="shared" ref="Z69" si="214">Z68/Z3</f>
        <v>0.11864406779661017</v>
      </c>
    </row>
    <row r="70" spans="1:26" ht="26.25" x14ac:dyDescent="0.25">
      <c r="A70" s="1" t="s">
        <v>100</v>
      </c>
      <c r="B70" s="169" t="s">
        <v>268</v>
      </c>
      <c r="C70" s="71">
        <v>4</v>
      </c>
      <c r="D70" s="72">
        <v>4</v>
      </c>
      <c r="E70" s="72">
        <v>3</v>
      </c>
      <c r="F70" s="72">
        <v>3</v>
      </c>
      <c r="G70" s="72">
        <v>3</v>
      </c>
      <c r="H70" s="72">
        <v>3</v>
      </c>
      <c r="I70" s="72">
        <v>4</v>
      </c>
      <c r="J70" s="72">
        <v>4</v>
      </c>
      <c r="K70" s="72">
        <v>4</v>
      </c>
      <c r="L70" s="72">
        <v>4</v>
      </c>
      <c r="M70" s="72">
        <v>3</v>
      </c>
      <c r="N70" s="84">
        <v>3</v>
      </c>
      <c r="O70" s="29" t="s">
        <v>100</v>
      </c>
      <c r="P70" s="169" t="s">
        <v>268</v>
      </c>
      <c r="Q70" s="71">
        <v>0</v>
      </c>
      <c r="R70" s="72">
        <v>1</v>
      </c>
      <c r="S70" s="72">
        <v>0</v>
      </c>
      <c r="T70" s="72">
        <v>0</v>
      </c>
      <c r="U70" s="72">
        <v>1</v>
      </c>
      <c r="V70" s="72">
        <v>0</v>
      </c>
      <c r="W70" s="340">
        <v>0</v>
      </c>
      <c r="X70" s="72">
        <v>1</v>
      </c>
      <c r="Y70" s="72">
        <v>0</v>
      </c>
      <c r="Z70" s="84">
        <v>0</v>
      </c>
    </row>
    <row r="71" spans="1:26" x14ac:dyDescent="0.25">
      <c r="A71" s="1" t="s">
        <v>101</v>
      </c>
      <c r="B71" s="163" t="s">
        <v>15</v>
      </c>
      <c r="C71" s="193">
        <f>C70/C3</f>
        <v>2.4891101431238332E-3</v>
      </c>
      <c r="D71" s="193">
        <f t="shared" ref="D71:N71" si="215">D70/D3</f>
        <v>2.5078369905956114E-3</v>
      </c>
      <c r="E71" s="193">
        <f t="shared" si="215"/>
        <v>1.9392372333548805E-3</v>
      </c>
      <c r="F71" s="193">
        <f t="shared" si="215"/>
        <v>2.0435967302452314E-3</v>
      </c>
      <c r="G71" s="193">
        <f t="shared" si="215"/>
        <v>2.1023125437981782E-3</v>
      </c>
      <c r="H71" s="193">
        <f t="shared" si="215"/>
        <v>2.1739130434782609E-3</v>
      </c>
      <c r="I71" s="193">
        <f t="shared" si="215"/>
        <v>2.9304029304029304E-3</v>
      </c>
      <c r="J71" s="193">
        <f t="shared" si="215"/>
        <v>3.0816640986132513E-3</v>
      </c>
      <c r="K71" s="193">
        <f t="shared" si="215"/>
        <v>3.2520325203252032E-3</v>
      </c>
      <c r="L71" s="193">
        <f t="shared" si="215"/>
        <v>3.3984706881903144E-3</v>
      </c>
      <c r="M71" s="193">
        <f t="shared" si="215"/>
        <v>2.5706940874035988E-3</v>
      </c>
      <c r="N71" s="193">
        <f t="shared" si="215"/>
        <v>2.6548672566371681E-3</v>
      </c>
      <c r="O71" s="29" t="s">
        <v>101</v>
      </c>
      <c r="P71" s="163" t="s">
        <v>15</v>
      </c>
      <c r="Q71" s="193">
        <f>Q70/Q3</f>
        <v>0</v>
      </c>
      <c r="R71" s="222">
        <f t="shared" ref="R71" si="216">R70/R3</f>
        <v>4.5454545454545452E-3</v>
      </c>
      <c r="S71" s="222">
        <f t="shared" ref="S71" si="217">S70/S3</f>
        <v>0</v>
      </c>
      <c r="T71" s="222">
        <f t="shared" ref="T71" si="218">T70/T3</f>
        <v>0</v>
      </c>
      <c r="U71" s="222">
        <f t="shared" ref="U71" si="219">U70/U3</f>
        <v>1.0526315789473684E-2</v>
      </c>
      <c r="V71" s="222">
        <f t="shared" ref="V71" si="220">V70/V3</f>
        <v>0</v>
      </c>
      <c r="W71" s="222">
        <v>0</v>
      </c>
      <c r="X71" s="222">
        <f t="shared" ref="X71" si="221">X70/X3</f>
        <v>8.130081300813009E-3</v>
      </c>
      <c r="Y71" s="222">
        <f t="shared" ref="Y71" si="222">Y70/Y3</f>
        <v>0</v>
      </c>
      <c r="Z71" s="232">
        <f t="shared" ref="Z71" si="223">Z70/Z3</f>
        <v>0</v>
      </c>
    </row>
    <row r="72" spans="1:26" x14ac:dyDescent="0.25">
      <c r="A72" s="1" t="s">
        <v>102</v>
      </c>
      <c r="B72" s="173" t="s">
        <v>269</v>
      </c>
      <c r="C72" s="71">
        <v>126</v>
      </c>
      <c r="D72" s="72">
        <v>129</v>
      </c>
      <c r="E72" s="72">
        <v>134</v>
      </c>
      <c r="F72" s="72">
        <v>130</v>
      </c>
      <c r="G72" s="72">
        <v>119</v>
      </c>
      <c r="H72" s="72">
        <v>119</v>
      </c>
      <c r="I72" s="72">
        <v>114</v>
      </c>
      <c r="J72" s="72">
        <v>112</v>
      </c>
      <c r="K72" s="72">
        <v>110</v>
      </c>
      <c r="L72" s="72">
        <v>111</v>
      </c>
      <c r="M72" s="72">
        <v>112</v>
      </c>
      <c r="N72" s="84">
        <v>103</v>
      </c>
      <c r="O72" s="29" t="s">
        <v>102</v>
      </c>
      <c r="P72" s="173" t="s">
        <v>269</v>
      </c>
      <c r="Q72" s="71">
        <v>42</v>
      </c>
      <c r="R72" s="72">
        <v>18</v>
      </c>
      <c r="S72" s="72">
        <v>4</v>
      </c>
      <c r="T72" s="72">
        <v>4</v>
      </c>
      <c r="U72" s="72">
        <v>5</v>
      </c>
      <c r="V72" s="72">
        <v>1</v>
      </c>
      <c r="W72" s="340">
        <v>11</v>
      </c>
      <c r="X72" s="72">
        <v>12</v>
      </c>
      <c r="Y72" s="72">
        <v>2</v>
      </c>
      <c r="Z72" s="84">
        <v>4</v>
      </c>
    </row>
    <row r="73" spans="1:26" ht="15.75" thickBot="1" x14ac:dyDescent="0.3">
      <c r="A73" s="1" t="s">
        <v>103</v>
      </c>
      <c r="B73" s="167" t="s">
        <v>15</v>
      </c>
      <c r="C73" s="204">
        <f>C72/C3</f>
        <v>7.8406969508400745E-2</v>
      </c>
      <c r="D73" s="204">
        <f t="shared" ref="D73:M73" si="224">D72/D3</f>
        <v>8.0877742946708464E-2</v>
      </c>
      <c r="E73" s="204">
        <f t="shared" si="224"/>
        <v>8.6619263089851323E-2</v>
      </c>
      <c r="F73" s="204">
        <f t="shared" si="224"/>
        <v>8.8555858310626706E-2</v>
      </c>
      <c r="G73" s="204">
        <f t="shared" si="224"/>
        <v>8.339173090399439E-2</v>
      </c>
      <c r="H73" s="204">
        <f t="shared" si="224"/>
        <v>8.6231884057971012E-2</v>
      </c>
      <c r="I73" s="204">
        <f t="shared" si="224"/>
        <v>8.3516483516483511E-2</v>
      </c>
      <c r="J73" s="204">
        <f t="shared" si="224"/>
        <v>8.6286594761171037E-2</v>
      </c>
      <c r="K73" s="204">
        <f t="shared" si="224"/>
        <v>8.943089430894309E-2</v>
      </c>
      <c r="L73" s="204">
        <f t="shared" si="224"/>
        <v>9.4307561597281223E-2</v>
      </c>
      <c r="M73" s="204">
        <f t="shared" si="224"/>
        <v>9.5972579263067695E-2</v>
      </c>
      <c r="N73" s="204">
        <f>N72/N3</f>
        <v>9.1150442477876112E-2</v>
      </c>
      <c r="O73" s="29" t="s">
        <v>103</v>
      </c>
      <c r="P73" s="167" t="s">
        <v>15</v>
      </c>
      <c r="Q73" s="204">
        <f>Q72/Q3</f>
        <v>0.10852713178294573</v>
      </c>
      <c r="R73" s="233">
        <f t="shared" ref="R73" si="225">R72/R3</f>
        <v>8.1818181818181818E-2</v>
      </c>
      <c r="S73" s="233">
        <f t="shared" ref="S73" si="226">S72/S3</f>
        <v>7.0175438596491224E-2</v>
      </c>
      <c r="T73" s="233">
        <f t="shared" ref="T73" si="227">T72/T3</f>
        <v>7.6923076923076927E-2</v>
      </c>
      <c r="U73" s="233">
        <f t="shared" ref="U73" si="228">U72/U3</f>
        <v>5.2631578947368418E-2</v>
      </c>
      <c r="V73" s="233">
        <f t="shared" ref="V73" si="229">V72/V3</f>
        <v>0.04</v>
      </c>
      <c r="W73" s="233">
        <v>0.12941176470588237</v>
      </c>
      <c r="X73" s="233">
        <f t="shared" ref="X73" si="230">X72/X3</f>
        <v>9.7560975609756101E-2</v>
      </c>
      <c r="Y73" s="233">
        <f t="shared" ref="Y73" si="231">Y72/Y3</f>
        <v>7.407407407407407E-2</v>
      </c>
      <c r="Z73" s="234">
        <f t="shared" ref="Z73" si="232">Z72/Z3</f>
        <v>6.7796610169491525E-2</v>
      </c>
    </row>
  </sheetData>
  <phoneticPr fontId="2" type="noConversion"/>
  <pageMargins left="0" right="0" top="0" bottom="0" header="0" footer="0"/>
  <pageSetup paperSize="9" scale="30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T8" sqref="T8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9" t="s">
        <v>281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473</v>
      </c>
      <c r="D3" s="6">
        <v>504</v>
      </c>
      <c r="E3" s="6">
        <v>514</v>
      </c>
      <c r="F3" s="6">
        <v>504</v>
      </c>
      <c r="G3" s="6">
        <v>503</v>
      </c>
      <c r="H3" s="290">
        <v>479</v>
      </c>
      <c r="I3" s="6">
        <v>464</v>
      </c>
      <c r="J3" s="6">
        <v>466</v>
      </c>
      <c r="K3" s="6">
        <v>446</v>
      </c>
      <c r="L3" s="6">
        <v>420</v>
      </c>
      <c r="M3" s="6">
        <v>406</v>
      </c>
      <c r="N3" s="290">
        <v>395</v>
      </c>
      <c r="O3" s="7">
        <v>387</v>
      </c>
    </row>
    <row r="4" spans="1:15" x14ac:dyDescent="0.25">
      <c r="A4" s="13" t="s">
        <v>8</v>
      </c>
      <c r="B4" s="180" t="s">
        <v>41</v>
      </c>
      <c r="C4" s="182">
        <v>431</v>
      </c>
      <c r="D4" s="183">
        <v>460</v>
      </c>
      <c r="E4" s="183">
        <v>476</v>
      </c>
      <c r="F4" s="183">
        <v>466</v>
      </c>
      <c r="G4" s="183">
        <v>465</v>
      </c>
      <c r="H4" s="183">
        <v>442</v>
      </c>
      <c r="I4" s="183">
        <v>422</v>
      </c>
      <c r="J4" s="183">
        <v>425</v>
      </c>
      <c r="K4" s="183">
        <v>407</v>
      </c>
      <c r="L4" s="183">
        <v>383</v>
      </c>
      <c r="M4" s="183">
        <v>366</v>
      </c>
      <c r="N4" s="183">
        <v>359</v>
      </c>
      <c r="O4" s="184">
        <v>350</v>
      </c>
    </row>
    <row r="5" spans="1:15" x14ac:dyDescent="0.25">
      <c r="A5" s="13" t="s">
        <v>9</v>
      </c>
      <c r="B5" s="179" t="s">
        <v>15</v>
      </c>
      <c r="C5" s="181">
        <v>0.91120507399577166</v>
      </c>
      <c r="D5" s="222">
        <f>D4/D3</f>
        <v>0.91269841269841268</v>
      </c>
      <c r="E5" s="222">
        <f t="shared" ref="E5:N5" si="0">E4/E3</f>
        <v>0.92607003891050588</v>
      </c>
      <c r="F5" s="222">
        <f t="shared" si="0"/>
        <v>0.92460317460317465</v>
      </c>
      <c r="G5" s="222">
        <f t="shared" si="0"/>
        <v>0.92445328031809149</v>
      </c>
      <c r="H5" s="222">
        <f t="shared" si="0"/>
        <v>0.92275574112734859</v>
      </c>
      <c r="I5" s="222">
        <f t="shared" si="0"/>
        <v>0.90948275862068961</v>
      </c>
      <c r="J5" s="222">
        <f t="shared" si="0"/>
        <v>0.91201716738197425</v>
      </c>
      <c r="K5" s="222">
        <f t="shared" si="0"/>
        <v>0.91255605381165916</v>
      </c>
      <c r="L5" s="222">
        <f t="shared" si="0"/>
        <v>0.91190476190476188</v>
      </c>
      <c r="M5" s="222">
        <f t="shared" si="0"/>
        <v>0.90147783251231528</v>
      </c>
      <c r="N5" s="222">
        <f t="shared" si="0"/>
        <v>0.90886075949367084</v>
      </c>
      <c r="O5" s="232">
        <f>O4/O3</f>
        <v>0.90439276485788112</v>
      </c>
    </row>
    <row r="6" spans="1:15" x14ac:dyDescent="0.25">
      <c r="A6" s="13" t="s">
        <v>10</v>
      </c>
      <c r="B6" s="185" t="s">
        <v>282</v>
      </c>
      <c r="C6" s="186">
        <v>25</v>
      </c>
      <c r="D6" s="41">
        <v>26</v>
      </c>
      <c r="E6" s="41">
        <v>29</v>
      </c>
      <c r="F6" s="41">
        <v>31</v>
      </c>
      <c r="G6" s="41">
        <v>29</v>
      </c>
      <c r="H6" s="41">
        <v>32</v>
      </c>
      <c r="I6" s="41">
        <v>32</v>
      </c>
      <c r="J6" s="41">
        <v>29</v>
      </c>
      <c r="K6" s="41">
        <v>26</v>
      </c>
      <c r="L6" s="41">
        <v>26</v>
      </c>
      <c r="M6" s="41">
        <v>22</v>
      </c>
      <c r="N6" s="41">
        <v>21</v>
      </c>
      <c r="O6" s="42">
        <v>18</v>
      </c>
    </row>
    <row r="7" spans="1:15" x14ac:dyDescent="0.25">
      <c r="A7" s="13" t="s">
        <v>11</v>
      </c>
      <c r="B7" s="179" t="s">
        <v>15</v>
      </c>
      <c r="C7" s="181">
        <v>5.2854122621564484E-2</v>
      </c>
      <c r="D7" s="222">
        <f>D6/D3</f>
        <v>5.1587301587301584E-2</v>
      </c>
      <c r="E7" s="222">
        <f t="shared" ref="E7:O7" si="1">E6/E3</f>
        <v>5.642023346303502E-2</v>
      </c>
      <c r="F7" s="222">
        <f t="shared" si="1"/>
        <v>6.1507936507936505E-2</v>
      </c>
      <c r="G7" s="222">
        <f t="shared" si="1"/>
        <v>5.7654075546719682E-2</v>
      </c>
      <c r="H7" s="222">
        <f t="shared" si="1"/>
        <v>6.6805845511482248E-2</v>
      </c>
      <c r="I7" s="222">
        <f t="shared" si="1"/>
        <v>6.8965517241379309E-2</v>
      </c>
      <c r="J7" s="222">
        <f t="shared" si="1"/>
        <v>6.2231759656652362E-2</v>
      </c>
      <c r="K7" s="222">
        <f t="shared" si="1"/>
        <v>5.829596412556054E-2</v>
      </c>
      <c r="L7" s="222">
        <f t="shared" si="1"/>
        <v>6.1904761904761907E-2</v>
      </c>
      <c r="M7" s="222">
        <f t="shared" si="1"/>
        <v>5.4187192118226604E-2</v>
      </c>
      <c r="N7" s="222">
        <f t="shared" si="1"/>
        <v>5.3164556962025315E-2</v>
      </c>
      <c r="O7" s="232">
        <f t="shared" si="1"/>
        <v>4.6511627906976744E-2</v>
      </c>
    </row>
    <row r="8" spans="1:15" x14ac:dyDescent="0.25">
      <c r="A8" s="13" t="s">
        <v>12</v>
      </c>
      <c r="B8" s="185" t="s">
        <v>16</v>
      </c>
      <c r="C8" s="186">
        <v>41</v>
      </c>
      <c r="D8" s="41">
        <v>51</v>
      </c>
      <c r="E8" s="41">
        <v>53</v>
      </c>
      <c r="F8" s="41">
        <v>54</v>
      </c>
      <c r="G8" s="41">
        <v>61</v>
      </c>
      <c r="H8" s="41">
        <v>56</v>
      </c>
      <c r="I8" s="41">
        <v>58</v>
      </c>
      <c r="J8" s="41">
        <v>56</v>
      </c>
      <c r="K8" s="41">
        <v>51</v>
      </c>
      <c r="L8" s="41">
        <v>42</v>
      </c>
      <c r="M8" s="41">
        <v>38</v>
      </c>
      <c r="N8" s="41">
        <v>35</v>
      </c>
      <c r="O8" s="42">
        <v>34</v>
      </c>
    </row>
    <row r="9" spans="1:15" x14ac:dyDescent="0.25">
      <c r="A9" s="13" t="s">
        <v>13</v>
      </c>
      <c r="B9" s="179" t="s">
        <v>15</v>
      </c>
      <c r="C9" s="181">
        <v>8.6680761099365747E-2</v>
      </c>
      <c r="D9" s="222">
        <f>D8/D3</f>
        <v>0.10119047619047619</v>
      </c>
      <c r="E9" s="222">
        <f t="shared" ref="E9:O9" si="2">E8/E3</f>
        <v>0.10311284046692606</v>
      </c>
      <c r="F9" s="222">
        <f t="shared" si="2"/>
        <v>0.10714285714285714</v>
      </c>
      <c r="G9" s="222">
        <f t="shared" si="2"/>
        <v>0.12127236580516898</v>
      </c>
      <c r="H9" s="222">
        <f t="shared" si="2"/>
        <v>0.11691022964509394</v>
      </c>
      <c r="I9" s="222">
        <f t="shared" si="2"/>
        <v>0.125</v>
      </c>
      <c r="J9" s="222">
        <f t="shared" si="2"/>
        <v>0.12017167381974249</v>
      </c>
      <c r="K9" s="222">
        <f t="shared" si="2"/>
        <v>0.11434977578475336</v>
      </c>
      <c r="L9" s="222">
        <f t="shared" si="2"/>
        <v>0.1</v>
      </c>
      <c r="M9" s="222">
        <f t="shared" si="2"/>
        <v>9.3596059113300489E-2</v>
      </c>
      <c r="N9" s="222">
        <f t="shared" si="2"/>
        <v>8.8607594936708861E-2</v>
      </c>
      <c r="O9" s="232">
        <f t="shared" si="2"/>
        <v>8.7855297157622733E-2</v>
      </c>
    </row>
    <row r="10" spans="1:15" x14ac:dyDescent="0.25">
      <c r="A10" s="13" t="s">
        <v>18</v>
      </c>
      <c r="B10" s="185" t="s">
        <v>17</v>
      </c>
      <c r="C10" s="186">
        <v>265</v>
      </c>
      <c r="D10" s="41">
        <v>287</v>
      </c>
      <c r="E10" s="41">
        <v>285</v>
      </c>
      <c r="F10" s="41">
        <v>291</v>
      </c>
      <c r="G10" s="41">
        <v>285</v>
      </c>
      <c r="H10" s="41">
        <v>277</v>
      </c>
      <c r="I10" s="41">
        <v>269</v>
      </c>
      <c r="J10" s="41">
        <v>266</v>
      </c>
      <c r="K10" s="41">
        <v>254</v>
      </c>
      <c r="L10" s="41">
        <v>234</v>
      </c>
      <c r="M10" s="41">
        <v>229</v>
      </c>
      <c r="N10" s="41">
        <v>223</v>
      </c>
      <c r="O10" s="42">
        <v>223</v>
      </c>
    </row>
    <row r="11" spans="1:15" x14ac:dyDescent="0.25">
      <c r="A11" s="13" t="s">
        <v>19</v>
      </c>
      <c r="B11" s="179" t="s">
        <v>15</v>
      </c>
      <c r="C11" s="181">
        <v>0.56025369978858353</v>
      </c>
      <c r="D11" s="222">
        <f>D10/D3</f>
        <v>0.56944444444444442</v>
      </c>
      <c r="E11" s="222">
        <f t="shared" ref="E11:O11" si="3">E10/E3</f>
        <v>0.55447470817120625</v>
      </c>
      <c r="F11" s="222">
        <f t="shared" si="3"/>
        <v>0.57738095238095233</v>
      </c>
      <c r="G11" s="222">
        <f t="shared" si="3"/>
        <v>0.56660039761431413</v>
      </c>
      <c r="H11" s="222">
        <f t="shared" si="3"/>
        <v>0.57828810020876831</v>
      </c>
      <c r="I11" s="222">
        <f t="shared" si="3"/>
        <v>0.57974137931034486</v>
      </c>
      <c r="J11" s="222">
        <f t="shared" si="3"/>
        <v>0.57081545064377681</v>
      </c>
      <c r="K11" s="222">
        <f t="shared" si="3"/>
        <v>0.56950672645739908</v>
      </c>
      <c r="L11" s="222">
        <f t="shared" si="3"/>
        <v>0.55714285714285716</v>
      </c>
      <c r="M11" s="222">
        <f t="shared" si="3"/>
        <v>0.56403940886699511</v>
      </c>
      <c r="N11" s="222">
        <f t="shared" si="3"/>
        <v>0.56455696202531647</v>
      </c>
      <c r="O11" s="232">
        <f t="shared" si="3"/>
        <v>0.57622739018087854</v>
      </c>
    </row>
    <row r="12" spans="1:15" x14ac:dyDescent="0.25">
      <c r="A12" s="13" t="s">
        <v>20</v>
      </c>
      <c r="B12" s="187" t="s">
        <v>38</v>
      </c>
      <c r="C12" s="186">
        <v>16</v>
      </c>
      <c r="D12" s="41">
        <v>23</v>
      </c>
      <c r="E12" s="41">
        <v>21</v>
      </c>
      <c r="F12" s="41">
        <v>14</v>
      </c>
      <c r="G12" s="41">
        <v>16</v>
      </c>
      <c r="H12" s="41">
        <v>6</v>
      </c>
      <c r="I12" s="41">
        <v>3</v>
      </c>
      <c r="J12" s="41">
        <v>5</v>
      </c>
      <c r="K12" s="41">
        <v>8</v>
      </c>
      <c r="L12" s="41">
        <v>11</v>
      </c>
      <c r="M12" s="41">
        <v>14</v>
      </c>
      <c r="N12" s="41">
        <v>16</v>
      </c>
      <c r="O12" s="42">
        <v>13</v>
      </c>
    </row>
    <row r="13" spans="1:15" x14ac:dyDescent="0.25">
      <c r="A13" s="13" t="s">
        <v>21</v>
      </c>
      <c r="B13" s="179" t="s">
        <v>15</v>
      </c>
      <c r="C13" s="181">
        <v>3.382663847780127E-2</v>
      </c>
      <c r="D13" s="222">
        <f>D12/D3</f>
        <v>4.5634920634920632E-2</v>
      </c>
      <c r="E13" s="222">
        <f t="shared" ref="E13:O13" si="4">E12/E3</f>
        <v>4.085603112840467E-2</v>
      </c>
      <c r="F13" s="222">
        <f t="shared" si="4"/>
        <v>2.7777777777777776E-2</v>
      </c>
      <c r="G13" s="222">
        <f t="shared" si="4"/>
        <v>3.1809145129224649E-2</v>
      </c>
      <c r="H13" s="222">
        <f t="shared" si="4"/>
        <v>1.2526096033402923E-2</v>
      </c>
      <c r="I13" s="222">
        <f t="shared" si="4"/>
        <v>6.4655172413793103E-3</v>
      </c>
      <c r="J13" s="222">
        <f t="shared" si="4"/>
        <v>1.0729613733905579E-2</v>
      </c>
      <c r="K13" s="222">
        <f t="shared" si="4"/>
        <v>1.7937219730941704E-2</v>
      </c>
      <c r="L13" s="222">
        <f t="shared" si="4"/>
        <v>2.6190476190476191E-2</v>
      </c>
      <c r="M13" s="222">
        <f t="shared" si="4"/>
        <v>3.4482758620689655E-2</v>
      </c>
      <c r="N13" s="222">
        <f t="shared" si="4"/>
        <v>4.0506329113924051E-2</v>
      </c>
      <c r="O13" s="232">
        <f t="shared" si="4"/>
        <v>3.3591731266149873E-2</v>
      </c>
    </row>
    <row r="14" spans="1:15" x14ac:dyDescent="0.25">
      <c r="A14" s="13" t="s">
        <v>22</v>
      </c>
      <c r="B14" s="185" t="s">
        <v>39</v>
      </c>
      <c r="C14" s="186">
        <v>112</v>
      </c>
      <c r="D14" s="41">
        <v>116</v>
      </c>
      <c r="E14" s="41">
        <v>114</v>
      </c>
      <c r="F14" s="41">
        <v>118</v>
      </c>
      <c r="G14" s="41">
        <v>116</v>
      </c>
      <c r="H14" s="41">
        <v>113</v>
      </c>
      <c r="I14" s="41">
        <v>116</v>
      </c>
      <c r="J14" s="41">
        <v>113</v>
      </c>
      <c r="K14" s="41">
        <v>108</v>
      </c>
      <c r="L14" s="41">
        <v>96</v>
      </c>
      <c r="M14" s="41">
        <v>93</v>
      </c>
      <c r="N14" s="41">
        <v>91</v>
      </c>
      <c r="O14" s="42">
        <v>92</v>
      </c>
    </row>
    <row r="15" spans="1:15" x14ac:dyDescent="0.25">
      <c r="A15" s="13" t="s">
        <v>23</v>
      </c>
      <c r="B15" s="179" t="s">
        <v>15</v>
      </c>
      <c r="C15" s="181">
        <v>0.23678646934460887</v>
      </c>
      <c r="D15" s="222">
        <f>D14/D3</f>
        <v>0.23015873015873015</v>
      </c>
      <c r="E15" s="222">
        <f t="shared" ref="E15:O15" si="5">E14/E3</f>
        <v>0.22178988326848248</v>
      </c>
      <c r="F15" s="222">
        <f t="shared" si="5"/>
        <v>0.23412698412698413</v>
      </c>
      <c r="G15" s="222">
        <f t="shared" si="5"/>
        <v>0.23061630218687873</v>
      </c>
      <c r="H15" s="222">
        <f t="shared" si="5"/>
        <v>0.23590814196242171</v>
      </c>
      <c r="I15" s="222">
        <f t="shared" si="5"/>
        <v>0.25</v>
      </c>
      <c r="J15" s="222">
        <f t="shared" si="5"/>
        <v>0.24248927038626608</v>
      </c>
      <c r="K15" s="222">
        <f t="shared" si="5"/>
        <v>0.24215246636771301</v>
      </c>
      <c r="L15" s="222">
        <f t="shared" si="5"/>
        <v>0.22857142857142856</v>
      </c>
      <c r="M15" s="222">
        <f t="shared" si="5"/>
        <v>0.22906403940886699</v>
      </c>
      <c r="N15" s="222">
        <f t="shared" si="5"/>
        <v>0.23037974683544304</v>
      </c>
      <c r="O15" s="232">
        <f t="shared" si="5"/>
        <v>0.23772609819121446</v>
      </c>
    </row>
    <row r="16" spans="1:15" x14ac:dyDescent="0.25">
      <c r="A16" s="13" t="s">
        <v>24</v>
      </c>
      <c r="B16" s="185" t="s">
        <v>40</v>
      </c>
      <c r="C16" s="186">
        <v>73</v>
      </c>
      <c r="D16" s="41">
        <v>78</v>
      </c>
      <c r="E16" s="41">
        <v>74</v>
      </c>
      <c r="F16" s="41">
        <v>68</v>
      </c>
      <c r="G16" s="41">
        <v>62</v>
      </c>
      <c r="H16" s="41">
        <v>60</v>
      </c>
      <c r="I16" s="41">
        <v>66</v>
      </c>
      <c r="J16" s="41">
        <v>67</v>
      </c>
      <c r="K16" s="41">
        <v>64</v>
      </c>
      <c r="L16" s="41">
        <v>61</v>
      </c>
      <c r="M16" s="41">
        <v>66</v>
      </c>
      <c r="N16" s="41">
        <v>61</v>
      </c>
      <c r="O16" s="42">
        <v>62</v>
      </c>
    </row>
    <row r="17" spans="1:15" x14ac:dyDescent="0.25">
      <c r="A17" s="13" t="s">
        <v>25</v>
      </c>
      <c r="B17" s="188" t="s">
        <v>15</v>
      </c>
      <c r="C17" s="181">
        <v>0.15433403805496829</v>
      </c>
      <c r="D17" s="222">
        <f>D16/D3</f>
        <v>0.15476190476190477</v>
      </c>
      <c r="E17" s="222">
        <f t="shared" ref="E17:O17" si="6">E16/E3</f>
        <v>0.14396887159533073</v>
      </c>
      <c r="F17" s="222">
        <f t="shared" si="6"/>
        <v>0.13492063492063491</v>
      </c>
      <c r="G17" s="222">
        <f t="shared" si="6"/>
        <v>0.12326043737574553</v>
      </c>
      <c r="H17" s="222">
        <f t="shared" si="6"/>
        <v>0.12526096033402923</v>
      </c>
      <c r="I17" s="222">
        <f t="shared" si="6"/>
        <v>0.14224137931034483</v>
      </c>
      <c r="J17" s="222">
        <f t="shared" si="6"/>
        <v>0.14377682403433475</v>
      </c>
      <c r="K17" s="222">
        <f t="shared" si="6"/>
        <v>0.14349775784753363</v>
      </c>
      <c r="L17" s="222">
        <f t="shared" si="6"/>
        <v>0.14523809523809525</v>
      </c>
      <c r="M17" s="222">
        <f t="shared" si="6"/>
        <v>0.1625615763546798</v>
      </c>
      <c r="N17" s="222">
        <f t="shared" si="6"/>
        <v>0.15443037974683543</v>
      </c>
      <c r="O17" s="232">
        <f t="shared" si="6"/>
        <v>0.16020671834625322</v>
      </c>
    </row>
    <row r="18" spans="1:15" x14ac:dyDescent="0.25">
      <c r="A18" s="13" t="s">
        <v>26</v>
      </c>
      <c r="B18" s="185" t="s">
        <v>124</v>
      </c>
      <c r="C18" s="186">
        <v>78</v>
      </c>
      <c r="D18" s="41">
        <v>81</v>
      </c>
      <c r="E18" s="41">
        <v>84</v>
      </c>
      <c r="F18" s="41">
        <v>84</v>
      </c>
      <c r="G18" s="41">
        <v>77</v>
      </c>
      <c r="H18" s="41">
        <v>79</v>
      </c>
      <c r="I18" s="41">
        <v>79</v>
      </c>
      <c r="J18" s="41">
        <v>78</v>
      </c>
      <c r="K18" s="41">
        <v>70</v>
      </c>
      <c r="L18" s="41">
        <v>64</v>
      </c>
      <c r="M18" s="41">
        <v>62</v>
      </c>
      <c r="N18" s="41">
        <v>63</v>
      </c>
      <c r="O18" s="42">
        <v>68</v>
      </c>
    </row>
    <row r="19" spans="1:15" ht="15.75" thickBot="1" x14ac:dyDescent="0.3">
      <c r="A19" s="13" t="s">
        <v>27</v>
      </c>
      <c r="B19" s="189" t="s">
        <v>15</v>
      </c>
      <c r="C19" s="190">
        <v>0.16490486257928119</v>
      </c>
      <c r="D19" s="233">
        <f>D18/D3</f>
        <v>0.16071428571428573</v>
      </c>
      <c r="E19" s="233">
        <f t="shared" ref="E19:O19" si="7">E18/E3</f>
        <v>0.16342412451361868</v>
      </c>
      <c r="F19" s="233">
        <f t="shared" si="7"/>
        <v>0.16666666666666666</v>
      </c>
      <c r="G19" s="233">
        <f t="shared" si="7"/>
        <v>0.15308151093439365</v>
      </c>
      <c r="H19" s="233">
        <f t="shared" si="7"/>
        <v>0.1649269311064718</v>
      </c>
      <c r="I19" s="233">
        <f t="shared" si="7"/>
        <v>0.17025862068965517</v>
      </c>
      <c r="J19" s="233">
        <f t="shared" si="7"/>
        <v>0.16738197424892703</v>
      </c>
      <c r="K19" s="233">
        <f t="shared" si="7"/>
        <v>0.15695067264573992</v>
      </c>
      <c r="L19" s="233">
        <f t="shared" si="7"/>
        <v>0.15238095238095239</v>
      </c>
      <c r="M19" s="233">
        <f t="shared" si="7"/>
        <v>0.15270935960591134</v>
      </c>
      <c r="N19" s="233">
        <f t="shared" si="7"/>
        <v>0.15949367088607594</v>
      </c>
      <c r="O19" s="234">
        <f t="shared" si="7"/>
        <v>0.17571059431524547</v>
      </c>
    </row>
    <row r="20" spans="1:15" ht="20.100000000000001" customHeight="1" thickBot="1" x14ac:dyDescent="0.3">
      <c r="A20" s="20" t="s">
        <v>283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69</v>
      </c>
      <c r="D22" s="9">
        <v>54</v>
      </c>
      <c r="E22" s="9">
        <v>51</v>
      </c>
      <c r="F22" s="9">
        <v>60</v>
      </c>
      <c r="G22" s="292">
        <v>36</v>
      </c>
      <c r="H22" s="9">
        <v>47</v>
      </c>
      <c r="I22" s="9">
        <v>59</v>
      </c>
      <c r="J22" s="9">
        <v>58</v>
      </c>
      <c r="K22" s="9">
        <v>42</v>
      </c>
      <c r="L22" s="9">
        <v>49</v>
      </c>
      <c r="M22" s="292">
        <v>46</v>
      </c>
      <c r="N22" s="9">
        <v>53</v>
      </c>
      <c r="O22" s="8">
        <f>SUM(C22:N22)</f>
        <v>624</v>
      </c>
    </row>
    <row r="23" spans="1:15" x14ac:dyDescent="0.25">
      <c r="A23" s="10" t="s">
        <v>29</v>
      </c>
      <c r="B23" s="192" t="s">
        <v>44</v>
      </c>
      <c r="C23" s="195">
        <v>19</v>
      </c>
      <c r="D23" s="183">
        <v>11</v>
      </c>
      <c r="E23" s="183">
        <v>18</v>
      </c>
      <c r="F23" s="183">
        <v>17</v>
      </c>
      <c r="G23" s="183">
        <v>9</v>
      </c>
      <c r="H23" s="183">
        <v>11</v>
      </c>
      <c r="I23" s="183">
        <v>19</v>
      </c>
      <c r="J23" s="183">
        <v>15</v>
      </c>
      <c r="K23" s="183">
        <v>16</v>
      </c>
      <c r="L23" s="183">
        <v>14</v>
      </c>
      <c r="M23" s="183">
        <v>14</v>
      </c>
      <c r="N23" s="184">
        <v>11</v>
      </c>
      <c r="O23" s="192">
        <f>SUM(C23:N23)</f>
        <v>174</v>
      </c>
    </row>
    <row r="24" spans="1:15" x14ac:dyDescent="0.25">
      <c r="A24" s="10" t="s">
        <v>30</v>
      </c>
      <c r="B24" s="163" t="s">
        <v>69</v>
      </c>
      <c r="C24" s="193">
        <f>C23/C22</f>
        <v>0.27536231884057971</v>
      </c>
      <c r="D24" s="193">
        <f>D23/D22</f>
        <v>0.20370370370370369</v>
      </c>
      <c r="E24" s="193">
        <f t="shared" ref="E24:N24" si="8">E23/E22</f>
        <v>0.35294117647058826</v>
      </c>
      <c r="F24" s="193">
        <f>F23/F22</f>
        <v>0.28333333333333333</v>
      </c>
      <c r="G24" s="193">
        <f t="shared" si="8"/>
        <v>0.25</v>
      </c>
      <c r="H24" s="193">
        <f t="shared" si="8"/>
        <v>0.23404255319148937</v>
      </c>
      <c r="I24" s="193">
        <f t="shared" si="8"/>
        <v>0.32203389830508472</v>
      </c>
      <c r="J24" s="193">
        <f t="shared" si="8"/>
        <v>0.25862068965517243</v>
      </c>
      <c r="K24" s="193">
        <f t="shared" si="8"/>
        <v>0.38095238095238093</v>
      </c>
      <c r="L24" s="193">
        <f t="shared" si="8"/>
        <v>0.2857142857142857</v>
      </c>
      <c r="M24" s="193">
        <f t="shared" si="8"/>
        <v>0.30434782608695654</v>
      </c>
      <c r="N24" s="193">
        <f t="shared" si="8"/>
        <v>0.20754716981132076</v>
      </c>
      <c r="O24" s="194">
        <f>O23/O22</f>
        <v>0.27884615384615385</v>
      </c>
    </row>
    <row r="25" spans="1:15" x14ac:dyDescent="0.25">
      <c r="A25" s="10" t="s">
        <v>31</v>
      </c>
      <c r="B25" s="83" t="s">
        <v>336</v>
      </c>
      <c r="C25" s="75">
        <v>40</v>
      </c>
      <c r="D25" s="75">
        <v>27</v>
      </c>
      <c r="E25" s="75">
        <v>35</v>
      </c>
      <c r="F25" s="75">
        <v>36</v>
      </c>
      <c r="G25" s="75">
        <v>19</v>
      </c>
      <c r="H25" s="75">
        <v>23</v>
      </c>
      <c r="I25" s="75">
        <v>33</v>
      </c>
      <c r="J25" s="75">
        <v>32</v>
      </c>
      <c r="K25" s="75">
        <v>26</v>
      </c>
      <c r="L25" s="75">
        <v>31</v>
      </c>
      <c r="M25" s="75">
        <v>19</v>
      </c>
      <c r="N25" s="353">
        <v>34</v>
      </c>
      <c r="O25" s="83">
        <f>SUM(C25:N25)</f>
        <v>355</v>
      </c>
    </row>
    <row r="26" spans="1:15" x14ac:dyDescent="0.25">
      <c r="A26" s="10" t="s">
        <v>32</v>
      </c>
      <c r="B26" s="163" t="s">
        <v>69</v>
      </c>
      <c r="C26" s="193">
        <f>C25/C22</f>
        <v>0.57971014492753625</v>
      </c>
      <c r="D26" s="193">
        <f>D25/D22</f>
        <v>0.5</v>
      </c>
      <c r="E26" s="193">
        <f t="shared" ref="E26:N26" si="9">E25/E22</f>
        <v>0.68627450980392157</v>
      </c>
      <c r="F26" s="193">
        <f t="shared" si="9"/>
        <v>0.6</v>
      </c>
      <c r="G26" s="193">
        <f t="shared" si="9"/>
        <v>0.52777777777777779</v>
      </c>
      <c r="H26" s="193">
        <f t="shared" si="9"/>
        <v>0.48936170212765956</v>
      </c>
      <c r="I26" s="193">
        <f t="shared" si="9"/>
        <v>0.55932203389830504</v>
      </c>
      <c r="J26" s="193">
        <f t="shared" si="9"/>
        <v>0.55172413793103448</v>
      </c>
      <c r="K26" s="193">
        <f t="shared" si="9"/>
        <v>0.61904761904761907</v>
      </c>
      <c r="L26" s="193">
        <f t="shared" si="9"/>
        <v>0.63265306122448983</v>
      </c>
      <c r="M26" s="193">
        <f t="shared" si="9"/>
        <v>0.41304347826086957</v>
      </c>
      <c r="N26" s="193">
        <f t="shared" si="9"/>
        <v>0.64150943396226412</v>
      </c>
      <c r="O26" s="194">
        <f>O25/O22</f>
        <v>0.56891025641025639</v>
      </c>
    </row>
    <row r="27" spans="1:15" x14ac:dyDescent="0.25">
      <c r="A27" s="10" t="s">
        <v>33</v>
      </c>
      <c r="B27" s="83" t="s">
        <v>284</v>
      </c>
      <c r="C27" s="75">
        <v>60</v>
      </c>
      <c r="D27" s="41">
        <v>52</v>
      </c>
      <c r="E27" s="41">
        <v>40</v>
      </c>
      <c r="F27" s="41">
        <v>51</v>
      </c>
      <c r="G27" s="41">
        <v>31</v>
      </c>
      <c r="H27" s="41">
        <v>34</v>
      </c>
      <c r="I27" s="41">
        <v>46</v>
      </c>
      <c r="J27" s="41">
        <v>49</v>
      </c>
      <c r="K27" s="41">
        <v>36</v>
      </c>
      <c r="L27" s="41">
        <v>39</v>
      </c>
      <c r="M27" s="41">
        <v>42</v>
      </c>
      <c r="N27" s="42">
        <v>43</v>
      </c>
      <c r="O27" s="83">
        <f>SUM(C27:N27)</f>
        <v>523</v>
      </c>
    </row>
    <row r="28" spans="1:15" x14ac:dyDescent="0.25">
      <c r="A28" s="10" t="s">
        <v>34</v>
      </c>
      <c r="B28" s="163" t="s">
        <v>69</v>
      </c>
      <c r="C28" s="193">
        <f>C27/C22</f>
        <v>0.86956521739130432</v>
      </c>
      <c r="D28" s="193">
        <f t="shared" ref="D28:N28" si="10">D27/D22</f>
        <v>0.96296296296296291</v>
      </c>
      <c r="E28" s="193">
        <f t="shared" si="10"/>
        <v>0.78431372549019607</v>
      </c>
      <c r="F28" s="193">
        <f t="shared" si="10"/>
        <v>0.85</v>
      </c>
      <c r="G28" s="193">
        <f t="shared" si="10"/>
        <v>0.86111111111111116</v>
      </c>
      <c r="H28" s="193">
        <f t="shared" si="10"/>
        <v>0.72340425531914898</v>
      </c>
      <c r="I28" s="193">
        <f t="shared" si="10"/>
        <v>0.77966101694915257</v>
      </c>
      <c r="J28" s="193">
        <f t="shared" si="10"/>
        <v>0.84482758620689657</v>
      </c>
      <c r="K28" s="193">
        <f t="shared" si="10"/>
        <v>0.8571428571428571</v>
      </c>
      <c r="L28" s="193">
        <f t="shared" si="10"/>
        <v>0.79591836734693877</v>
      </c>
      <c r="M28" s="193">
        <f t="shared" si="10"/>
        <v>0.91304347826086951</v>
      </c>
      <c r="N28" s="193">
        <f t="shared" si="10"/>
        <v>0.81132075471698117</v>
      </c>
      <c r="O28" s="194">
        <f>O27/O22</f>
        <v>0.83814102564102566</v>
      </c>
    </row>
    <row r="29" spans="1:15" x14ac:dyDescent="0.25">
      <c r="A29" s="10" t="s">
        <v>35</v>
      </c>
      <c r="B29" s="83" t="s">
        <v>163</v>
      </c>
      <c r="C29" s="75">
        <v>4</v>
      </c>
      <c r="D29" s="41">
        <v>3</v>
      </c>
      <c r="E29" s="41">
        <v>2</v>
      </c>
      <c r="F29" s="41">
        <v>0</v>
      </c>
      <c r="G29" s="41">
        <v>3</v>
      </c>
      <c r="H29" s="41">
        <v>2</v>
      </c>
      <c r="I29" s="41">
        <v>3</v>
      </c>
      <c r="J29" s="41">
        <v>0</v>
      </c>
      <c r="K29" s="41">
        <v>3</v>
      </c>
      <c r="L29" s="41">
        <v>0</v>
      </c>
      <c r="M29" s="41">
        <v>0</v>
      </c>
      <c r="N29" s="42">
        <v>3</v>
      </c>
      <c r="O29" s="83">
        <f>SUM(C29:N29)</f>
        <v>23</v>
      </c>
    </row>
    <row r="30" spans="1:15" x14ac:dyDescent="0.25">
      <c r="A30" s="10" t="s">
        <v>36</v>
      </c>
      <c r="B30" s="163" t="s">
        <v>69</v>
      </c>
      <c r="C30" s="193">
        <f>C29/C22</f>
        <v>5.7971014492753624E-2</v>
      </c>
      <c r="D30" s="193">
        <f t="shared" ref="D30:N30" si="11">D29/D22</f>
        <v>5.5555555555555552E-2</v>
      </c>
      <c r="E30" s="193">
        <f t="shared" si="11"/>
        <v>3.9215686274509803E-2</v>
      </c>
      <c r="F30" s="193">
        <f t="shared" si="11"/>
        <v>0</v>
      </c>
      <c r="G30" s="193">
        <f t="shared" si="11"/>
        <v>8.3333333333333329E-2</v>
      </c>
      <c r="H30" s="193">
        <f t="shared" si="11"/>
        <v>4.2553191489361701E-2</v>
      </c>
      <c r="I30" s="193">
        <f t="shared" si="11"/>
        <v>5.0847457627118647E-2</v>
      </c>
      <c r="J30" s="193">
        <f t="shared" si="11"/>
        <v>0</v>
      </c>
      <c r="K30" s="193">
        <f t="shared" si="11"/>
        <v>7.1428571428571425E-2</v>
      </c>
      <c r="L30" s="193">
        <f t="shared" si="11"/>
        <v>0</v>
      </c>
      <c r="M30" s="193">
        <f t="shared" si="11"/>
        <v>0</v>
      </c>
      <c r="N30" s="193">
        <f t="shared" si="11"/>
        <v>5.6603773584905662E-2</v>
      </c>
      <c r="O30" s="194">
        <f>O29/O22</f>
        <v>3.685897435897436E-2</v>
      </c>
    </row>
    <row r="31" spans="1:15" x14ac:dyDescent="0.25">
      <c r="A31" s="10" t="s">
        <v>37</v>
      </c>
      <c r="B31" s="83" t="s">
        <v>132</v>
      </c>
      <c r="C31" s="75">
        <v>9</v>
      </c>
      <c r="D31" s="41">
        <v>2</v>
      </c>
      <c r="E31" s="41">
        <v>11</v>
      </c>
      <c r="F31" s="41">
        <v>9</v>
      </c>
      <c r="G31" s="41">
        <v>5</v>
      </c>
      <c r="H31" s="41">
        <v>12</v>
      </c>
      <c r="I31" s="41">
        <v>13</v>
      </c>
      <c r="J31" s="41">
        <v>9</v>
      </c>
      <c r="K31" s="41">
        <v>6</v>
      </c>
      <c r="L31" s="41">
        <v>12</v>
      </c>
      <c r="M31" s="41">
        <v>4</v>
      </c>
      <c r="N31" s="42">
        <v>10</v>
      </c>
      <c r="O31" s="83">
        <f>SUM(C31:N31)</f>
        <v>102</v>
      </c>
    </row>
    <row r="32" spans="1:15" x14ac:dyDescent="0.25">
      <c r="A32" s="10" t="s">
        <v>46</v>
      </c>
      <c r="B32" s="163" t="s">
        <v>69</v>
      </c>
      <c r="C32" s="193">
        <f>C31/C22</f>
        <v>0.13043478260869565</v>
      </c>
      <c r="D32" s="193">
        <f t="shared" ref="D32:N32" si="12">D31/D22</f>
        <v>3.7037037037037035E-2</v>
      </c>
      <c r="E32" s="193">
        <f t="shared" si="12"/>
        <v>0.21568627450980393</v>
      </c>
      <c r="F32" s="193">
        <f t="shared" si="12"/>
        <v>0.15</v>
      </c>
      <c r="G32" s="193">
        <f t="shared" si="12"/>
        <v>0.1388888888888889</v>
      </c>
      <c r="H32" s="193">
        <f t="shared" si="12"/>
        <v>0.25531914893617019</v>
      </c>
      <c r="I32" s="193">
        <f t="shared" si="12"/>
        <v>0.22033898305084745</v>
      </c>
      <c r="J32" s="193">
        <f t="shared" si="12"/>
        <v>0.15517241379310345</v>
      </c>
      <c r="K32" s="193">
        <f t="shared" si="12"/>
        <v>0.14285714285714285</v>
      </c>
      <c r="L32" s="193">
        <f t="shared" si="12"/>
        <v>0.24489795918367346</v>
      </c>
      <c r="M32" s="193">
        <f t="shared" si="12"/>
        <v>8.6956521739130432E-2</v>
      </c>
      <c r="N32" s="193">
        <f t="shared" si="12"/>
        <v>0.18867924528301888</v>
      </c>
      <c r="O32" s="194">
        <f>O31/O22</f>
        <v>0.16346153846153846</v>
      </c>
    </row>
    <row r="33" spans="1:15" ht="24.75" x14ac:dyDescent="0.25">
      <c r="A33" s="10" t="s">
        <v>47</v>
      </c>
      <c r="B33" s="196" t="s">
        <v>67</v>
      </c>
      <c r="C33" s="75">
        <v>8</v>
      </c>
      <c r="D33" s="41">
        <v>5</v>
      </c>
      <c r="E33" s="41">
        <v>3</v>
      </c>
      <c r="F33" s="41">
        <v>5</v>
      </c>
      <c r="G33" s="41">
        <v>1</v>
      </c>
      <c r="H33" s="41">
        <v>0</v>
      </c>
      <c r="I33" s="41">
        <v>6</v>
      </c>
      <c r="J33" s="41">
        <v>6</v>
      </c>
      <c r="K33" s="41">
        <v>11</v>
      </c>
      <c r="L33" s="41">
        <v>9</v>
      </c>
      <c r="M33" s="41">
        <v>7</v>
      </c>
      <c r="N33" s="42">
        <v>8</v>
      </c>
      <c r="O33" s="83">
        <f>SUM(C33:N33)</f>
        <v>69</v>
      </c>
    </row>
    <row r="34" spans="1:15" x14ac:dyDescent="0.25">
      <c r="A34" s="10" t="s">
        <v>48</v>
      </c>
      <c r="B34" s="163" t="s">
        <v>69</v>
      </c>
      <c r="C34" s="193">
        <f>C33/C22</f>
        <v>0.11594202898550725</v>
      </c>
      <c r="D34" s="193">
        <f t="shared" ref="D34:N34" si="13">D33/D22</f>
        <v>9.2592592592592587E-2</v>
      </c>
      <c r="E34" s="193">
        <f t="shared" si="13"/>
        <v>5.8823529411764705E-2</v>
      </c>
      <c r="F34" s="193">
        <f t="shared" si="13"/>
        <v>8.3333333333333329E-2</v>
      </c>
      <c r="G34" s="193">
        <f t="shared" si="13"/>
        <v>2.7777777777777776E-2</v>
      </c>
      <c r="H34" s="193">
        <f t="shared" si="13"/>
        <v>0</v>
      </c>
      <c r="I34" s="193">
        <f t="shared" si="13"/>
        <v>0.10169491525423729</v>
      </c>
      <c r="J34" s="193">
        <f t="shared" si="13"/>
        <v>0.10344827586206896</v>
      </c>
      <c r="K34" s="193">
        <f t="shared" si="13"/>
        <v>0.26190476190476192</v>
      </c>
      <c r="L34" s="193">
        <f t="shared" si="13"/>
        <v>0.18367346938775511</v>
      </c>
      <c r="M34" s="193">
        <f t="shared" si="13"/>
        <v>0.15217391304347827</v>
      </c>
      <c r="N34" s="193">
        <f t="shared" si="13"/>
        <v>0.15094339622641509</v>
      </c>
      <c r="O34" s="194">
        <f>O33/O22</f>
        <v>0.11057692307692307</v>
      </c>
    </row>
    <row r="35" spans="1:15" x14ac:dyDescent="0.25">
      <c r="A35" s="10" t="s">
        <v>49</v>
      </c>
      <c r="B35" s="83" t="s">
        <v>285</v>
      </c>
      <c r="C35" s="75">
        <v>13</v>
      </c>
      <c r="D35" s="41">
        <v>5</v>
      </c>
      <c r="E35" s="41">
        <v>17</v>
      </c>
      <c r="F35" s="41">
        <v>17</v>
      </c>
      <c r="G35" s="41">
        <v>7</v>
      </c>
      <c r="H35" s="41">
        <v>17</v>
      </c>
      <c r="I35" s="41">
        <v>11</v>
      </c>
      <c r="J35" s="41">
        <v>9</v>
      </c>
      <c r="K35" s="41">
        <v>6</v>
      </c>
      <c r="L35" s="41">
        <v>6</v>
      </c>
      <c r="M35" s="41">
        <v>11</v>
      </c>
      <c r="N35" s="42">
        <v>13</v>
      </c>
      <c r="O35" s="83">
        <f>SUM(C35:N35)</f>
        <v>132</v>
      </c>
    </row>
    <row r="36" spans="1:15" x14ac:dyDescent="0.25">
      <c r="A36" s="10" t="s">
        <v>50</v>
      </c>
      <c r="B36" s="197" t="s">
        <v>69</v>
      </c>
      <c r="C36" s="193">
        <f>C35/C22</f>
        <v>0.18840579710144928</v>
      </c>
      <c r="D36" s="193">
        <f t="shared" ref="D36:N36" si="14">D35/D22</f>
        <v>9.2592592592592587E-2</v>
      </c>
      <c r="E36" s="193">
        <f t="shared" si="14"/>
        <v>0.33333333333333331</v>
      </c>
      <c r="F36" s="193">
        <f t="shared" si="14"/>
        <v>0.28333333333333333</v>
      </c>
      <c r="G36" s="193">
        <f t="shared" si="14"/>
        <v>0.19444444444444445</v>
      </c>
      <c r="H36" s="193">
        <f t="shared" si="14"/>
        <v>0.36170212765957449</v>
      </c>
      <c r="I36" s="193">
        <f t="shared" si="14"/>
        <v>0.1864406779661017</v>
      </c>
      <c r="J36" s="193">
        <f t="shared" si="14"/>
        <v>0.15517241379310345</v>
      </c>
      <c r="K36" s="193">
        <f t="shared" si="14"/>
        <v>0.14285714285714285</v>
      </c>
      <c r="L36" s="193">
        <f t="shared" si="14"/>
        <v>0.12244897959183673</v>
      </c>
      <c r="M36" s="193">
        <f t="shared" si="14"/>
        <v>0.2391304347826087</v>
      </c>
      <c r="N36" s="193">
        <f t="shared" si="14"/>
        <v>0.24528301886792453</v>
      </c>
      <c r="O36" s="194">
        <f>O35/O22</f>
        <v>0.21153846153846154</v>
      </c>
    </row>
    <row r="37" spans="1:15" x14ac:dyDescent="0.25">
      <c r="A37" s="10" t="s">
        <v>51</v>
      </c>
      <c r="B37" s="83" t="s">
        <v>286</v>
      </c>
      <c r="C37" s="40">
        <v>13</v>
      </c>
      <c r="D37" s="41">
        <v>6</v>
      </c>
      <c r="E37" s="41">
        <v>10</v>
      </c>
      <c r="F37" s="41">
        <v>11</v>
      </c>
      <c r="G37" s="41">
        <v>6</v>
      </c>
      <c r="H37" s="41">
        <v>14</v>
      </c>
      <c r="I37" s="41">
        <v>16</v>
      </c>
      <c r="J37" s="41">
        <v>14</v>
      </c>
      <c r="K37" s="41">
        <v>10</v>
      </c>
      <c r="L37" s="41">
        <v>15</v>
      </c>
      <c r="M37" s="41">
        <v>7</v>
      </c>
      <c r="N37" s="42">
        <v>15</v>
      </c>
      <c r="O37" s="83">
        <f>SUM(C37:N37)</f>
        <v>137</v>
      </c>
    </row>
    <row r="38" spans="1:15" x14ac:dyDescent="0.25">
      <c r="A38" s="10" t="s">
        <v>52</v>
      </c>
      <c r="B38" s="197" t="s">
        <v>69</v>
      </c>
      <c r="C38" s="221">
        <f>C37/C22</f>
        <v>0.18840579710144928</v>
      </c>
      <c r="D38" s="222">
        <f t="shared" ref="D38:N38" si="15">D37/D22</f>
        <v>0.1111111111111111</v>
      </c>
      <c r="E38" s="193">
        <f t="shared" si="15"/>
        <v>0.19607843137254902</v>
      </c>
      <c r="F38" s="193">
        <f t="shared" si="15"/>
        <v>0.18333333333333332</v>
      </c>
      <c r="G38" s="193">
        <f t="shared" si="15"/>
        <v>0.16666666666666666</v>
      </c>
      <c r="H38" s="193">
        <f t="shared" si="15"/>
        <v>0.2978723404255319</v>
      </c>
      <c r="I38" s="193">
        <f t="shared" si="15"/>
        <v>0.2711864406779661</v>
      </c>
      <c r="J38" s="193">
        <f t="shared" si="15"/>
        <v>0.2413793103448276</v>
      </c>
      <c r="K38" s="193">
        <f t="shared" si="15"/>
        <v>0.23809523809523808</v>
      </c>
      <c r="L38" s="193">
        <f t="shared" si="15"/>
        <v>0.30612244897959184</v>
      </c>
      <c r="M38" s="193">
        <f t="shared" si="15"/>
        <v>0.15217391304347827</v>
      </c>
      <c r="N38" s="193">
        <f t="shared" si="15"/>
        <v>0.28301886792452829</v>
      </c>
      <c r="O38" s="194">
        <f>O37/O22</f>
        <v>0.21955128205128205</v>
      </c>
    </row>
    <row r="39" spans="1:15" x14ac:dyDescent="0.25">
      <c r="A39" s="10" t="s">
        <v>53</v>
      </c>
      <c r="B39" s="83" t="s">
        <v>116</v>
      </c>
      <c r="C39" s="40">
        <v>8</v>
      </c>
      <c r="D39" s="41">
        <v>2</v>
      </c>
      <c r="E39" s="41">
        <v>6</v>
      </c>
      <c r="F39" s="41">
        <v>8</v>
      </c>
      <c r="G39" s="41">
        <v>5</v>
      </c>
      <c r="H39" s="41">
        <v>5</v>
      </c>
      <c r="I39" s="41">
        <v>4</v>
      </c>
      <c r="J39" s="41">
        <v>4</v>
      </c>
      <c r="K39" s="41">
        <v>1</v>
      </c>
      <c r="L39" s="41">
        <v>3</v>
      </c>
      <c r="M39" s="41">
        <v>2</v>
      </c>
      <c r="N39" s="42">
        <v>13</v>
      </c>
      <c r="O39" s="83">
        <f>SUM(C39:N39)</f>
        <v>61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0.11594202898550725</v>
      </c>
      <c r="D40" s="193">
        <f t="shared" ref="D40:N40" si="16">D39/D22</f>
        <v>3.7037037037037035E-2</v>
      </c>
      <c r="E40" s="193">
        <f t="shared" si="16"/>
        <v>0.11764705882352941</v>
      </c>
      <c r="F40" s="193">
        <f t="shared" si="16"/>
        <v>0.13333333333333333</v>
      </c>
      <c r="G40" s="193">
        <f t="shared" si="16"/>
        <v>0.1388888888888889</v>
      </c>
      <c r="H40" s="193">
        <f t="shared" si="16"/>
        <v>0.10638297872340426</v>
      </c>
      <c r="I40" s="193">
        <f t="shared" si="16"/>
        <v>6.7796610169491525E-2</v>
      </c>
      <c r="J40" s="193">
        <f t="shared" si="16"/>
        <v>6.8965517241379309E-2</v>
      </c>
      <c r="K40" s="193">
        <f t="shared" si="16"/>
        <v>2.3809523809523808E-2</v>
      </c>
      <c r="L40" s="193">
        <f t="shared" si="16"/>
        <v>6.1224489795918366E-2</v>
      </c>
      <c r="M40" s="193">
        <f t="shared" si="16"/>
        <v>4.3478260869565216E-2</v>
      </c>
      <c r="N40" s="193">
        <f t="shared" si="16"/>
        <v>0.24528301886792453</v>
      </c>
      <c r="O40" s="194">
        <f>O39/O22</f>
        <v>9.7756410256410256E-2</v>
      </c>
    </row>
    <row r="41" spans="1:15" ht="26.25" thickTop="1" thickBot="1" x14ac:dyDescent="0.3">
      <c r="A41" s="10" t="s">
        <v>55</v>
      </c>
      <c r="B41" s="31" t="s">
        <v>71</v>
      </c>
      <c r="C41" s="16">
        <v>75</v>
      </c>
      <c r="D41" s="16">
        <v>53</v>
      </c>
      <c r="E41" s="16">
        <v>52</v>
      </c>
      <c r="F41" s="16">
        <v>46</v>
      </c>
      <c r="G41" s="16">
        <v>36</v>
      </c>
      <c r="H41" s="16">
        <v>44</v>
      </c>
      <c r="I41" s="16">
        <v>53</v>
      </c>
      <c r="J41" s="16">
        <v>54</v>
      </c>
      <c r="K41" s="16">
        <v>39</v>
      </c>
      <c r="L41" s="16">
        <v>44</v>
      </c>
      <c r="M41" s="16">
        <v>35</v>
      </c>
      <c r="N41" s="355">
        <v>44</v>
      </c>
      <c r="O41" s="256">
        <f>SUM(C41:N41)</f>
        <v>575</v>
      </c>
    </row>
    <row r="42" spans="1:15" ht="15.75" thickTop="1" x14ac:dyDescent="0.25">
      <c r="A42" s="10" t="s">
        <v>56</v>
      </c>
      <c r="B42" s="199" t="s">
        <v>164</v>
      </c>
      <c r="C42" s="200">
        <v>29</v>
      </c>
      <c r="D42" s="201">
        <v>20</v>
      </c>
      <c r="E42" s="201">
        <v>12</v>
      </c>
      <c r="F42" s="201">
        <v>20</v>
      </c>
      <c r="G42" s="201">
        <v>11</v>
      </c>
      <c r="H42" s="201">
        <v>18</v>
      </c>
      <c r="I42" s="201">
        <v>28</v>
      </c>
      <c r="J42" s="201">
        <v>27</v>
      </c>
      <c r="K42" s="201">
        <v>21</v>
      </c>
      <c r="L42" s="202">
        <v>20</v>
      </c>
      <c r="M42" s="201">
        <v>17</v>
      </c>
      <c r="N42" s="356">
        <v>22</v>
      </c>
      <c r="O42" s="199">
        <f>SUM(C42:N42)</f>
        <v>245</v>
      </c>
    </row>
    <row r="43" spans="1:15" x14ac:dyDescent="0.25">
      <c r="A43" s="10" t="s">
        <v>57</v>
      </c>
      <c r="B43" s="163" t="s">
        <v>69</v>
      </c>
      <c r="C43" s="193">
        <f>C42/C22</f>
        <v>0.42028985507246375</v>
      </c>
      <c r="D43" s="193">
        <f t="shared" ref="D43:N43" si="17">D42/D22</f>
        <v>0.37037037037037035</v>
      </c>
      <c r="E43" s="193">
        <f t="shared" si="17"/>
        <v>0.23529411764705882</v>
      </c>
      <c r="F43" s="193">
        <f t="shared" si="17"/>
        <v>0.33333333333333331</v>
      </c>
      <c r="G43" s="193">
        <f t="shared" si="17"/>
        <v>0.30555555555555558</v>
      </c>
      <c r="H43" s="193">
        <f t="shared" si="17"/>
        <v>0.38297872340425532</v>
      </c>
      <c r="I43" s="193">
        <f t="shared" si="17"/>
        <v>0.47457627118644069</v>
      </c>
      <c r="J43" s="193">
        <f t="shared" si="17"/>
        <v>0.46551724137931033</v>
      </c>
      <c r="K43" s="193">
        <f t="shared" si="17"/>
        <v>0.5</v>
      </c>
      <c r="L43" s="193">
        <f t="shared" si="17"/>
        <v>0.40816326530612246</v>
      </c>
      <c r="M43" s="193">
        <f t="shared" si="17"/>
        <v>0.36956521739130432</v>
      </c>
      <c r="N43" s="193">
        <f t="shared" si="17"/>
        <v>0.41509433962264153</v>
      </c>
      <c r="O43" s="194">
        <f>O42/O22</f>
        <v>0.39262820512820512</v>
      </c>
    </row>
    <row r="44" spans="1:15" x14ac:dyDescent="0.25">
      <c r="A44" s="10" t="s">
        <v>58</v>
      </c>
      <c r="B44" s="83" t="s">
        <v>165</v>
      </c>
      <c r="C44" s="75">
        <v>33</v>
      </c>
      <c r="D44" s="41">
        <v>17</v>
      </c>
      <c r="E44" s="41">
        <v>24</v>
      </c>
      <c r="F44" s="41">
        <v>5</v>
      </c>
      <c r="G44" s="41">
        <v>16</v>
      </c>
      <c r="H44" s="41">
        <v>16</v>
      </c>
      <c r="I44" s="41">
        <v>17</v>
      </c>
      <c r="J44" s="41">
        <v>14</v>
      </c>
      <c r="K44" s="41">
        <v>8</v>
      </c>
      <c r="L44" s="41">
        <v>19</v>
      </c>
      <c r="M44" s="41">
        <v>9</v>
      </c>
      <c r="N44" s="42">
        <v>16</v>
      </c>
      <c r="O44" s="83">
        <f>SUM(C44:N44)</f>
        <v>194</v>
      </c>
    </row>
    <row r="45" spans="1:15" x14ac:dyDescent="0.25">
      <c r="A45" s="10" t="s">
        <v>59</v>
      </c>
      <c r="B45" s="163" t="s">
        <v>69</v>
      </c>
      <c r="C45" s="193">
        <f>C44/C22</f>
        <v>0.47826086956521741</v>
      </c>
      <c r="D45" s="193">
        <f t="shared" ref="D45:N45" si="18">D44/D22</f>
        <v>0.31481481481481483</v>
      </c>
      <c r="E45" s="193">
        <f t="shared" si="18"/>
        <v>0.47058823529411764</v>
      </c>
      <c r="F45" s="193">
        <f t="shared" si="18"/>
        <v>8.3333333333333329E-2</v>
      </c>
      <c r="G45" s="193">
        <f t="shared" si="18"/>
        <v>0.44444444444444442</v>
      </c>
      <c r="H45" s="193">
        <f t="shared" si="18"/>
        <v>0.34042553191489361</v>
      </c>
      <c r="I45" s="193">
        <f t="shared" si="18"/>
        <v>0.28813559322033899</v>
      </c>
      <c r="J45" s="193">
        <f t="shared" si="18"/>
        <v>0.2413793103448276</v>
      </c>
      <c r="K45" s="193">
        <f t="shared" si="18"/>
        <v>0.19047619047619047</v>
      </c>
      <c r="L45" s="193">
        <f t="shared" si="18"/>
        <v>0.38775510204081631</v>
      </c>
      <c r="M45" s="193">
        <f t="shared" si="18"/>
        <v>0.19565217391304349</v>
      </c>
      <c r="N45" s="193">
        <f t="shared" si="18"/>
        <v>0.30188679245283018</v>
      </c>
      <c r="O45" s="194">
        <f>O44/O22</f>
        <v>0.3108974358974359</v>
      </c>
    </row>
    <row r="46" spans="1:15" x14ac:dyDescent="0.25">
      <c r="A46" s="10" t="s">
        <v>60</v>
      </c>
      <c r="B46" s="83" t="s">
        <v>166</v>
      </c>
      <c r="C46" s="75">
        <v>14</v>
      </c>
      <c r="D46" s="41">
        <v>14</v>
      </c>
      <c r="E46" s="41">
        <v>14</v>
      </c>
      <c r="F46" s="41">
        <v>4</v>
      </c>
      <c r="G46" s="41">
        <v>4</v>
      </c>
      <c r="H46" s="41">
        <v>10</v>
      </c>
      <c r="I46" s="41">
        <v>10</v>
      </c>
      <c r="J46" s="41">
        <v>11</v>
      </c>
      <c r="K46" s="41">
        <v>5</v>
      </c>
      <c r="L46" s="41">
        <v>9</v>
      </c>
      <c r="M46" s="41">
        <v>7</v>
      </c>
      <c r="N46" s="42">
        <v>11</v>
      </c>
      <c r="O46" s="83">
        <f>SUM(C46:N46)</f>
        <v>113</v>
      </c>
    </row>
    <row r="47" spans="1:15" x14ac:dyDescent="0.25">
      <c r="A47" s="10" t="s">
        <v>61</v>
      </c>
      <c r="B47" s="163" t="s">
        <v>69</v>
      </c>
      <c r="C47" s="193">
        <f>C46/C22</f>
        <v>0.20289855072463769</v>
      </c>
      <c r="D47" s="193">
        <f t="shared" ref="D47:N47" si="19">D46/D22</f>
        <v>0.25925925925925924</v>
      </c>
      <c r="E47" s="193">
        <f>E46/E22</f>
        <v>0.27450980392156865</v>
      </c>
      <c r="F47" s="193">
        <f t="shared" si="19"/>
        <v>6.6666666666666666E-2</v>
      </c>
      <c r="G47" s="193">
        <f t="shared" si="19"/>
        <v>0.1111111111111111</v>
      </c>
      <c r="H47" s="193">
        <f t="shared" si="19"/>
        <v>0.21276595744680851</v>
      </c>
      <c r="I47" s="193">
        <f t="shared" si="19"/>
        <v>0.16949152542372881</v>
      </c>
      <c r="J47" s="193">
        <f t="shared" si="19"/>
        <v>0.18965517241379309</v>
      </c>
      <c r="K47" s="193">
        <f t="shared" si="19"/>
        <v>0.11904761904761904</v>
      </c>
      <c r="L47" s="193">
        <f t="shared" si="19"/>
        <v>0.18367346938775511</v>
      </c>
      <c r="M47" s="193">
        <f t="shared" si="19"/>
        <v>0.15217391304347827</v>
      </c>
      <c r="N47" s="193">
        <f t="shared" si="19"/>
        <v>0.20754716981132076</v>
      </c>
      <c r="O47" s="194">
        <f>O46/O22</f>
        <v>0.18108974358974358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2</v>
      </c>
      <c r="E48" s="41">
        <v>1</v>
      </c>
      <c r="F48" s="41">
        <v>8</v>
      </c>
      <c r="G48" s="41">
        <v>0</v>
      </c>
      <c r="H48" s="41">
        <v>1</v>
      </c>
      <c r="I48" s="41">
        <v>1</v>
      </c>
      <c r="J48" s="41">
        <v>2</v>
      </c>
      <c r="K48" s="41">
        <v>1</v>
      </c>
      <c r="L48" s="41">
        <v>0</v>
      </c>
      <c r="M48" s="41">
        <v>1</v>
      </c>
      <c r="N48" s="42">
        <v>2</v>
      </c>
      <c r="O48" s="83">
        <f>SUM(C48:N48)</f>
        <v>19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3.7037037037037035E-2</v>
      </c>
      <c r="E49" s="193">
        <f t="shared" si="20"/>
        <v>1.9607843137254902E-2</v>
      </c>
      <c r="F49" s="193">
        <f t="shared" si="20"/>
        <v>0.13333333333333333</v>
      </c>
      <c r="G49" s="193">
        <f t="shared" si="20"/>
        <v>0</v>
      </c>
      <c r="H49" s="193">
        <f t="shared" si="20"/>
        <v>2.1276595744680851E-2</v>
      </c>
      <c r="I49" s="193">
        <f t="shared" si="20"/>
        <v>1.6949152542372881E-2</v>
      </c>
      <c r="J49" s="193">
        <f t="shared" si="20"/>
        <v>3.4482758620689655E-2</v>
      </c>
      <c r="K49" s="193">
        <f t="shared" si="20"/>
        <v>2.3809523809523808E-2</v>
      </c>
      <c r="L49" s="193">
        <f t="shared" si="20"/>
        <v>0</v>
      </c>
      <c r="M49" s="193">
        <f t="shared" si="20"/>
        <v>2.1739130434782608E-2</v>
      </c>
      <c r="N49" s="193">
        <f t="shared" si="20"/>
        <v>3.7735849056603772E-2</v>
      </c>
      <c r="O49" s="194">
        <f>O48/O22</f>
        <v>3.0448717948717948E-2</v>
      </c>
    </row>
    <row r="50" spans="1:15" x14ac:dyDescent="0.25">
      <c r="A50" s="10" t="s">
        <v>64</v>
      </c>
      <c r="B50" s="196" t="s">
        <v>168</v>
      </c>
      <c r="C50" s="40">
        <v>3</v>
      </c>
      <c r="D50" s="41">
        <v>7</v>
      </c>
      <c r="E50" s="41">
        <v>3</v>
      </c>
      <c r="F50" s="41">
        <v>7</v>
      </c>
      <c r="G50" s="41">
        <v>7</v>
      </c>
      <c r="H50" s="41">
        <v>4</v>
      </c>
      <c r="I50" s="41">
        <v>2</v>
      </c>
      <c r="J50" s="41">
        <v>9</v>
      </c>
      <c r="K50" s="41">
        <v>4</v>
      </c>
      <c r="L50" s="41">
        <v>4</v>
      </c>
      <c r="M50" s="41">
        <v>2</v>
      </c>
      <c r="N50" s="42">
        <v>9</v>
      </c>
      <c r="O50" s="83">
        <f>SUM(C50:N50)</f>
        <v>61</v>
      </c>
    </row>
    <row r="51" spans="1:15" x14ac:dyDescent="0.25">
      <c r="A51" s="10" t="s">
        <v>65</v>
      </c>
      <c r="B51" s="163" t="s">
        <v>69</v>
      </c>
      <c r="C51" s="193">
        <f>C50/C22</f>
        <v>4.3478260869565216E-2</v>
      </c>
      <c r="D51" s="193">
        <f t="shared" ref="D51:N51" si="21">D50/D22</f>
        <v>0.12962962962962962</v>
      </c>
      <c r="E51" s="193">
        <f t="shared" si="21"/>
        <v>5.8823529411764705E-2</v>
      </c>
      <c r="F51" s="193">
        <f t="shared" si="21"/>
        <v>0.11666666666666667</v>
      </c>
      <c r="G51" s="193">
        <f t="shared" si="21"/>
        <v>0.19444444444444445</v>
      </c>
      <c r="H51" s="193">
        <f t="shared" si="21"/>
        <v>8.5106382978723402E-2</v>
      </c>
      <c r="I51" s="193">
        <f t="shared" si="21"/>
        <v>3.3898305084745763E-2</v>
      </c>
      <c r="J51" s="193">
        <f t="shared" si="21"/>
        <v>0.15517241379310345</v>
      </c>
      <c r="K51" s="193">
        <f t="shared" si="21"/>
        <v>9.5238095238095233E-2</v>
      </c>
      <c r="L51" s="193">
        <f t="shared" si="21"/>
        <v>8.1632653061224483E-2</v>
      </c>
      <c r="M51" s="193">
        <f t="shared" si="21"/>
        <v>4.3478260869565216E-2</v>
      </c>
      <c r="N51" s="193">
        <f t="shared" si="21"/>
        <v>0.16981132075471697</v>
      </c>
      <c r="O51" s="194">
        <f>O50/O22</f>
        <v>9.7756410256410256E-2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6</v>
      </c>
      <c r="D54" s="41">
        <v>7</v>
      </c>
      <c r="E54" s="41">
        <v>4</v>
      </c>
      <c r="F54" s="41">
        <v>7</v>
      </c>
      <c r="G54" s="41">
        <v>2</v>
      </c>
      <c r="H54" s="41">
        <v>2</v>
      </c>
      <c r="I54" s="41">
        <v>5</v>
      </c>
      <c r="J54" s="41">
        <v>5</v>
      </c>
      <c r="K54" s="41">
        <v>3</v>
      </c>
      <c r="L54" s="41">
        <v>4</v>
      </c>
      <c r="M54" s="41">
        <v>5</v>
      </c>
      <c r="N54" s="42">
        <v>3</v>
      </c>
      <c r="O54" s="83">
        <f>SUM(C54:N54)</f>
        <v>53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8.6956521739130432E-2</v>
      </c>
      <c r="D55" s="204">
        <f t="shared" ref="D55:N55" si="23">D54/D22</f>
        <v>0.12962962962962962</v>
      </c>
      <c r="E55" s="204">
        <f t="shared" si="23"/>
        <v>7.8431372549019607E-2</v>
      </c>
      <c r="F55" s="204">
        <f t="shared" si="23"/>
        <v>0.11666666666666667</v>
      </c>
      <c r="G55" s="204">
        <f t="shared" si="23"/>
        <v>5.5555555555555552E-2</v>
      </c>
      <c r="H55" s="204">
        <f t="shared" si="23"/>
        <v>4.2553191489361701E-2</v>
      </c>
      <c r="I55" s="204">
        <f t="shared" si="23"/>
        <v>8.4745762711864403E-2</v>
      </c>
      <c r="J55" s="204">
        <f t="shared" si="23"/>
        <v>8.6206896551724144E-2</v>
      </c>
      <c r="K55" s="204">
        <f t="shared" si="23"/>
        <v>7.1428571428571425E-2</v>
      </c>
      <c r="L55" s="204">
        <f t="shared" si="23"/>
        <v>8.1632653061224483E-2</v>
      </c>
      <c r="M55" s="204">
        <f t="shared" si="23"/>
        <v>0.10869565217391304</v>
      </c>
      <c r="N55" s="204">
        <f t="shared" si="23"/>
        <v>5.6603773584905662E-2</v>
      </c>
      <c r="O55" s="205">
        <f>O54/O22</f>
        <v>8.4935897435897439E-2</v>
      </c>
    </row>
    <row r="56" spans="1:15" ht="20.100000000000001" customHeight="1" thickBot="1" x14ac:dyDescent="0.3">
      <c r="A56" s="21" t="s">
        <v>326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38</v>
      </c>
      <c r="D58" s="17">
        <v>44</v>
      </c>
      <c r="E58" s="17">
        <v>61</v>
      </c>
      <c r="F58" s="17">
        <v>61</v>
      </c>
      <c r="G58" s="293">
        <v>60</v>
      </c>
      <c r="H58" s="17">
        <v>62</v>
      </c>
      <c r="I58" s="17">
        <v>57</v>
      </c>
      <c r="J58" s="17">
        <v>78</v>
      </c>
      <c r="K58" s="17">
        <v>68</v>
      </c>
      <c r="L58" s="17">
        <v>63</v>
      </c>
      <c r="M58" s="293">
        <v>57</v>
      </c>
      <c r="N58" s="17">
        <v>61</v>
      </c>
      <c r="O58" s="26">
        <f>SUM(C58:N58)</f>
        <v>710</v>
      </c>
    </row>
    <row r="59" spans="1:15" x14ac:dyDescent="0.25">
      <c r="A59" s="29" t="s">
        <v>75</v>
      </c>
      <c r="B59" s="207" t="s">
        <v>294</v>
      </c>
      <c r="C59" s="195">
        <v>20</v>
      </c>
      <c r="D59" s="183">
        <v>30</v>
      </c>
      <c r="E59" s="183">
        <v>29</v>
      </c>
      <c r="F59" s="183">
        <v>39</v>
      </c>
      <c r="G59" s="183">
        <v>26</v>
      </c>
      <c r="H59" s="183">
        <v>32</v>
      </c>
      <c r="I59" s="183">
        <v>35</v>
      </c>
      <c r="J59" s="183">
        <v>48</v>
      </c>
      <c r="K59" s="183">
        <v>48</v>
      </c>
      <c r="L59" s="183">
        <v>36</v>
      </c>
      <c r="M59" s="183">
        <v>26</v>
      </c>
      <c r="N59" s="184">
        <v>36</v>
      </c>
      <c r="O59" s="27">
        <f>SUM(C59:N59)</f>
        <v>405</v>
      </c>
    </row>
    <row r="60" spans="1:15" x14ac:dyDescent="0.25">
      <c r="A60" s="29" t="s">
        <v>76</v>
      </c>
      <c r="B60" s="206" t="s">
        <v>80</v>
      </c>
      <c r="C60" s="193">
        <f>C59/C58</f>
        <v>0.52631578947368418</v>
      </c>
      <c r="D60" s="193">
        <f t="shared" ref="D60:N60" si="24">D59/D58</f>
        <v>0.68181818181818177</v>
      </c>
      <c r="E60" s="193">
        <f t="shared" si="24"/>
        <v>0.47540983606557374</v>
      </c>
      <c r="F60" s="193">
        <f t="shared" si="24"/>
        <v>0.63934426229508201</v>
      </c>
      <c r="G60" s="193">
        <f t="shared" si="24"/>
        <v>0.43333333333333335</v>
      </c>
      <c r="H60" s="193">
        <f t="shared" si="24"/>
        <v>0.5161290322580645</v>
      </c>
      <c r="I60" s="193">
        <f t="shared" si="24"/>
        <v>0.61403508771929827</v>
      </c>
      <c r="J60" s="193">
        <f t="shared" si="24"/>
        <v>0.61538461538461542</v>
      </c>
      <c r="K60" s="193">
        <f t="shared" si="24"/>
        <v>0.70588235294117652</v>
      </c>
      <c r="L60" s="193">
        <f t="shared" si="24"/>
        <v>0.5714285714285714</v>
      </c>
      <c r="M60" s="193">
        <f t="shared" si="24"/>
        <v>0.45614035087719296</v>
      </c>
      <c r="N60" s="232">
        <f t="shared" si="24"/>
        <v>0.5901639344262295</v>
      </c>
      <c r="O60" s="250">
        <f>O59/O58</f>
        <v>0.57042253521126762</v>
      </c>
    </row>
    <row r="61" spans="1:15" x14ac:dyDescent="0.25">
      <c r="A61" s="29" t="s">
        <v>87</v>
      </c>
      <c r="B61" s="208" t="s">
        <v>78</v>
      </c>
      <c r="C61" s="40">
        <v>16</v>
      </c>
      <c r="D61" s="41">
        <v>24</v>
      </c>
      <c r="E61" s="41">
        <v>26</v>
      </c>
      <c r="F61" s="41">
        <v>17</v>
      </c>
      <c r="G61" s="41">
        <v>30</v>
      </c>
      <c r="H61" s="41">
        <v>17</v>
      </c>
      <c r="I61" s="41">
        <v>28</v>
      </c>
      <c r="J61" s="41">
        <v>31</v>
      </c>
      <c r="K61" s="41">
        <v>31</v>
      </c>
      <c r="L61" s="41">
        <v>35</v>
      </c>
      <c r="M61" s="41">
        <v>26</v>
      </c>
      <c r="N61" s="42">
        <v>37</v>
      </c>
      <c r="O61" s="209">
        <f>SUM(C61:N61)</f>
        <v>318</v>
      </c>
    </row>
    <row r="62" spans="1:15" x14ac:dyDescent="0.25">
      <c r="A62" s="29" t="s">
        <v>88</v>
      </c>
      <c r="B62" s="206" t="s">
        <v>80</v>
      </c>
      <c r="C62" s="193">
        <f>C61/C58</f>
        <v>0.42105263157894735</v>
      </c>
      <c r="D62" s="193">
        <f t="shared" ref="D62:N62" si="25">D61/D58</f>
        <v>0.54545454545454541</v>
      </c>
      <c r="E62" s="193">
        <f t="shared" si="25"/>
        <v>0.42622950819672129</v>
      </c>
      <c r="F62" s="193">
        <f t="shared" si="25"/>
        <v>0.27868852459016391</v>
      </c>
      <c r="G62" s="193">
        <f t="shared" si="25"/>
        <v>0.5</v>
      </c>
      <c r="H62" s="193">
        <f t="shared" si="25"/>
        <v>0.27419354838709675</v>
      </c>
      <c r="I62" s="193">
        <f t="shared" si="25"/>
        <v>0.49122807017543857</v>
      </c>
      <c r="J62" s="193">
        <f t="shared" si="25"/>
        <v>0.39743589743589741</v>
      </c>
      <c r="K62" s="193">
        <f t="shared" si="25"/>
        <v>0.45588235294117646</v>
      </c>
      <c r="L62" s="193">
        <f t="shared" si="25"/>
        <v>0.55555555555555558</v>
      </c>
      <c r="M62" s="193">
        <f t="shared" si="25"/>
        <v>0.45614035087719296</v>
      </c>
      <c r="N62" s="232">
        <f t="shared" si="25"/>
        <v>0.60655737704918034</v>
      </c>
      <c r="O62" s="250">
        <f>O61/O58</f>
        <v>0.44788732394366199</v>
      </c>
    </row>
    <row r="63" spans="1:15" x14ac:dyDescent="0.25">
      <c r="A63" s="29" t="s">
        <v>89</v>
      </c>
      <c r="B63" s="208" t="s">
        <v>297</v>
      </c>
      <c r="C63" s="40">
        <v>7</v>
      </c>
      <c r="D63" s="41">
        <v>16</v>
      </c>
      <c r="E63" s="41">
        <v>11</v>
      </c>
      <c r="F63" s="41">
        <v>10</v>
      </c>
      <c r="G63" s="41">
        <v>13</v>
      </c>
      <c r="H63" s="41">
        <v>11</v>
      </c>
      <c r="I63" s="41">
        <v>17</v>
      </c>
      <c r="J63" s="41">
        <v>16</v>
      </c>
      <c r="K63" s="41">
        <v>26</v>
      </c>
      <c r="L63" s="41">
        <v>20</v>
      </c>
      <c r="M63" s="41">
        <v>11</v>
      </c>
      <c r="N63" s="42">
        <v>19</v>
      </c>
      <c r="O63" s="209">
        <f>SUM(C63:N63)</f>
        <v>177</v>
      </c>
    </row>
    <row r="64" spans="1:15" x14ac:dyDescent="0.25">
      <c r="A64" s="29" t="s">
        <v>90</v>
      </c>
      <c r="B64" s="191" t="s">
        <v>80</v>
      </c>
      <c r="C64" s="193">
        <f>C63/C58</f>
        <v>0.18421052631578946</v>
      </c>
      <c r="D64" s="193">
        <f t="shared" ref="D64:N64" si="26">D63/D58</f>
        <v>0.36363636363636365</v>
      </c>
      <c r="E64" s="193">
        <f t="shared" si="26"/>
        <v>0.18032786885245902</v>
      </c>
      <c r="F64" s="193">
        <f t="shared" si="26"/>
        <v>0.16393442622950818</v>
      </c>
      <c r="G64" s="193">
        <f t="shared" si="26"/>
        <v>0.21666666666666667</v>
      </c>
      <c r="H64" s="193">
        <f t="shared" si="26"/>
        <v>0.17741935483870969</v>
      </c>
      <c r="I64" s="193">
        <f t="shared" si="26"/>
        <v>0.2982456140350877</v>
      </c>
      <c r="J64" s="193">
        <f t="shared" si="26"/>
        <v>0.20512820512820512</v>
      </c>
      <c r="K64" s="193">
        <f t="shared" si="26"/>
        <v>0.38235294117647056</v>
      </c>
      <c r="L64" s="193">
        <f t="shared" si="26"/>
        <v>0.31746031746031744</v>
      </c>
      <c r="M64" s="193">
        <f t="shared" si="26"/>
        <v>0.19298245614035087</v>
      </c>
      <c r="N64" s="232">
        <f t="shared" si="26"/>
        <v>0.31147540983606559</v>
      </c>
      <c r="O64" s="250">
        <f>O63/O58</f>
        <v>0.24929577464788732</v>
      </c>
    </row>
    <row r="65" spans="1:15" x14ac:dyDescent="0.25">
      <c r="A65" s="29" t="s">
        <v>91</v>
      </c>
      <c r="B65" s="208" t="s">
        <v>298</v>
      </c>
      <c r="C65" s="40">
        <v>16</v>
      </c>
      <c r="D65" s="41">
        <v>22</v>
      </c>
      <c r="E65" s="41">
        <v>17</v>
      </c>
      <c r="F65" s="41">
        <v>13</v>
      </c>
      <c r="G65" s="41">
        <v>13</v>
      </c>
      <c r="H65" s="41">
        <v>14</v>
      </c>
      <c r="I65" s="41">
        <v>23</v>
      </c>
      <c r="J65" s="41">
        <v>18</v>
      </c>
      <c r="K65" s="41">
        <v>26</v>
      </c>
      <c r="L65" s="41">
        <v>20</v>
      </c>
      <c r="M65" s="41">
        <v>25</v>
      </c>
      <c r="N65" s="42">
        <v>31</v>
      </c>
      <c r="O65" s="209">
        <f>SUM(C65:N65)</f>
        <v>238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0.42105263157894735</v>
      </c>
      <c r="D66" s="198">
        <f>D65/D58</f>
        <v>0.5</v>
      </c>
      <c r="E66" s="198">
        <f t="shared" ref="E66:N66" si="27">E65/E58</f>
        <v>0.27868852459016391</v>
      </c>
      <c r="F66" s="198">
        <f t="shared" si="27"/>
        <v>0.21311475409836064</v>
      </c>
      <c r="G66" s="198">
        <f t="shared" si="27"/>
        <v>0.21666666666666667</v>
      </c>
      <c r="H66" s="198">
        <f t="shared" si="27"/>
        <v>0.22580645161290322</v>
      </c>
      <c r="I66" s="198">
        <f t="shared" si="27"/>
        <v>0.40350877192982454</v>
      </c>
      <c r="J66" s="198">
        <f t="shared" si="27"/>
        <v>0.23076923076923078</v>
      </c>
      <c r="K66" s="198">
        <f t="shared" si="27"/>
        <v>0.38235294117647056</v>
      </c>
      <c r="L66" s="198">
        <f t="shared" si="27"/>
        <v>0.31746031746031744</v>
      </c>
      <c r="M66" s="198">
        <f t="shared" si="27"/>
        <v>0.43859649122807015</v>
      </c>
      <c r="N66" s="354">
        <f t="shared" si="27"/>
        <v>0.50819672131147542</v>
      </c>
      <c r="O66" s="252">
        <f>O65/O58</f>
        <v>0.3352112676056338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2</v>
      </c>
      <c r="E67" s="201">
        <v>9</v>
      </c>
      <c r="F67" s="201">
        <v>4</v>
      </c>
      <c r="G67" s="201">
        <v>13</v>
      </c>
      <c r="H67" s="201">
        <v>3</v>
      </c>
      <c r="I67" s="201">
        <v>5</v>
      </c>
      <c r="J67" s="201">
        <v>13</v>
      </c>
      <c r="K67" s="201">
        <v>5</v>
      </c>
      <c r="L67" s="201">
        <v>16</v>
      </c>
      <c r="M67" s="201">
        <v>1</v>
      </c>
      <c r="N67" s="356">
        <v>9</v>
      </c>
      <c r="O67" s="224">
        <f>SUM(C67:N67)</f>
        <v>80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4.5454545454545456E-2</v>
      </c>
      <c r="E68" s="253">
        <f t="shared" si="28"/>
        <v>0.14754098360655737</v>
      </c>
      <c r="F68" s="253">
        <f t="shared" si="28"/>
        <v>6.5573770491803282E-2</v>
      </c>
      <c r="G68" s="253">
        <f t="shared" si="28"/>
        <v>0.21666666666666667</v>
      </c>
      <c r="H68" s="253">
        <f t="shared" si="28"/>
        <v>4.8387096774193547E-2</v>
      </c>
      <c r="I68" s="253">
        <f t="shared" si="28"/>
        <v>8.771929824561403E-2</v>
      </c>
      <c r="J68" s="253">
        <f t="shared" si="28"/>
        <v>0.16666666666666666</v>
      </c>
      <c r="K68" s="253">
        <f t="shared" si="28"/>
        <v>7.3529411764705885E-2</v>
      </c>
      <c r="L68" s="253">
        <f t="shared" si="28"/>
        <v>0.25396825396825395</v>
      </c>
      <c r="M68" s="253">
        <f t="shared" si="28"/>
        <v>1.7543859649122806E-2</v>
      </c>
      <c r="N68" s="360">
        <f t="shared" si="28"/>
        <v>0.14754098360655737</v>
      </c>
      <c r="O68" s="252">
        <f>O67/O58</f>
        <v>0.11267605633802817</v>
      </c>
    </row>
    <row r="69" spans="1:15" ht="15.75" thickTop="1" x14ac:dyDescent="0.25">
      <c r="A69" s="29" t="s">
        <v>95</v>
      </c>
      <c r="B69" s="227" t="s">
        <v>304</v>
      </c>
      <c r="C69" s="212">
        <v>0</v>
      </c>
      <c r="D69" s="213">
        <v>1</v>
      </c>
      <c r="E69" s="213">
        <v>3</v>
      </c>
      <c r="F69" s="213">
        <v>2</v>
      </c>
      <c r="G69" s="213">
        <v>10</v>
      </c>
      <c r="H69" s="213">
        <v>2</v>
      </c>
      <c r="I69" s="213">
        <v>3</v>
      </c>
      <c r="J69" s="213">
        <v>6</v>
      </c>
      <c r="K69" s="213">
        <v>4</v>
      </c>
      <c r="L69" s="213">
        <v>4</v>
      </c>
      <c r="M69" s="213">
        <v>1</v>
      </c>
      <c r="N69" s="214">
        <v>0</v>
      </c>
      <c r="O69" s="226">
        <f>SUM(C69:N69)</f>
        <v>36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222">
        <f t="shared" ref="D70:N70" si="29">D69/D58</f>
        <v>2.2727272727272728E-2</v>
      </c>
      <c r="E70" s="222">
        <f t="shared" si="29"/>
        <v>4.9180327868852458E-2</v>
      </c>
      <c r="F70" s="222">
        <f t="shared" si="29"/>
        <v>3.2786885245901641E-2</v>
      </c>
      <c r="G70" s="222">
        <f t="shared" si="29"/>
        <v>0.16666666666666666</v>
      </c>
      <c r="H70" s="222">
        <f t="shared" si="29"/>
        <v>3.2258064516129031E-2</v>
      </c>
      <c r="I70" s="222">
        <f t="shared" si="29"/>
        <v>5.2631578947368418E-2</v>
      </c>
      <c r="J70" s="222">
        <f t="shared" si="29"/>
        <v>7.6923076923076927E-2</v>
      </c>
      <c r="K70" s="222">
        <f t="shared" si="29"/>
        <v>5.8823529411764705E-2</v>
      </c>
      <c r="L70" s="222">
        <f t="shared" si="29"/>
        <v>6.3492063492063489E-2</v>
      </c>
      <c r="M70" s="222">
        <f t="shared" si="29"/>
        <v>1.7543859649122806E-2</v>
      </c>
      <c r="N70" s="231">
        <f t="shared" si="29"/>
        <v>0</v>
      </c>
      <c r="O70" s="250">
        <f>O69/O58</f>
        <v>5.0704225352112678E-2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1</v>
      </c>
      <c r="F71" s="213">
        <v>1</v>
      </c>
      <c r="G71" s="213">
        <v>0</v>
      </c>
      <c r="H71" s="213">
        <v>1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2.2727272727272728E-2</v>
      </c>
      <c r="E72" s="193">
        <f t="shared" si="30"/>
        <v>1.6393442622950821E-2</v>
      </c>
      <c r="F72" s="193">
        <f t="shared" si="30"/>
        <v>1.6393442622950821E-2</v>
      </c>
      <c r="G72" s="193">
        <f t="shared" si="30"/>
        <v>0</v>
      </c>
      <c r="H72" s="193">
        <f t="shared" si="30"/>
        <v>1.6129032258064516E-2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5.6338028169014088E-3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7</v>
      </c>
      <c r="K73" s="41">
        <v>0</v>
      </c>
      <c r="L73" s="41">
        <v>12</v>
      </c>
      <c r="M73" s="41">
        <v>0</v>
      </c>
      <c r="N73" s="42">
        <v>0</v>
      </c>
      <c r="O73" s="209">
        <f>SUM(C73:N73)</f>
        <v>20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1.6393442622950821E-2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8.9743589743589744E-2</v>
      </c>
      <c r="K74" s="193">
        <f t="shared" si="31"/>
        <v>0</v>
      </c>
      <c r="L74" s="193">
        <f t="shared" si="31"/>
        <v>0.19047619047619047</v>
      </c>
      <c r="M74" s="193">
        <f t="shared" si="31"/>
        <v>0</v>
      </c>
      <c r="N74" s="232">
        <f t="shared" si="31"/>
        <v>0</v>
      </c>
      <c r="O74" s="250">
        <f>O73/O58</f>
        <v>2.8169014084507043E-2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2</v>
      </c>
      <c r="H75" s="41">
        <v>0</v>
      </c>
      <c r="I75" s="41">
        <v>2</v>
      </c>
      <c r="J75" s="41">
        <v>0</v>
      </c>
      <c r="K75" s="41">
        <v>1</v>
      </c>
      <c r="L75" s="41">
        <v>0</v>
      </c>
      <c r="M75" s="41">
        <v>0</v>
      </c>
      <c r="N75" s="42">
        <v>9</v>
      </c>
      <c r="O75" s="209">
        <f>SUM(C75:N75)</f>
        <v>14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3.3333333333333333E-2</v>
      </c>
      <c r="H76" s="193">
        <f t="shared" si="32"/>
        <v>0</v>
      </c>
      <c r="I76" s="193">
        <f t="shared" si="32"/>
        <v>3.5087719298245612E-2</v>
      </c>
      <c r="J76" s="193">
        <f t="shared" si="32"/>
        <v>0</v>
      </c>
      <c r="K76" s="193">
        <f t="shared" si="32"/>
        <v>1.4705882352941176E-2</v>
      </c>
      <c r="L76" s="193">
        <f t="shared" si="32"/>
        <v>0</v>
      </c>
      <c r="M76" s="193">
        <f t="shared" si="32"/>
        <v>0</v>
      </c>
      <c r="N76" s="232">
        <f t="shared" si="32"/>
        <v>0.14754098360655737</v>
      </c>
      <c r="O76" s="250">
        <f>O75/O58</f>
        <v>1.9718309859154931E-2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6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7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9.8360655737704916E-2</v>
      </c>
      <c r="F78" s="193">
        <f t="shared" si="33"/>
        <v>0</v>
      </c>
      <c r="G78" s="193">
        <f t="shared" si="33"/>
        <v>1.6666666666666666E-2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9.8591549295774655E-3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7</v>
      </c>
      <c r="H79" s="41">
        <v>1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9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0.11666666666666667</v>
      </c>
      <c r="H80" s="193">
        <f t="shared" si="34"/>
        <v>1.6129032258064516E-2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1.7543859649122806E-2</v>
      </c>
      <c r="N80" s="232">
        <f t="shared" si="34"/>
        <v>0</v>
      </c>
      <c r="O80" s="250">
        <f>O79/O58</f>
        <v>1.2676056338028169E-2</v>
      </c>
    </row>
    <row r="81" spans="1:15" x14ac:dyDescent="0.25">
      <c r="A81" s="29" t="s">
        <v>158</v>
      </c>
      <c r="B81" s="208" t="s">
        <v>81</v>
      </c>
      <c r="C81" s="40">
        <v>4</v>
      </c>
      <c r="D81" s="41">
        <v>3</v>
      </c>
      <c r="E81" s="41">
        <v>5</v>
      </c>
      <c r="F81" s="41">
        <v>8</v>
      </c>
      <c r="G81" s="41">
        <v>3</v>
      </c>
      <c r="H81" s="41">
        <v>3</v>
      </c>
      <c r="I81" s="41">
        <v>6</v>
      </c>
      <c r="J81" s="41">
        <v>7</v>
      </c>
      <c r="K81" s="41">
        <v>3</v>
      </c>
      <c r="L81" s="41">
        <v>0</v>
      </c>
      <c r="M81" s="41">
        <v>0</v>
      </c>
      <c r="N81" s="42">
        <v>0</v>
      </c>
      <c r="O81" s="209">
        <f>SUM(C81:N81)</f>
        <v>42</v>
      </c>
    </row>
    <row r="82" spans="1:15" x14ac:dyDescent="0.25">
      <c r="A82" s="29" t="s">
        <v>159</v>
      </c>
      <c r="B82" s="191" t="s">
        <v>80</v>
      </c>
      <c r="C82" s="193">
        <f>C81/C58</f>
        <v>0.10526315789473684</v>
      </c>
      <c r="D82" s="193">
        <f t="shared" ref="D82:N82" si="35">D81/D58</f>
        <v>6.8181818181818177E-2</v>
      </c>
      <c r="E82" s="193">
        <f t="shared" si="35"/>
        <v>8.1967213114754092E-2</v>
      </c>
      <c r="F82" s="193">
        <f t="shared" si="35"/>
        <v>0.13114754098360656</v>
      </c>
      <c r="G82" s="193">
        <f t="shared" si="35"/>
        <v>0.05</v>
      </c>
      <c r="H82" s="193">
        <f t="shared" si="35"/>
        <v>4.8387096774193547E-2</v>
      </c>
      <c r="I82" s="193">
        <f t="shared" si="35"/>
        <v>0.10526315789473684</v>
      </c>
      <c r="J82" s="193">
        <f t="shared" si="35"/>
        <v>8.9743589743589744E-2</v>
      </c>
      <c r="K82" s="193">
        <f t="shared" si="35"/>
        <v>4.4117647058823532E-2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5.9154929577464786E-2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2</v>
      </c>
      <c r="D85" s="41">
        <v>3</v>
      </c>
      <c r="E85" s="41">
        <v>3</v>
      </c>
      <c r="F85" s="41">
        <v>3</v>
      </c>
      <c r="G85" s="41">
        <v>0</v>
      </c>
      <c r="H85" s="41">
        <v>4</v>
      </c>
      <c r="I85" s="41">
        <v>2</v>
      </c>
      <c r="J85" s="41">
        <v>5</v>
      </c>
      <c r="K85" s="41">
        <v>3</v>
      </c>
      <c r="L85" s="41">
        <v>1</v>
      </c>
      <c r="M85" s="41">
        <v>1</v>
      </c>
      <c r="N85" s="42">
        <v>0</v>
      </c>
      <c r="O85" s="209">
        <f>SUM(C85:N85)</f>
        <v>27</v>
      </c>
    </row>
    <row r="86" spans="1:15" x14ac:dyDescent="0.25">
      <c r="A86" s="29" t="s">
        <v>225</v>
      </c>
      <c r="B86" s="191" t="s">
        <v>80</v>
      </c>
      <c r="C86" s="193">
        <f>C85/C58</f>
        <v>5.2631578947368418E-2</v>
      </c>
      <c r="D86" s="193">
        <f t="shared" ref="D86:N86" si="37">D85/D58</f>
        <v>6.8181818181818177E-2</v>
      </c>
      <c r="E86" s="193">
        <f t="shared" si="37"/>
        <v>4.9180327868852458E-2</v>
      </c>
      <c r="F86" s="193">
        <f t="shared" si="37"/>
        <v>4.9180327868852458E-2</v>
      </c>
      <c r="G86" s="193">
        <f t="shared" si="37"/>
        <v>0</v>
      </c>
      <c r="H86" s="193">
        <f t="shared" si="37"/>
        <v>6.4516129032258063E-2</v>
      </c>
      <c r="I86" s="193">
        <f t="shared" si="37"/>
        <v>3.5087719298245612E-2</v>
      </c>
      <c r="J86" s="193">
        <f t="shared" si="37"/>
        <v>6.4102564102564097E-2</v>
      </c>
      <c r="K86" s="193">
        <f t="shared" si="37"/>
        <v>4.4117647058823532E-2</v>
      </c>
      <c r="L86" s="193">
        <f t="shared" si="37"/>
        <v>1.5873015873015872E-2</v>
      </c>
      <c r="M86" s="193">
        <f t="shared" si="37"/>
        <v>1.7543859649122806E-2</v>
      </c>
      <c r="N86" s="232">
        <f t="shared" si="37"/>
        <v>0</v>
      </c>
      <c r="O86" s="250">
        <f>O85/O58</f>
        <v>3.8028169014084505E-2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2</v>
      </c>
      <c r="E87" s="41">
        <v>6</v>
      </c>
      <c r="F87" s="41">
        <v>5</v>
      </c>
      <c r="G87" s="41">
        <v>9</v>
      </c>
      <c r="H87" s="41">
        <v>11</v>
      </c>
      <c r="I87" s="41">
        <v>13</v>
      </c>
      <c r="J87" s="41">
        <v>11</v>
      </c>
      <c r="K87" s="41">
        <v>13</v>
      </c>
      <c r="L87" s="41">
        <v>8</v>
      </c>
      <c r="M87" s="41">
        <v>16</v>
      </c>
      <c r="N87" s="42">
        <v>11</v>
      </c>
      <c r="O87" s="209">
        <f>SUM(C87:N87)</f>
        <v>106</v>
      </c>
    </row>
    <row r="88" spans="1:15" x14ac:dyDescent="0.25">
      <c r="A88" s="29" t="s">
        <v>229</v>
      </c>
      <c r="B88" s="191" t="s">
        <v>80</v>
      </c>
      <c r="C88" s="193">
        <f>C87/C58</f>
        <v>2.6315789473684209E-2</v>
      </c>
      <c r="D88" s="193">
        <f t="shared" ref="D88:N88" si="38">D87/D58</f>
        <v>4.5454545454545456E-2</v>
      </c>
      <c r="E88" s="193">
        <f t="shared" si="38"/>
        <v>9.8360655737704916E-2</v>
      </c>
      <c r="F88" s="193">
        <f t="shared" si="38"/>
        <v>8.1967213114754092E-2</v>
      </c>
      <c r="G88" s="193">
        <f t="shared" si="38"/>
        <v>0.15</v>
      </c>
      <c r="H88" s="193">
        <f t="shared" si="38"/>
        <v>0.17741935483870969</v>
      </c>
      <c r="I88" s="193">
        <f t="shared" si="38"/>
        <v>0.22807017543859648</v>
      </c>
      <c r="J88" s="193">
        <f t="shared" si="38"/>
        <v>0.14102564102564102</v>
      </c>
      <c r="K88" s="193">
        <f t="shared" si="38"/>
        <v>0.19117647058823528</v>
      </c>
      <c r="L88" s="193">
        <f t="shared" si="38"/>
        <v>0.12698412698412698</v>
      </c>
      <c r="M88" s="193">
        <f t="shared" si="38"/>
        <v>0.2807017543859649</v>
      </c>
      <c r="N88" s="232">
        <f t="shared" si="38"/>
        <v>0.18032786885245902</v>
      </c>
      <c r="O88" s="250">
        <f>O87/O58</f>
        <v>0.14929577464788732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2</v>
      </c>
      <c r="E89" s="41">
        <v>5</v>
      </c>
      <c r="F89" s="41">
        <v>16</v>
      </c>
      <c r="G89" s="41">
        <v>2</v>
      </c>
      <c r="H89" s="41">
        <v>9</v>
      </c>
      <c r="I89" s="41">
        <v>4</v>
      </c>
      <c r="J89" s="41">
        <v>9</v>
      </c>
      <c r="K89" s="41">
        <v>8</v>
      </c>
      <c r="L89" s="41">
        <v>7</v>
      </c>
      <c r="M89" s="41">
        <v>3</v>
      </c>
      <c r="N89" s="42">
        <v>6</v>
      </c>
      <c r="O89" s="209">
        <f>SUM(C89:N89)</f>
        <v>73</v>
      </c>
    </row>
    <row r="90" spans="1:15" x14ac:dyDescent="0.25">
      <c r="A90" s="29" t="s">
        <v>232</v>
      </c>
      <c r="B90" s="191" t="s">
        <v>80</v>
      </c>
      <c r="C90" s="193">
        <f>C89/C58</f>
        <v>5.2631578947368418E-2</v>
      </c>
      <c r="D90" s="193">
        <f t="shared" ref="D90:N90" si="39">D89/D58</f>
        <v>4.5454545454545456E-2</v>
      </c>
      <c r="E90" s="193">
        <f t="shared" si="39"/>
        <v>8.1967213114754092E-2</v>
      </c>
      <c r="F90" s="193">
        <f t="shared" si="39"/>
        <v>0.26229508196721313</v>
      </c>
      <c r="G90" s="193">
        <f t="shared" si="39"/>
        <v>3.3333333333333333E-2</v>
      </c>
      <c r="H90" s="193">
        <f t="shared" si="39"/>
        <v>0.14516129032258066</v>
      </c>
      <c r="I90" s="193">
        <f t="shared" si="39"/>
        <v>7.0175438596491224E-2</v>
      </c>
      <c r="J90" s="193">
        <f t="shared" si="39"/>
        <v>0.11538461538461539</v>
      </c>
      <c r="K90" s="193">
        <f t="shared" si="39"/>
        <v>0.11764705882352941</v>
      </c>
      <c r="L90" s="193">
        <f t="shared" si="39"/>
        <v>0.1111111111111111</v>
      </c>
      <c r="M90" s="193">
        <f t="shared" si="39"/>
        <v>5.2631578947368418E-2</v>
      </c>
      <c r="N90" s="232">
        <f t="shared" si="39"/>
        <v>9.8360655737704916E-2</v>
      </c>
      <c r="O90" s="250">
        <f>O89/O58</f>
        <v>0.10281690140845071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2</v>
      </c>
      <c r="F91" s="41">
        <v>1</v>
      </c>
      <c r="G91" s="41">
        <v>2</v>
      </c>
      <c r="H91" s="41">
        <v>2</v>
      </c>
      <c r="I91" s="41">
        <v>1</v>
      </c>
      <c r="J91" s="41">
        <v>2</v>
      </c>
      <c r="K91" s="41">
        <v>1</v>
      </c>
      <c r="L91" s="41">
        <v>0</v>
      </c>
      <c r="M91" s="41">
        <v>0</v>
      </c>
      <c r="N91" s="42">
        <v>3</v>
      </c>
      <c r="O91" s="209">
        <f>SUM(C91:N91)</f>
        <v>14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3.2786885245901641E-2</v>
      </c>
      <c r="F92" s="193">
        <f t="shared" si="40"/>
        <v>1.6393442622950821E-2</v>
      </c>
      <c r="G92" s="193">
        <f t="shared" si="40"/>
        <v>3.3333333333333333E-2</v>
      </c>
      <c r="H92" s="193">
        <f t="shared" si="40"/>
        <v>3.2258064516129031E-2</v>
      </c>
      <c r="I92" s="193">
        <f t="shared" si="40"/>
        <v>1.7543859649122806E-2</v>
      </c>
      <c r="J92" s="193">
        <f t="shared" si="40"/>
        <v>2.564102564102564E-2</v>
      </c>
      <c r="K92" s="193">
        <f t="shared" si="40"/>
        <v>1.4705882352941176E-2</v>
      </c>
      <c r="L92" s="193">
        <f t="shared" si="40"/>
        <v>0</v>
      </c>
      <c r="M92" s="193">
        <f t="shared" si="40"/>
        <v>0</v>
      </c>
      <c r="N92" s="232">
        <f t="shared" si="40"/>
        <v>4.9180327868852458E-2</v>
      </c>
      <c r="O92" s="250">
        <f>O91/O58</f>
        <v>1.9718309859154931E-2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13</v>
      </c>
      <c r="D95" s="75">
        <v>10</v>
      </c>
      <c r="E95" s="75">
        <v>14</v>
      </c>
      <c r="F95" s="75">
        <v>11</v>
      </c>
      <c r="G95" s="75">
        <v>7</v>
      </c>
      <c r="H95" s="75">
        <v>15</v>
      </c>
      <c r="I95" s="75">
        <v>3</v>
      </c>
      <c r="J95" s="75">
        <v>13</v>
      </c>
      <c r="K95" s="75">
        <v>9</v>
      </c>
      <c r="L95" s="75">
        <v>12</v>
      </c>
      <c r="M95" s="75">
        <f t="shared" ref="M95:N95" si="42">M58-M61-M79-M81-M83-M85-M87-M89-M91-M93</f>
        <v>10</v>
      </c>
      <c r="N95" s="75">
        <f t="shared" si="42"/>
        <v>4</v>
      </c>
      <c r="O95" s="209">
        <f>SUM(C95:N95)</f>
        <v>121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0.34210526315789475</v>
      </c>
      <c r="D96" s="204">
        <f t="shared" ref="D96:N96" si="43">D95/D58</f>
        <v>0.22727272727272727</v>
      </c>
      <c r="E96" s="204">
        <f t="shared" si="43"/>
        <v>0.22950819672131148</v>
      </c>
      <c r="F96" s="204">
        <f t="shared" si="43"/>
        <v>0.18032786885245902</v>
      </c>
      <c r="G96" s="204">
        <f t="shared" si="43"/>
        <v>0.11666666666666667</v>
      </c>
      <c r="H96" s="204">
        <f t="shared" si="43"/>
        <v>0.24193548387096775</v>
      </c>
      <c r="I96" s="204">
        <f t="shared" si="43"/>
        <v>5.2631578947368418E-2</v>
      </c>
      <c r="J96" s="204">
        <f t="shared" si="43"/>
        <v>0.16666666666666666</v>
      </c>
      <c r="K96" s="204">
        <f t="shared" si="43"/>
        <v>0.13235294117647059</v>
      </c>
      <c r="L96" s="204">
        <f t="shared" si="43"/>
        <v>0.19047619047619047</v>
      </c>
      <c r="M96" s="204">
        <f t="shared" si="43"/>
        <v>0.17543859649122806</v>
      </c>
      <c r="N96" s="234">
        <f t="shared" si="43"/>
        <v>6.5573770491803282E-2</v>
      </c>
      <c r="O96" s="254">
        <f>O95/O58</f>
        <v>0.1704225352112676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T10" sqref="T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299</v>
      </c>
      <c r="D3" s="6">
        <v>318</v>
      </c>
      <c r="E3" s="6">
        <v>310</v>
      </c>
      <c r="F3" s="6">
        <v>317</v>
      </c>
      <c r="G3" s="6">
        <v>296</v>
      </c>
      <c r="H3" s="290">
        <v>291</v>
      </c>
      <c r="I3" s="6">
        <v>281</v>
      </c>
      <c r="J3" s="6">
        <v>278</v>
      </c>
      <c r="K3" s="6">
        <v>263</v>
      </c>
      <c r="L3" s="6">
        <v>248</v>
      </c>
      <c r="M3" s="6">
        <v>227</v>
      </c>
      <c r="N3" s="6">
        <v>218</v>
      </c>
      <c r="O3" s="7">
        <v>220</v>
      </c>
    </row>
    <row r="4" spans="1:15" x14ac:dyDescent="0.25">
      <c r="A4" s="13" t="s">
        <v>8</v>
      </c>
      <c r="B4" s="180" t="s">
        <v>41</v>
      </c>
      <c r="C4" s="182">
        <v>271</v>
      </c>
      <c r="D4" s="183">
        <v>289</v>
      </c>
      <c r="E4" s="183">
        <v>283</v>
      </c>
      <c r="F4" s="183">
        <v>287</v>
      </c>
      <c r="G4" s="183">
        <v>276</v>
      </c>
      <c r="H4" s="183">
        <v>263</v>
      </c>
      <c r="I4" s="183">
        <v>256</v>
      </c>
      <c r="J4" s="183">
        <v>254</v>
      </c>
      <c r="K4" s="183">
        <v>241</v>
      </c>
      <c r="L4" s="183">
        <v>231</v>
      </c>
      <c r="M4" s="183">
        <v>207</v>
      </c>
      <c r="N4" s="183">
        <v>197</v>
      </c>
      <c r="O4" s="184">
        <v>199</v>
      </c>
    </row>
    <row r="5" spans="1:15" x14ac:dyDescent="0.25">
      <c r="A5" s="13" t="s">
        <v>9</v>
      </c>
      <c r="B5" s="179" t="s">
        <v>15</v>
      </c>
      <c r="C5" s="181">
        <v>0.90635451505016718</v>
      </c>
      <c r="D5" s="222">
        <f>D4/D3</f>
        <v>0.9088050314465409</v>
      </c>
      <c r="E5" s="222">
        <f t="shared" ref="E5:N5" si="0">E4/E3</f>
        <v>0.91290322580645167</v>
      </c>
      <c r="F5" s="222">
        <f t="shared" si="0"/>
        <v>0.90536277602523663</v>
      </c>
      <c r="G5" s="222">
        <f t="shared" si="0"/>
        <v>0.93243243243243246</v>
      </c>
      <c r="H5" s="222">
        <f t="shared" si="0"/>
        <v>0.90378006872852235</v>
      </c>
      <c r="I5" s="222">
        <f t="shared" si="0"/>
        <v>0.91103202846975084</v>
      </c>
      <c r="J5" s="222">
        <f t="shared" si="0"/>
        <v>0.91366906474820142</v>
      </c>
      <c r="K5" s="222">
        <f>K4/K3</f>
        <v>0.91634980988593151</v>
      </c>
      <c r="L5" s="222">
        <f>L4/$L$3</f>
        <v>0.93145161290322576</v>
      </c>
      <c r="M5" s="222">
        <f t="shared" si="0"/>
        <v>0.91189427312775329</v>
      </c>
      <c r="N5" s="222">
        <f t="shared" si="0"/>
        <v>0.90366972477064222</v>
      </c>
      <c r="O5" s="232">
        <f>O4/O3</f>
        <v>0.90454545454545454</v>
      </c>
    </row>
    <row r="6" spans="1:15" x14ac:dyDescent="0.25">
      <c r="A6" s="13" t="s">
        <v>10</v>
      </c>
      <c r="B6" s="185" t="s">
        <v>282</v>
      </c>
      <c r="C6" s="186">
        <v>18</v>
      </c>
      <c r="D6" s="41">
        <v>19</v>
      </c>
      <c r="E6" s="41">
        <v>17</v>
      </c>
      <c r="F6" s="41">
        <v>19</v>
      </c>
      <c r="G6" s="41">
        <v>19</v>
      </c>
      <c r="H6" s="41">
        <v>18</v>
      </c>
      <c r="I6" s="41">
        <v>16</v>
      </c>
      <c r="J6" s="41">
        <v>14</v>
      </c>
      <c r="K6" s="41">
        <v>12</v>
      </c>
      <c r="L6" s="41">
        <v>10</v>
      </c>
      <c r="M6" s="41">
        <v>8</v>
      </c>
      <c r="N6" s="41">
        <v>6</v>
      </c>
      <c r="O6" s="42">
        <v>6</v>
      </c>
    </row>
    <row r="7" spans="1:15" x14ac:dyDescent="0.25">
      <c r="A7" s="13" t="s">
        <v>11</v>
      </c>
      <c r="B7" s="179" t="s">
        <v>15</v>
      </c>
      <c r="C7" s="181">
        <v>6.0200668896321072E-2</v>
      </c>
      <c r="D7" s="222">
        <f>D6/D3</f>
        <v>5.9748427672955975E-2</v>
      </c>
      <c r="E7" s="222">
        <f t="shared" ref="E7:O7" si="1">E6/E3</f>
        <v>5.4838709677419356E-2</v>
      </c>
      <c r="F7" s="222">
        <f t="shared" si="1"/>
        <v>5.993690851735016E-2</v>
      </c>
      <c r="G7" s="222">
        <f t="shared" si="1"/>
        <v>6.4189189189189186E-2</v>
      </c>
      <c r="H7" s="222">
        <f t="shared" si="1"/>
        <v>6.1855670103092786E-2</v>
      </c>
      <c r="I7" s="222">
        <f t="shared" si="1"/>
        <v>5.6939501779359428E-2</v>
      </c>
      <c r="J7" s="222">
        <f t="shared" si="1"/>
        <v>5.0359712230215826E-2</v>
      </c>
      <c r="K7" s="222">
        <f>K6/K3</f>
        <v>4.5627376425855515E-2</v>
      </c>
      <c r="L7" s="222">
        <f>L6/$L$3</f>
        <v>4.0322580645161289E-2</v>
      </c>
      <c r="M7" s="222">
        <f t="shared" si="1"/>
        <v>3.5242290748898682E-2</v>
      </c>
      <c r="N7" s="222">
        <f t="shared" si="1"/>
        <v>2.7522935779816515E-2</v>
      </c>
      <c r="O7" s="232">
        <f t="shared" si="1"/>
        <v>2.7272727272727271E-2</v>
      </c>
    </row>
    <row r="8" spans="1:15" x14ac:dyDescent="0.25">
      <c r="A8" s="13" t="s">
        <v>12</v>
      </c>
      <c r="B8" s="185" t="s">
        <v>16</v>
      </c>
      <c r="C8" s="186">
        <v>39</v>
      </c>
      <c r="D8" s="41">
        <v>36</v>
      </c>
      <c r="E8" s="41">
        <v>33</v>
      </c>
      <c r="F8" s="41">
        <v>39</v>
      </c>
      <c r="G8" s="41">
        <v>37</v>
      </c>
      <c r="H8" s="41">
        <v>30</v>
      </c>
      <c r="I8" s="41">
        <v>28</v>
      </c>
      <c r="J8" s="41">
        <v>27</v>
      </c>
      <c r="K8" s="41">
        <v>26</v>
      </c>
      <c r="L8" s="41">
        <v>23</v>
      </c>
      <c r="M8" s="41">
        <v>23</v>
      </c>
      <c r="N8" s="41">
        <v>28</v>
      </c>
      <c r="O8" s="42">
        <v>30</v>
      </c>
    </row>
    <row r="9" spans="1:15" x14ac:dyDescent="0.25">
      <c r="A9" s="13" t="s">
        <v>13</v>
      </c>
      <c r="B9" s="179" t="s">
        <v>15</v>
      </c>
      <c r="C9" s="181">
        <v>0.13043478260869565</v>
      </c>
      <c r="D9" s="222">
        <f>D8/D3</f>
        <v>0.11320754716981132</v>
      </c>
      <c r="E9" s="222">
        <f t="shared" ref="E9:O9" si="2">E8/E3</f>
        <v>0.1064516129032258</v>
      </c>
      <c r="F9" s="222">
        <f t="shared" si="2"/>
        <v>0.12302839116719243</v>
      </c>
      <c r="G9" s="222">
        <f t="shared" si="2"/>
        <v>0.125</v>
      </c>
      <c r="H9" s="222">
        <f t="shared" si="2"/>
        <v>0.10309278350515463</v>
      </c>
      <c r="I9" s="222">
        <f t="shared" si="2"/>
        <v>9.9644128113879002E-2</v>
      </c>
      <c r="J9" s="222">
        <f t="shared" si="2"/>
        <v>9.7122302158273388E-2</v>
      </c>
      <c r="K9" s="222">
        <f t="shared" si="2"/>
        <v>9.8859315589353611E-2</v>
      </c>
      <c r="L9" s="222">
        <f>L8/$L$3</f>
        <v>9.2741935483870969E-2</v>
      </c>
      <c r="M9" s="222">
        <f t="shared" si="2"/>
        <v>0.1013215859030837</v>
      </c>
      <c r="N9" s="222">
        <f t="shared" si="2"/>
        <v>0.12844036697247707</v>
      </c>
      <c r="O9" s="232">
        <f t="shared" si="2"/>
        <v>0.13636363636363635</v>
      </c>
    </row>
    <row r="10" spans="1:15" x14ac:dyDescent="0.25">
      <c r="A10" s="13" t="s">
        <v>18</v>
      </c>
      <c r="B10" s="185" t="s">
        <v>17</v>
      </c>
      <c r="C10" s="186">
        <v>162</v>
      </c>
      <c r="D10" s="41">
        <v>170</v>
      </c>
      <c r="E10" s="41">
        <v>169</v>
      </c>
      <c r="F10" s="41">
        <v>172</v>
      </c>
      <c r="G10" s="41">
        <v>163</v>
      </c>
      <c r="H10" s="41">
        <v>164</v>
      </c>
      <c r="I10" s="41">
        <v>161</v>
      </c>
      <c r="J10" s="41">
        <v>162</v>
      </c>
      <c r="K10" s="41">
        <v>153</v>
      </c>
      <c r="L10" s="41">
        <v>141</v>
      </c>
      <c r="M10" s="41">
        <v>128</v>
      </c>
      <c r="N10" s="41">
        <v>124</v>
      </c>
      <c r="O10" s="42">
        <v>129</v>
      </c>
    </row>
    <row r="11" spans="1:15" x14ac:dyDescent="0.25">
      <c r="A11" s="13" t="s">
        <v>19</v>
      </c>
      <c r="B11" s="179" t="s">
        <v>15</v>
      </c>
      <c r="C11" s="181">
        <v>0.5418060200668896</v>
      </c>
      <c r="D11" s="222">
        <f>D10/D3</f>
        <v>0.53459119496855345</v>
      </c>
      <c r="E11" s="222">
        <f t="shared" ref="E11:O11" si="3">E10/E3</f>
        <v>0.54516129032258065</v>
      </c>
      <c r="F11" s="222">
        <f t="shared" si="3"/>
        <v>0.54258675078864349</v>
      </c>
      <c r="G11" s="222">
        <f t="shared" si="3"/>
        <v>0.55067567567567566</v>
      </c>
      <c r="H11" s="222">
        <f t="shared" si="3"/>
        <v>0.56357388316151202</v>
      </c>
      <c r="I11" s="222">
        <f t="shared" si="3"/>
        <v>0.57295373665480431</v>
      </c>
      <c r="J11" s="222">
        <f t="shared" si="3"/>
        <v>0.58273381294964033</v>
      </c>
      <c r="K11" s="222">
        <f t="shared" si="3"/>
        <v>0.58174904942965777</v>
      </c>
      <c r="L11" s="222">
        <f>L10/$L$3</f>
        <v>0.56854838709677424</v>
      </c>
      <c r="M11" s="222">
        <f t="shared" si="3"/>
        <v>0.56387665198237891</v>
      </c>
      <c r="N11" s="222">
        <f t="shared" si="3"/>
        <v>0.56880733944954132</v>
      </c>
      <c r="O11" s="232">
        <f t="shared" si="3"/>
        <v>0.58636363636363631</v>
      </c>
    </row>
    <row r="12" spans="1:15" x14ac:dyDescent="0.25">
      <c r="A12" s="13" t="s">
        <v>20</v>
      </c>
      <c r="B12" s="187" t="s">
        <v>38</v>
      </c>
      <c r="C12" s="186">
        <v>12</v>
      </c>
      <c r="D12" s="41">
        <v>12</v>
      </c>
      <c r="E12" s="41">
        <v>10</v>
      </c>
      <c r="F12" s="41">
        <v>11</v>
      </c>
      <c r="G12" s="41">
        <v>9</v>
      </c>
      <c r="H12" s="41">
        <v>5</v>
      </c>
      <c r="I12" s="41">
        <v>2</v>
      </c>
      <c r="J12" s="41">
        <v>4</v>
      </c>
      <c r="K12" s="41">
        <v>2</v>
      </c>
      <c r="L12" s="41">
        <v>2</v>
      </c>
      <c r="M12" s="41">
        <v>6</v>
      </c>
      <c r="N12" s="41">
        <v>8</v>
      </c>
      <c r="O12" s="42">
        <v>4</v>
      </c>
    </row>
    <row r="13" spans="1:15" x14ac:dyDescent="0.25">
      <c r="A13" s="13" t="s">
        <v>21</v>
      </c>
      <c r="B13" s="179" t="s">
        <v>15</v>
      </c>
      <c r="C13" s="181">
        <v>4.0133779264214048E-2</v>
      </c>
      <c r="D13" s="222">
        <f>D12/D3</f>
        <v>3.7735849056603772E-2</v>
      </c>
      <c r="E13" s="222">
        <f t="shared" ref="E13:N13" si="4">E12/E3</f>
        <v>3.2258064516129031E-2</v>
      </c>
      <c r="F13" s="222">
        <f t="shared" si="4"/>
        <v>3.4700315457413249E-2</v>
      </c>
      <c r="G13" s="222">
        <f t="shared" si="4"/>
        <v>3.0405405405405407E-2</v>
      </c>
      <c r="H13" s="222">
        <f t="shared" si="4"/>
        <v>1.7182130584192441E-2</v>
      </c>
      <c r="I13" s="222">
        <f t="shared" si="4"/>
        <v>7.1174377224199285E-3</v>
      </c>
      <c r="J13" s="222">
        <f t="shared" si="4"/>
        <v>1.4388489208633094E-2</v>
      </c>
      <c r="K13" s="222">
        <f t="shared" si="4"/>
        <v>7.6045627376425855E-3</v>
      </c>
      <c r="L13" s="222">
        <f>L12/$L$3</f>
        <v>8.0645161290322578E-3</v>
      </c>
      <c r="M13" s="222">
        <f t="shared" si="4"/>
        <v>2.643171806167401E-2</v>
      </c>
      <c r="N13" s="222">
        <f t="shared" si="4"/>
        <v>3.669724770642202E-2</v>
      </c>
      <c r="O13" s="232">
        <f>O12/O3</f>
        <v>1.8181818181818181E-2</v>
      </c>
    </row>
    <row r="14" spans="1:15" x14ac:dyDescent="0.25">
      <c r="A14" s="13" t="s">
        <v>22</v>
      </c>
      <c r="B14" s="185" t="s">
        <v>39</v>
      </c>
      <c r="C14" s="186">
        <v>54</v>
      </c>
      <c r="D14" s="41">
        <v>57</v>
      </c>
      <c r="E14" s="41">
        <v>54</v>
      </c>
      <c r="F14" s="41">
        <v>53</v>
      </c>
      <c r="G14" s="41">
        <v>53</v>
      </c>
      <c r="H14" s="41">
        <v>54</v>
      </c>
      <c r="I14" s="41">
        <v>54</v>
      </c>
      <c r="J14" s="41">
        <v>53</v>
      </c>
      <c r="K14" s="41">
        <v>48</v>
      </c>
      <c r="L14" s="41">
        <v>49</v>
      </c>
      <c r="M14" s="41">
        <v>46</v>
      </c>
      <c r="N14" s="41">
        <v>44</v>
      </c>
      <c r="O14" s="42">
        <v>46</v>
      </c>
    </row>
    <row r="15" spans="1:15" x14ac:dyDescent="0.25">
      <c r="A15" s="13" t="s">
        <v>23</v>
      </c>
      <c r="B15" s="179" t="s">
        <v>15</v>
      </c>
      <c r="C15" s="181">
        <v>0.1806020066889632</v>
      </c>
      <c r="D15" s="222">
        <f>D14/D3</f>
        <v>0.17924528301886791</v>
      </c>
      <c r="E15" s="222">
        <f t="shared" ref="E15:O15" si="5">E14/E3</f>
        <v>0.17419354838709677</v>
      </c>
      <c r="F15" s="222">
        <f t="shared" si="5"/>
        <v>0.16719242902208201</v>
      </c>
      <c r="G15" s="222">
        <f t="shared" si="5"/>
        <v>0.17905405405405406</v>
      </c>
      <c r="H15" s="222">
        <f t="shared" si="5"/>
        <v>0.18556701030927836</v>
      </c>
      <c r="I15" s="222">
        <f t="shared" si="5"/>
        <v>0.19217081850533807</v>
      </c>
      <c r="J15" s="222">
        <f t="shared" si="5"/>
        <v>0.1906474820143885</v>
      </c>
      <c r="K15" s="222">
        <f t="shared" si="5"/>
        <v>0.18250950570342206</v>
      </c>
      <c r="L15" s="222">
        <f>L14/$L$3</f>
        <v>0.19758064516129031</v>
      </c>
      <c r="M15" s="222">
        <f t="shared" si="5"/>
        <v>0.20264317180616739</v>
      </c>
      <c r="N15" s="222">
        <f t="shared" si="5"/>
        <v>0.20183486238532111</v>
      </c>
      <c r="O15" s="232">
        <f t="shared" si="5"/>
        <v>0.20909090909090908</v>
      </c>
    </row>
    <row r="16" spans="1:15" x14ac:dyDescent="0.25">
      <c r="A16" s="13" t="s">
        <v>24</v>
      </c>
      <c r="B16" s="185" t="s">
        <v>40</v>
      </c>
      <c r="C16" s="186">
        <v>51</v>
      </c>
      <c r="D16" s="41">
        <v>52</v>
      </c>
      <c r="E16" s="41">
        <v>51</v>
      </c>
      <c r="F16" s="41">
        <v>51</v>
      </c>
      <c r="G16" s="41">
        <v>44</v>
      </c>
      <c r="H16" s="41">
        <v>48</v>
      </c>
      <c r="I16" s="41">
        <v>43</v>
      </c>
      <c r="J16" s="41">
        <v>43</v>
      </c>
      <c r="K16" s="41">
        <v>34</v>
      </c>
      <c r="L16" s="41">
        <v>32</v>
      </c>
      <c r="M16" s="41">
        <v>34</v>
      </c>
      <c r="N16" s="41">
        <v>36</v>
      </c>
      <c r="O16" s="42">
        <v>33</v>
      </c>
    </row>
    <row r="17" spans="1:15" x14ac:dyDescent="0.25">
      <c r="A17" s="13" t="s">
        <v>25</v>
      </c>
      <c r="B17" s="188" t="s">
        <v>15</v>
      </c>
      <c r="C17" s="181">
        <v>0.1705685618729097</v>
      </c>
      <c r="D17" s="222">
        <f>D16/D3</f>
        <v>0.16352201257861634</v>
      </c>
      <c r="E17" s="222">
        <f t="shared" ref="E17:O17" si="6">E16/E3</f>
        <v>0.16451612903225807</v>
      </c>
      <c r="F17" s="222">
        <f t="shared" si="6"/>
        <v>0.16088328075709779</v>
      </c>
      <c r="G17" s="222">
        <f t="shared" si="6"/>
        <v>0.14864864864864866</v>
      </c>
      <c r="H17" s="222">
        <f t="shared" si="6"/>
        <v>0.16494845360824742</v>
      </c>
      <c r="I17" s="222">
        <f t="shared" si="6"/>
        <v>0.15302491103202848</v>
      </c>
      <c r="J17" s="222">
        <f t="shared" si="6"/>
        <v>0.15467625899280577</v>
      </c>
      <c r="K17" s="222">
        <f t="shared" si="6"/>
        <v>0.12927756653992395</v>
      </c>
      <c r="L17" s="222">
        <f>L16/$L$3</f>
        <v>0.12903225806451613</v>
      </c>
      <c r="M17" s="222">
        <f t="shared" si="6"/>
        <v>0.14977973568281938</v>
      </c>
      <c r="N17" s="222">
        <f t="shared" si="6"/>
        <v>0.16513761467889909</v>
      </c>
      <c r="O17" s="232">
        <f t="shared" si="6"/>
        <v>0.15</v>
      </c>
    </row>
    <row r="18" spans="1:15" x14ac:dyDescent="0.25">
      <c r="A18" s="13" t="s">
        <v>26</v>
      </c>
      <c r="B18" s="185" t="s">
        <v>124</v>
      </c>
      <c r="C18" s="186">
        <v>49</v>
      </c>
      <c r="D18" s="41">
        <v>49</v>
      </c>
      <c r="E18" s="41">
        <v>50</v>
      </c>
      <c r="F18" s="41">
        <v>47</v>
      </c>
      <c r="G18" s="41">
        <v>49</v>
      </c>
      <c r="H18" s="41">
        <v>50</v>
      </c>
      <c r="I18" s="41">
        <v>50</v>
      </c>
      <c r="J18" s="41">
        <v>49</v>
      </c>
      <c r="K18" s="41">
        <v>49</v>
      </c>
      <c r="L18" s="41">
        <v>45</v>
      </c>
      <c r="M18" s="41">
        <v>43</v>
      </c>
      <c r="N18" s="41">
        <v>42</v>
      </c>
      <c r="O18" s="42">
        <v>43</v>
      </c>
    </row>
    <row r="19" spans="1:15" ht="15.75" thickBot="1" x14ac:dyDescent="0.3">
      <c r="A19" s="13" t="s">
        <v>27</v>
      </c>
      <c r="B19" s="189" t="s">
        <v>15</v>
      </c>
      <c r="C19" s="190">
        <v>0.16387959866220736</v>
      </c>
      <c r="D19" s="233">
        <f>D18/D3</f>
        <v>0.1540880503144654</v>
      </c>
      <c r="E19" s="233">
        <f>E18/E3</f>
        <v>0.16129032258064516</v>
      </c>
      <c r="F19" s="233">
        <f t="shared" ref="F19:K19" si="7">F18/F3</f>
        <v>0.14826498422712933</v>
      </c>
      <c r="G19" s="233">
        <f t="shared" si="7"/>
        <v>0.16554054054054054</v>
      </c>
      <c r="H19" s="233">
        <f t="shared" si="7"/>
        <v>0.1718213058419244</v>
      </c>
      <c r="I19" s="233">
        <f t="shared" si="7"/>
        <v>0.17793594306049823</v>
      </c>
      <c r="J19" s="233">
        <f t="shared" si="7"/>
        <v>0.17625899280575538</v>
      </c>
      <c r="K19" s="233">
        <f t="shared" si="7"/>
        <v>0.18631178707224336</v>
      </c>
      <c r="L19" s="222">
        <f>L18/$L$3</f>
        <v>0.18145161290322581</v>
      </c>
      <c r="M19" s="233">
        <f>M18/M3</f>
        <v>0.1894273127753304</v>
      </c>
      <c r="N19" s="233">
        <f>N18/N3</f>
        <v>0.19266055045871561</v>
      </c>
      <c r="O19" s="234">
        <f>O18/O3</f>
        <v>0.19545454545454546</v>
      </c>
    </row>
    <row r="20" spans="1:15" ht="20.100000000000001" customHeight="1" thickBot="1" x14ac:dyDescent="0.3">
      <c r="A20" s="20" t="s">
        <v>307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35</v>
      </c>
      <c r="D22" s="9">
        <v>32</v>
      </c>
      <c r="E22" s="9">
        <v>38</v>
      </c>
      <c r="F22" s="9">
        <v>16</v>
      </c>
      <c r="G22" s="292">
        <v>20</v>
      </c>
      <c r="H22" s="9">
        <v>30</v>
      </c>
      <c r="I22" s="9">
        <v>37</v>
      </c>
      <c r="J22" s="9">
        <v>25</v>
      </c>
      <c r="K22" s="9">
        <v>23</v>
      </c>
      <c r="L22" s="9">
        <v>27</v>
      </c>
      <c r="M22" s="9">
        <v>27</v>
      </c>
      <c r="N22" s="9">
        <v>25</v>
      </c>
      <c r="O22" s="8">
        <f>SUM(C22:N22)</f>
        <v>335</v>
      </c>
    </row>
    <row r="23" spans="1:15" x14ac:dyDescent="0.25">
      <c r="A23" s="10" t="s">
        <v>29</v>
      </c>
      <c r="B23" s="192" t="s">
        <v>44</v>
      </c>
      <c r="C23" s="195">
        <v>7</v>
      </c>
      <c r="D23" s="183">
        <v>11</v>
      </c>
      <c r="E23" s="183">
        <v>13</v>
      </c>
      <c r="F23" s="183">
        <v>3</v>
      </c>
      <c r="G23" s="183">
        <v>12</v>
      </c>
      <c r="H23" s="183">
        <v>5</v>
      </c>
      <c r="I23" s="183">
        <v>9</v>
      </c>
      <c r="J23" s="183">
        <v>5</v>
      </c>
      <c r="K23" s="183">
        <v>7</v>
      </c>
      <c r="L23" s="183">
        <v>11</v>
      </c>
      <c r="M23" s="183">
        <v>5</v>
      </c>
      <c r="N23" s="184">
        <v>7</v>
      </c>
      <c r="O23" s="192">
        <f>SUM(C23:N23)</f>
        <v>95</v>
      </c>
    </row>
    <row r="24" spans="1:15" x14ac:dyDescent="0.25">
      <c r="A24" s="10" t="s">
        <v>30</v>
      </c>
      <c r="B24" s="163" t="s">
        <v>69</v>
      </c>
      <c r="C24" s="193">
        <f>C23/C22</f>
        <v>0.2</v>
      </c>
      <c r="D24" s="193">
        <f>D23/D22</f>
        <v>0.34375</v>
      </c>
      <c r="E24" s="193">
        <f t="shared" ref="E24:N24" si="8">E23/E22</f>
        <v>0.34210526315789475</v>
      </c>
      <c r="F24" s="193">
        <f>F23/F22</f>
        <v>0.1875</v>
      </c>
      <c r="G24" s="193">
        <f t="shared" si="8"/>
        <v>0.6</v>
      </c>
      <c r="H24" s="193">
        <f t="shared" si="8"/>
        <v>0.16666666666666666</v>
      </c>
      <c r="I24" s="193">
        <f t="shared" si="8"/>
        <v>0.24324324324324326</v>
      </c>
      <c r="J24" s="193">
        <f t="shared" si="8"/>
        <v>0.2</v>
      </c>
      <c r="K24" s="193">
        <f>K23/$K$22</f>
        <v>0.30434782608695654</v>
      </c>
      <c r="L24" s="193">
        <f>L23/L22</f>
        <v>0.40740740740740738</v>
      </c>
      <c r="M24" s="193">
        <f t="shared" si="8"/>
        <v>0.18518518518518517</v>
      </c>
      <c r="N24" s="193">
        <f t="shared" si="8"/>
        <v>0.28000000000000003</v>
      </c>
      <c r="O24" s="194">
        <f>O23/O22</f>
        <v>0.28358208955223879</v>
      </c>
    </row>
    <row r="25" spans="1:15" x14ac:dyDescent="0.25">
      <c r="A25" s="10" t="s">
        <v>31</v>
      </c>
      <c r="B25" s="83" t="s">
        <v>336</v>
      </c>
      <c r="C25" s="75">
        <v>16</v>
      </c>
      <c r="D25" s="75">
        <v>22</v>
      </c>
      <c r="E25" s="75">
        <v>22</v>
      </c>
      <c r="F25" s="75">
        <v>8</v>
      </c>
      <c r="G25" s="75">
        <v>14</v>
      </c>
      <c r="H25" s="75">
        <v>13</v>
      </c>
      <c r="I25" s="75">
        <v>23</v>
      </c>
      <c r="J25" s="75">
        <v>13</v>
      </c>
      <c r="K25" s="75">
        <v>14</v>
      </c>
      <c r="L25" s="75">
        <v>16</v>
      </c>
      <c r="M25" s="75">
        <v>14</v>
      </c>
      <c r="N25" s="353">
        <v>15</v>
      </c>
      <c r="O25" s="83">
        <f>SUM(C25:N25)</f>
        <v>190</v>
      </c>
    </row>
    <row r="26" spans="1:15" x14ac:dyDescent="0.25">
      <c r="A26" s="10" t="s">
        <v>32</v>
      </c>
      <c r="B26" s="163" t="s">
        <v>69</v>
      </c>
      <c r="C26" s="193">
        <f>C25/C22</f>
        <v>0.45714285714285713</v>
      </c>
      <c r="D26" s="193">
        <f>D25/D22</f>
        <v>0.6875</v>
      </c>
      <c r="E26" s="193">
        <f t="shared" ref="E26:N26" si="9">E25/E22</f>
        <v>0.57894736842105265</v>
      </c>
      <c r="F26" s="193">
        <f t="shared" si="9"/>
        <v>0.5</v>
      </c>
      <c r="G26" s="193">
        <f>G25/G22</f>
        <v>0.7</v>
      </c>
      <c r="H26" s="193">
        <f t="shared" si="9"/>
        <v>0.43333333333333335</v>
      </c>
      <c r="I26" s="193">
        <f t="shared" si="9"/>
        <v>0.6216216216216216</v>
      </c>
      <c r="J26" s="193">
        <f t="shared" si="9"/>
        <v>0.52</v>
      </c>
      <c r="K26" s="193">
        <f>K25/$K$22</f>
        <v>0.60869565217391308</v>
      </c>
      <c r="L26" s="193">
        <f>L25/L22</f>
        <v>0.59259259259259256</v>
      </c>
      <c r="M26" s="193">
        <f t="shared" si="9"/>
        <v>0.51851851851851849</v>
      </c>
      <c r="N26" s="193">
        <f t="shared" si="9"/>
        <v>0.6</v>
      </c>
      <c r="O26" s="194">
        <f>O25/O22</f>
        <v>0.56716417910447758</v>
      </c>
    </row>
    <row r="27" spans="1:15" x14ac:dyDescent="0.25">
      <c r="A27" s="10" t="s">
        <v>33</v>
      </c>
      <c r="B27" s="83" t="s">
        <v>284</v>
      </c>
      <c r="C27" s="75">
        <v>31</v>
      </c>
      <c r="D27" s="41">
        <v>27</v>
      </c>
      <c r="E27" s="41">
        <v>35</v>
      </c>
      <c r="F27" s="41">
        <v>14</v>
      </c>
      <c r="G27" s="41">
        <v>15</v>
      </c>
      <c r="H27" s="41">
        <v>26</v>
      </c>
      <c r="I27" s="41">
        <v>35</v>
      </c>
      <c r="J27" s="41">
        <v>24</v>
      </c>
      <c r="K27" s="41">
        <v>22</v>
      </c>
      <c r="L27" s="41">
        <v>22</v>
      </c>
      <c r="M27" s="41">
        <v>22</v>
      </c>
      <c r="N27" s="42">
        <v>21</v>
      </c>
      <c r="O27" s="83">
        <f>SUM(C27:N27)</f>
        <v>294</v>
      </c>
    </row>
    <row r="28" spans="1:15" x14ac:dyDescent="0.25">
      <c r="A28" s="10" t="s">
        <v>34</v>
      </c>
      <c r="B28" s="163" t="s">
        <v>69</v>
      </c>
      <c r="C28" s="193">
        <f>C27/C22</f>
        <v>0.88571428571428568</v>
      </c>
      <c r="D28" s="193">
        <f t="shared" ref="D28:N28" si="10">D27/D22</f>
        <v>0.84375</v>
      </c>
      <c r="E28" s="193">
        <f t="shared" si="10"/>
        <v>0.92105263157894735</v>
      </c>
      <c r="F28" s="193">
        <f t="shared" si="10"/>
        <v>0.875</v>
      </c>
      <c r="G28" s="193">
        <f t="shared" si="10"/>
        <v>0.75</v>
      </c>
      <c r="H28" s="193">
        <f t="shared" si="10"/>
        <v>0.8666666666666667</v>
      </c>
      <c r="I28" s="193">
        <f t="shared" si="10"/>
        <v>0.94594594594594594</v>
      </c>
      <c r="J28" s="193">
        <f t="shared" si="10"/>
        <v>0.96</v>
      </c>
      <c r="K28" s="193">
        <f>K27/$K$22</f>
        <v>0.95652173913043481</v>
      </c>
      <c r="L28" s="193">
        <f t="shared" si="10"/>
        <v>0.81481481481481477</v>
      </c>
      <c r="M28" s="193">
        <f t="shared" si="10"/>
        <v>0.81481481481481477</v>
      </c>
      <c r="N28" s="193">
        <f t="shared" si="10"/>
        <v>0.84</v>
      </c>
      <c r="O28" s="194">
        <f>O27/O22</f>
        <v>0.87761194029850742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4</v>
      </c>
      <c r="F29" s="41">
        <v>0</v>
      </c>
      <c r="G29" s="41">
        <v>0</v>
      </c>
      <c r="H29" s="41">
        <v>0</v>
      </c>
      <c r="I29" s="41">
        <v>1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8</v>
      </c>
    </row>
    <row r="30" spans="1:15" x14ac:dyDescent="0.25">
      <c r="A30" s="10" t="s">
        <v>36</v>
      </c>
      <c r="B30" s="163" t="s">
        <v>69</v>
      </c>
      <c r="C30" s="193">
        <f>C29/C22</f>
        <v>5.7142857142857141E-2</v>
      </c>
      <c r="D30" s="193">
        <f t="shared" ref="D30:N30" si="11">D29/D22</f>
        <v>3.125E-2</v>
      </c>
      <c r="E30" s="193">
        <f t="shared" si="11"/>
        <v>0.10526315789473684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2.7027027027027029E-2</v>
      </c>
      <c r="J30" s="193">
        <f t="shared" si="11"/>
        <v>0</v>
      </c>
      <c r="K30" s="193">
        <f>K29/$K$22</f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2.3880597014925373E-2</v>
      </c>
    </row>
    <row r="31" spans="1:15" x14ac:dyDescent="0.25">
      <c r="A31" s="10" t="s">
        <v>37</v>
      </c>
      <c r="B31" s="83" t="s">
        <v>132</v>
      </c>
      <c r="C31" s="75">
        <v>4</v>
      </c>
      <c r="D31" s="41">
        <v>5</v>
      </c>
      <c r="E31" s="41">
        <v>4</v>
      </c>
      <c r="F31" s="41">
        <v>2</v>
      </c>
      <c r="G31" s="41">
        <v>5</v>
      </c>
      <c r="H31" s="41">
        <v>4</v>
      </c>
      <c r="I31" s="41">
        <v>2</v>
      </c>
      <c r="J31" s="41">
        <v>1</v>
      </c>
      <c r="K31" s="41">
        <v>1</v>
      </c>
      <c r="L31" s="41">
        <v>4</v>
      </c>
      <c r="M31" s="41">
        <v>5</v>
      </c>
      <c r="N31" s="42">
        <v>4</v>
      </c>
      <c r="O31" s="83">
        <f>SUM(C31:N31)</f>
        <v>41</v>
      </c>
    </row>
    <row r="32" spans="1:15" x14ac:dyDescent="0.25">
      <c r="A32" s="10" t="s">
        <v>46</v>
      </c>
      <c r="B32" s="163" t="s">
        <v>69</v>
      </c>
      <c r="C32" s="193">
        <f>C31/C22</f>
        <v>0.11428571428571428</v>
      </c>
      <c r="D32" s="193">
        <f t="shared" ref="D32:N32" si="12">D31/D22</f>
        <v>0.15625</v>
      </c>
      <c r="E32" s="193">
        <f t="shared" si="12"/>
        <v>0.10526315789473684</v>
      </c>
      <c r="F32" s="193">
        <f t="shared" si="12"/>
        <v>0.125</v>
      </c>
      <c r="G32" s="193">
        <f t="shared" si="12"/>
        <v>0.25</v>
      </c>
      <c r="H32" s="193">
        <f t="shared" si="12"/>
        <v>0.13333333333333333</v>
      </c>
      <c r="I32" s="193">
        <f t="shared" si="12"/>
        <v>5.4054054054054057E-2</v>
      </c>
      <c r="J32" s="193">
        <f t="shared" si="12"/>
        <v>0.04</v>
      </c>
      <c r="K32" s="193">
        <f>K31/$K$22</f>
        <v>4.3478260869565216E-2</v>
      </c>
      <c r="L32" s="193">
        <f t="shared" si="12"/>
        <v>0.14814814814814814</v>
      </c>
      <c r="M32" s="193">
        <f t="shared" si="12"/>
        <v>0.18518518518518517</v>
      </c>
      <c r="N32" s="193">
        <f t="shared" si="12"/>
        <v>0.16</v>
      </c>
      <c r="O32" s="194">
        <f>O31/O22</f>
        <v>0.12238805970149254</v>
      </c>
    </row>
    <row r="33" spans="1:15" ht="24.75" x14ac:dyDescent="0.25">
      <c r="A33" s="10" t="s">
        <v>47</v>
      </c>
      <c r="B33" s="196" t="s">
        <v>67</v>
      </c>
      <c r="C33" s="75">
        <v>3</v>
      </c>
      <c r="D33" s="41">
        <v>5</v>
      </c>
      <c r="E33" s="41">
        <v>4</v>
      </c>
      <c r="F33" s="41">
        <v>3</v>
      </c>
      <c r="G33" s="41">
        <v>3</v>
      </c>
      <c r="H33" s="41">
        <v>0</v>
      </c>
      <c r="I33" s="41">
        <v>3</v>
      </c>
      <c r="J33" s="41">
        <v>0</v>
      </c>
      <c r="K33" s="41">
        <v>2</v>
      </c>
      <c r="L33" s="41">
        <v>7</v>
      </c>
      <c r="M33" s="41">
        <v>6</v>
      </c>
      <c r="N33" s="42">
        <v>2</v>
      </c>
      <c r="O33" s="83">
        <f>SUM(C33:N33)</f>
        <v>38</v>
      </c>
    </row>
    <row r="34" spans="1:15" x14ac:dyDescent="0.25">
      <c r="A34" s="10" t="s">
        <v>48</v>
      </c>
      <c r="B34" s="163" t="s">
        <v>69</v>
      </c>
      <c r="C34" s="193">
        <f>C33/C22</f>
        <v>8.5714285714285715E-2</v>
      </c>
      <c r="D34" s="193">
        <f t="shared" ref="D34:N34" si="13">D33/D22</f>
        <v>0.15625</v>
      </c>
      <c r="E34" s="193">
        <f t="shared" si="13"/>
        <v>0.10526315789473684</v>
      </c>
      <c r="F34" s="193">
        <f t="shared" si="13"/>
        <v>0.1875</v>
      </c>
      <c r="G34" s="193">
        <f t="shared" si="13"/>
        <v>0.15</v>
      </c>
      <c r="H34" s="193">
        <f t="shared" si="13"/>
        <v>0</v>
      </c>
      <c r="I34" s="193">
        <f t="shared" si="13"/>
        <v>8.1081081081081086E-2</v>
      </c>
      <c r="J34" s="193">
        <f t="shared" si="13"/>
        <v>0</v>
      </c>
      <c r="K34" s="193">
        <f>K33/$K$22</f>
        <v>8.6956521739130432E-2</v>
      </c>
      <c r="L34" s="193">
        <f t="shared" si="13"/>
        <v>0.25925925925925924</v>
      </c>
      <c r="M34" s="193">
        <f t="shared" si="13"/>
        <v>0.22222222222222221</v>
      </c>
      <c r="N34" s="193">
        <f t="shared" si="13"/>
        <v>0.08</v>
      </c>
      <c r="O34" s="194">
        <f>O33/O22</f>
        <v>0.11343283582089553</v>
      </c>
    </row>
    <row r="35" spans="1:15" x14ac:dyDescent="0.25">
      <c r="A35" s="10" t="s">
        <v>49</v>
      </c>
      <c r="B35" s="83" t="s">
        <v>285</v>
      </c>
      <c r="C35" s="75">
        <v>9</v>
      </c>
      <c r="D35" s="41">
        <v>6</v>
      </c>
      <c r="E35" s="41">
        <v>4</v>
      </c>
      <c r="F35" s="41">
        <v>5</v>
      </c>
      <c r="G35" s="41">
        <v>5</v>
      </c>
      <c r="H35" s="41">
        <v>8</v>
      </c>
      <c r="I35" s="41">
        <v>5</v>
      </c>
      <c r="J35" s="41">
        <v>4</v>
      </c>
      <c r="K35" s="41">
        <v>4</v>
      </c>
      <c r="L35" s="41">
        <v>4</v>
      </c>
      <c r="M35" s="41">
        <v>3</v>
      </c>
      <c r="N35" s="42">
        <v>5</v>
      </c>
      <c r="O35" s="83">
        <f>SUM(C35:N35)</f>
        <v>62</v>
      </c>
    </row>
    <row r="36" spans="1:15" x14ac:dyDescent="0.25">
      <c r="A36" s="10" t="s">
        <v>50</v>
      </c>
      <c r="B36" s="197" t="s">
        <v>69</v>
      </c>
      <c r="C36" s="193">
        <f>C35/C22</f>
        <v>0.25714285714285712</v>
      </c>
      <c r="D36" s="193">
        <f t="shared" ref="D36:N36" si="14">D35/D22</f>
        <v>0.1875</v>
      </c>
      <c r="E36" s="193">
        <f t="shared" si="14"/>
        <v>0.10526315789473684</v>
      </c>
      <c r="F36" s="193">
        <f t="shared" si="14"/>
        <v>0.3125</v>
      </c>
      <c r="G36" s="193">
        <f t="shared" si="14"/>
        <v>0.25</v>
      </c>
      <c r="H36" s="193">
        <f t="shared" si="14"/>
        <v>0.26666666666666666</v>
      </c>
      <c r="I36" s="193">
        <f t="shared" si="14"/>
        <v>0.13513513513513514</v>
      </c>
      <c r="J36" s="193">
        <f t="shared" si="14"/>
        <v>0.16</v>
      </c>
      <c r="K36" s="193">
        <f>K35/$K$22</f>
        <v>0.17391304347826086</v>
      </c>
      <c r="L36" s="193">
        <f t="shared" si="14"/>
        <v>0.14814814814814814</v>
      </c>
      <c r="M36" s="193">
        <f t="shared" si="14"/>
        <v>0.1111111111111111</v>
      </c>
      <c r="N36" s="193">
        <f t="shared" si="14"/>
        <v>0.2</v>
      </c>
      <c r="O36" s="194">
        <f>O35/O22</f>
        <v>0.18507462686567164</v>
      </c>
    </row>
    <row r="37" spans="1:15" x14ac:dyDescent="0.25">
      <c r="A37" s="10" t="s">
        <v>51</v>
      </c>
      <c r="B37" s="83" t="s">
        <v>286</v>
      </c>
      <c r="C37" s="40">
        <v>7</v>
      </c>
      <c r="D37" s="41">
        <v>8</v>
      </c>
      <c r="E37" s="41">
        <v>5</v>
      </c>
      <c r="F37" s="41">
        <v>3</v>
      </c>
      <c r="G37" s="41">
        <v>7</v>
      </c>
      <c r="H37" s="41">
        <v>8</v>
      </c>
      <c r="I37" s="41">
        <v>5</v>
      </c>
      <c r="J37" s="41">
        <v>1</v>
      </c>
      <c r="K37" s="41">
        <v>2</v>
      </c>
      <c r="L37" s="41">
        <v>7</v>
      </c>
      <c r="M37" s="41">
        <v>9</v>
      </c>
      <c r="N37" s="42">
        <v>5</v>
      </c>
      <c r="O37" s="83">
        <f>SUM(C37:N37)</f>
        <v>67</v>
      </c>
    </row>
    <row r="38" spans="1:15" x14ac:dyDescent="0.25">
      <c r="A38" s="10" t="s">
        <v>52</v>
      </c>
      <c r="B38" s="197" t="s">
        <v>69</v>
      </c>
      <c r="C38" s="221">
        <f>C37/C22</f>
        <v>0.2</v>
      </c>
      <c r="D38" s="222">
        <f t="shared" ref="D38:N38" si="15">D37/D22</f>
        <v>0.25</v>
      </c>
      <c r="E38" s="193">
        <f t="shared" si="15"/>
        <v>0.13157894736842105</v>
      </c>
      <c r="F38" s="193">
        <f t="shared" si="15"/>
        <v>0.1875</v>
      </c>
      <c r="G38" s="193">
        <f t="shared" si="15"/>
        <v>0.35</v>
      </c>
      <c r="H38" s="193">
        <f t="shared" si="15"/>
        <v>0.26666666666666666</v>
      </c>
      <c r="I38" s="193">
        <f t="shared" si="15"/>
        <v>0.13513513513513514</v>
      </c>
      <c r="J38" s="193">
        <f t="shared" si="15"/>
        <v>0.04</v>
      </c>
      <c r="K38" s="193">
        <f>K37/$K$22</f>
        <v>8.6956521739130432E-2</v>
      </c>
      <c r="L38" s="193">
        <f t="shared" si="15"/>
        <v>0.25925925925925924</v>
      </c>
      <c r="M38" s="193">
        <f t="shared" si="15"/>
        <v>0.33333333333333331</v>
      </c>
      <c r="N38" s="193">
        <f t="shared" si="15"/>
        <v>0.2</v>
      </c>
      <c r="O38" s="194">
        <f>O37/O22</f>
        <v>0.2</v>
      </c>
    </row>
    <row r="39" spans="1:15" x14ac:dyDescent="0.25">
      <c r="A39" s="10" t="s">
        <v>53</v>
      </c>
      <c r="B39" s="220" t="s">
        <v>116</v>
      </c>
      <c r="C39" s="212">
        <v>2</v>
      </c>
      <c r="D39" s="213">
        <v>3</v>
      </c>
      <c r="E39" s="213">
        <v>2</v>
      </c>
      <c r="F39" s="213">
        <v>1</v>
      </c>
      <c r="G39" s="213">
        <v>3</v>
      </c>
      <c r="H39" s="213">
        <v>1</v>
      </c>
      <c r="I39" s="213">
        <v>2</v>
      </c>
      <c r="J39" s="213">
        <v>0</v>
      </c>
      <c r="K39" s="213">
        <v>2</v>
      </c>
      <c r="L39" s="213">
        <v>3</v>
      </c>
      <c r="M39" s="213">
        <v>2</v>
      </c>
      <c r="N39" s="214">
        <v>4</v>
      </c>
      <c r="O39" s="220">
        <f>SUM(C39:N39)</f>
        <v>25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5.7142857142857141E-2</v>
      </c>
      <c r="D40" s="193">
        <f t="shared" ref="D40:N40" si="16">D39/D22</f>
        <v>9.375E-2</v>
      </c>
      <c r="E40" s="193">
        <f t="shared" si="16"/>
        <v>5.2631578947368418E-2</v>
      </c>
      <c r="F40" s="193">
        <f t="shared" si="16"/>
        <v>6.25E-2</v>
      </c>
      <c r="G40" s="193">
        <f t="shared" si="16"/>
        <v>0.15</v>
      </c>
      <c r="H40" s="193">
        <f t="shared" si="16"/>
        <v>3.3333333333333333E-2</v>
      </c>
      <c r="I40" s="193">
        <f t="shared" si="16"/>
        <v>5.4054054054054057E-2</v>
      </c>
      <c r="J40" s="193">
        <f t="shared" si="16"/>
        <v>0</v>
      </c>
      <c r="K40" s="193">
        <f>K39/$K$22</f>
        <v>8.6956521739130432E-2</v>
      </c>
      <c r="L40" s="193">
        <f t="shared" si="16"/>
        <v>0.1111111111111111</v>
      </c>
      <c r="M40" s="193">
        <f t="shared" si="16"/>
        <v>7.407407407407407E-2</v>
      </c>
      <c r="N40" s="193">
        <f t="shared" si="16"/>
        <v>0.16</v>
      </c>
      <c r="O40" s="194">
        <f>O39/O22</f>
        <v>7.4626865671641784E-2</v>
      </c>
    </row>
    <row r="41" spans="1:15" ht="26.25" thickTop="1" thickBot="1" x14ac:dyDescent="0.3">
      <c r="A41" s="10" t="s">
        <v>55</v>
      </c>
      <c r="B41" s="31" t="s">
        <v>71</v>
      </c>
      <c r="C41" s="16">
        <v>33</v>
      </c>
      <c r="D41" s="16">
        <v>27</v>
      </c>
      <c r="E41" s="16">
        <v>27</v>
      </c>
      <c r="F41" s="16">
        <v>15</v>
      </c>
      <c r="G41" s="16">
        <v>20</v>
      </c>
      <c r="H41" s="16">
        <v>26</v>
      </c>
      <c r="I41" s="16">
        <v>36</v>
      </c>
      <c r="J41" s="16">
        <v>17</v>
      </c>
      <c r="K41" s="16">
        <v>26</v>
      </c>
      <c r="L41" s="16">
        <v>25</v>
      </c>
      <c r="M41" s="16">
        <v>27</v>
      </c>
      <c r="N41" s="355">
        <v>21</v>
      </c>
      <c r="O41" s="256">
        <f>SUM(C41:N41)</f>
        <v>300</v>
      </c>
    </row>
    <row r="42" spans="1:15" ht="15.75" thickTop="1" x14ac:dyDescent="0.25">
      <c r="A42" s="10" t="s">
        <v>56</v>
      </c>
      <c r="B42" s="199" t="s">
        <v>164</v>
      </c>
      <c r="C42" s="200">
        <v>12</v>
      </c>
      <c r="D42" s="201">
        <v>12</v>
      </c>
      <c r="E42" s="201">
        <v>10</v>
      </c>
      <c r="F42" s="201">
        <v>5</v>
      </c>
      <c r="G42" s="201">
        <v>10</v>
      </c>
      <c r="H42" s="201">
        <v>16</v>
      </c>
      <c r="I42" s="201">
        <v>19</v>
      </c>
      <c r="J42" s="201">
        <v>11</v>
      </c>
      <c r="K42" s="201">
        <v>12</v>
      </c>
      <c r="L42" s="202">
        <v>16</v>
      </c>
      <c r="M42" s="201">
        <v>17</v>
      </c>
      <c r="N42" s="356">
        <v>9</v>
      </c>
      <c r="O42" s="199">
        <f>SUM(C42:N42)</f>
        <v>149</v>
      </c>
    </row>
    <row r="43" spans="1:15" x14ac:dyDescent="0.25">
      <c r="A43" s="10" t="s">
        <v>57</v>
      </c>
      <c r="B43" s="163" t="s">
        <v>69</v>
      </c>
      <c r="C43" s="193">
        <f>C42/C22</f>
        <v>0.34285714285714286</v>
      </c>
      <c r="D43" s="193">
        <f t="shared" ref="D43:N43" si="17">D42/D22</f>
        <v>0.375</v>
      </c>
      <c r="E43" s="193">
        <f t="shared" si="17"/>
        <v>0.26315789473684209</v>
      </c>
      <c r="F43" s="193">
        <f t="shared" si="17"/>
        <v>0.3125</v>
      </c>
      <c r="G43" s="193">
        <f t="shared" si="17"/>
        <v>0.5</v>
      </c>
      <c r="H43" s="193">
        <f t="shared" si="17"/>
        <v>0.53333333333333333</v>
      </c>
      <c r="I43" s="193">
        <f t="shared" si="17"/>
        <v>0.51351351351351349</v>
      </c>
      <c r="J43" s="193">
        <f t="shared" si="17"/>
        <v>0.44</v>
      </c>
      <c r="K43" s="193">
        <f>K42/$K$22</f>
        <v>0.52173913043478259</v>
      </c>
      <c r="L43" s="193">
        <f t="shared" si="17"/>
        <v>0.59259259259259256</v>
      </c>
      <c r="M43" s="193">
        <f t="shared" si="17"/>
        <v>0.62962962962962965</v>
      </c>
      <c r="N43" s="193">
        <f t="shared" si="17"/>
        <v>0.36</v>
      </c>
      <c r="O43" s="194">
        <f>O42/O22</f>
        <v>0.44477611940298506</v>
      </c>
    </row>
    <row r="44" spans="1:15" x14ac:dyDescent="0.25">
      <c r="A44" s="10" t="s">
        <v>58</v>
      </c>
      <c r="B44" s="83" t="s">
        <v>165</v>
      </c>
      <c r="C44" s="75">
        <v>14</v>
      </c>
      <c r="D44" s="41">
        <v>10</v>
      </c>
      <c r="E44" s="41">
        <v>8</v>
      </c>
      <c r="F44" s="41">
        <v>4</v>
      </c>
      <c r="G44" s="41">
        <v>6</v>
      </c>
      <c r="H44" s="41">
        <v>9</v>
      </c>
      <c r="I44" s="41">
        <v>13</v>
      </c>
      <c r="J44" s="41">
        <v>4</v>
      </c>
      <c r="K44" s="41">
        <v>6</v>
      </c>
      <c r="L44" s="41">
        <v>6</v>
      </c>
      <c r="M44" s="41">
        <v>5</v>
      </c>
      <c r="N44" s="42">
        <v>8</v>
      </c>
      <c r="O44" s="83">
        <f>SUM(C44:N44)</f>
        <v>93</v>
      </c>
    </row>
    <row r="45" spans="1:15" x14ac:dyDescent="0.25">
      <c r="A45" s="10" t="s">
        <v>59</v>
      </c>
      <c r="B45" s="163" t="s">
        <v>69</v>
      </c>
      <c r="C45" s="193">
        <f>C44/C22</f>
        <v>0.4</v>
      </c>
      <c r="D45" s="193">
        <f t="shared" ref="D45:N45" si="18">D44/D22</f>
        <v>0.3125</v>
      </c>
      <c r="E45" s="193">
        <f t="shared" si="18"/>
        <v>0.21052631578947367</v>
      </c>
      <c r="F45" s="193">
        <f t="shared" si="18"/>
        <v>0.25</v>
      </c>
      <c r="G45" s="193">
        <f t="shared" si="18"/>
        <v>0.3</v>
      </c>
      <c r="H45" s="193">
        <f t="shared" si="18"/>
        <v>0.3</v>
      </c>
      <c r="I45" s="193">
        <f t="shared" si="18"/>
        <v>0.35135135135135137</v>
      </c>
      <c r="J45" s="193">
        <f t="shared" si="18"/>
        <v>0.16</v>
      </c>
      <c r="K45" s="193">
        <f>K44/$K$22</f>
        <v>0.2608695652173913</v>
      </c>
      <c r="L45" s="193">
        <f t="shared" si="18"/>
        <v>0.22222222222222221</v>
      </c>
      <c r="M45" s="193">
        <f t="shared" si="18"/>
        <v>0.18518518518518517</v>
      </c>
      <c r="N45" s="193">
        <f t="shared" si="18"/>
        <v>0.32</v>
      </c>
      <c r="O45" s="194">
        <f>O44/O22</f>
        <v>0.27761194029850744</v>
      </c>
    </row>
    <row r="46" spans="1:15" x14ac:dyDescent="0.25">
      <c r="A46" s="10" t="s">
        <v>60</v>
      </c>
      <c r="B46" s="83" t="s">
        <v>166</v>
      </c>
      <c r="C46" s="75">
        <v>7</v>
      </c>
      <c r="D46" s="41">
        <v>1</v>
      </c>
      <c r="E46" s="41">
        <v>3</v>
      </c>
      <c r="F46" s="41">
        <v>2</v>
      </c>
      <c r="G46" s="41">
        <v>3</v>
      </c>
      <c r="H46" s="41">
        <v>1</v>
      </c>
      <c r="I46" s="41">
        <v>4</v>
      </c>
      <c r="J46" s="41">
        <v>0</v>
      </c>
      <c r="K46" s="41">
        <v>4</v>
      </c>
      <c r="L46" s="41">
        <v>3</v>
      </c>
      <c r="M46" s="41">
        <v>4</v>
      </c>
      <c r="N46" s="42">
        <v>1</v>
      </c>
      <c r="O46" s="83">
        <f>SUM(C46:N46)</f>
        <v>33</v>
      </c>
    </row>
    <row r="47" spans="1:15" x14ac:dyDescent="0.25">
      <c r="A47" s="10" t="s">
        <v>61</v>
      </c>
      <c r="B47" s="163" t="s">
        <v>69</v>
      </c>
      <c r="C47" s="193">
        <f>C46/C22</f>
        <v>0.2</v>
      </c>
      <c r="D47" s="193">
        <f t="shared" ref="D47:N47" si="19">D46/D22</f>
        <v>3.125E-2</v>
      </c>
      <c r="E47" s="193">
        <f>E46/E22</f>
        <v>7.8947368421052627E-2</v>
      </c>
      <c r="F47" s="193">
        <f t="shared" si="19"/>
        <v>0.125</v>
      </c>
      <c r="G47" s="193">
        <f t="shared" si="19"/>
        <v>0.15</v>
      </c>
      <c r="H47" s="193">
        <f t="shared" si="19"/>
        <v>3.3333333333333333E-2</v>
      </c>
      <c r="I47" s="193">
        <f t="shared" si="19"/>
        <v>0.10810810810810811</v>
      </c>
      <c r="J47" s="193">
        <f t="shared" si="19"/>
        <v>0</v>
      </c>
      <c r="K47" s="193">
        <f>K46/$K$22</f>
        <v>0.17391304347826086</v>
      </c>
      <c r="L47" s="193">
        <f t="shared" si="19"/>
        <v>0.1111111111111111</v>
      </c>
      <c r="M47" s="193">
        <f t="shared" si="19"/>
        <v>0.14814814814814814</v>
      </c>
      <c r="N47" s="193">
        <f t="shared" si="19"/>
        <v>0.04</v>
      </c>
      <c r="O47" s="194">
        <f>O46/O22</f>
        <v>9.8507462686567168E-2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1</v>
      </c>
      <c r="F48" s="41">
        <v>1</v>
      </c>
      <c r="G48" s="41">
        <v>1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1</v>
      </c>
      <c r="O48" s="83">
        <f>SUM(C48:N48)</f>
        <v>4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2.6315789473684209E-2</v>
      </c>
      <c r="F49" s="193">
        <f t="shared" si="20"/>
        <v>6.25E-2</v>
      </c>
      <c r="G49" s="193">
        <f t="shared" si="20"/>
        <v>0.05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>K48/$K$22</f>
        <v>0</v>
      </c>
      <c r="L49" s="193">
        <f t="shared" si="20"/>
        <v>0</v>
      </c>
      <c r="M49" s="193">
        <f t="shared" si="20"/>
        <v>0</v>
      </c>
      <c r="N49" s="193">
        <f t="shared" si="20"/>
        <v>0.04</v>
      </c>
      <c r="O49" s="194">
        <f>O48/O22</f>
        <v>1.1940298507462687E-2</v>
      </c>
    </row>
    <row r="50" spans="1:15" x14ac:dyDescent="0.25">
      <c r="A50" s="10" t="s">
        <v>64</v>
      </c>
      <c r="B50" s="196" t="s">
        <v>168</v>
      </c>
      <c r="C50" s="40">
        <v>4</v>
      </c>
      <c r="D50" s="41">
        <v>6</v>
      </c>
      <c r="E50" s="41">
        <v>6</v>
      </c>
      <c r="F50" s="41">
        <v>1</v>
      </c>
      <c r="G50" s="41">
        <v>0</v>
      </c>
      <c r="H50" s="41">
        <v>2</v>
      </c>
      <c r="I50" s="41">
        <v>3</v>
      </c>
      <c r="J50" s="41">
        <v>2</v>
      </c>
      <c r="K50" s="41">
        <v>6</v>
      </c>
      <c r="L50" s="41">
        <v>5</v>
      </c>
      <c r="M50" s="41">
        <v>2</v>
      </c>
      <c r="N50" s="42">
        <v>6</v>
      </c>
      <c r="O50" s="83">
        <f>SUM(C50:N50)</f>
        <v>43</v>
      </c>
    </row>
    <row r="51" spans="1:15" x14ac:dyDescent="0.25">
      <c r="A51" s="10" t="s">
        <v>65</v>
      </c>
      <c r="B51" s="163" t="s">
        <v>69</v>
      </c>
      <c r="C51" s="193">
        <f>C50/C22</f>
        <v>0.11428571428571428</v>
      </c>
      <c r="D51" s="193">
        <f t="shared" ref="D51:N51" si="21">D50/D22</f>
        <v>0.1875</v>
      </c>
      <c r="E51" s="193">
        <f t="shared" si="21"/>
        <v>0.15789473684210525</v>
      </c>
      <c r="F51" s="193">
        <f t="shared" si="21"/>
        <v>6.25E-2</v>
      </c>
      <c r="G51" s="193">
        <f t="shared" si="21"/>
        <v>0</v>
      </c>
      <c r="H51" s="193">
        <f t="shared" si="21"/>
        <v>6.6666666666666666E-2</v>
      </c>
      <c r="I51" s="193">
        <f t="shared" si="21"/>
        <v>8.1081081081081086E-2</v>
      </c>
      <c r="J51" s="193">
        <f t="shared" si="21"/>
        <v>0.08</v>
      </c>
      <c r="K51" s="193">
        <f>K50/$K$22</f>
        <v>0.2608695652173913</v>
      </c>
      <c r="L51" s="193">
        <f t="shared" si="21"/>
        <v>0.18518518518518517</v>
      </c>
      <c r="M51" s="193">
        <f t="shared" si="21"/>
        <v>7.407407407407407E-2</v>
      </c>
      <c r="N51" s="193">
        <f t="shared" si="21"/>
        <v>0.24</v>
      </c>
      <c r="O51" s="194">
        <f>O50/O22</f>
        <v>0.12835820895522387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2.7027027027027029E-2</v>
      </c>
      <c r="J53" s="193">
        <f t="shared" si="22"/>
        <v>0</v>
      </c>
      <c r="K53" s="193">
        <f>K52/$K$22</f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2.9850746268656717E-3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3</v>
      </c>
      <c r="E54" s="41">
        <v>3</v>
      </c>
      <c r="F54" s="41">
        <v>0</v>
      </c>
      <c r="G54" s="41">
        <v>2</v>
      </c>
      <c r="H54" s="41">
        <v>1</v>
      </c>
      <c r="I54" s="41">
        <v>0</v>
      </c>
      <c r="J54" s="41">
        <v>0</v>
      </c>
      <c r="K54" s="41">
        <v>4</v>
      </c>
      <c r="L54" s="41">
        <v>3</v>
      </c>
      <c r="M54" s="41">
        <v>1</v>
      </c>
      <c r="N54" s="42">
        <v>1</v>
      </c>
      <c r="O54" s="83">
        <f>SUM(C54:N54)</f>
        <v>18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9.375E-2</v>
      </c>
      <c r="E55" s="204">
        <f t="shared" si="23"/>
        <v>7.8947368421052627E-2</v>
      </c>
      <c r="F55" s="204">
        <f t="shared" si="23"/>
        <v>0</v>
      </c>
      <c r="G55" s="204">
        <f t="shared" si="23"/>
        <v>0.1</v>
      </c>
      <c r="H55" s="204">
        <f t="shared" si="23"/>
        <v>3.3333333333333333E-2</v>
      </c>
      <c r="I55" s="204">
        <f t="shared" si="23"/>
        <v>0</v>
      </c>
      <c r="J55" s="204">
        <f t="shared" si="23"/>
        <v>0</v>
      </c>
      <c r="K55" s="193">
        <f>K54/$K$22</f>
        <v>0.17391304347826086</v>
      </c>
      <c r="L55" s="204">
        <f>L54/L22</f>
        <v>0.1111111111111111</v>
      </c>
      <c r="M55" s="204">
        <f t="shared" si="23"/>
        <v>3.7037037037037035E-2</v>
      </c>
      <c r="N55" s="204">
        <f t="shared" si="23"/>
        <v>0.04</v>
      </c>
      <c r="O55" s="205">
        <f>O54/O22</f>
        <v>5.3731343283582089E-2</v>
      </c>
    </row>
    <row r="56" spans="1:15" ht="20.100000000000001" customHeight="1" thickBot="1" x14ac:dyDescent="0.3">
      <c r="A56" s="21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16</v>
      </c>
      <c r="D58" s="17">
        <v>40</v>
      </c>
      <c r="E58" s="17">
        <v>31</v>
      </c>
      <c r="F58" s="17">
        <v>37</v>
      </c>
      <c r="G58" s="293">
        <v>25</v>
      </c>
      <c r="H58" s="17">
        <v>40</v>
      </c>
      <c r="I58" s="17">
        <v>40</v>
      </c>
      <c r="J58" s="17">
        <v>40</v>
      </c>
      <c r="K58" s="17">
        <v>38</v>
      </c>
      <c r="L58" s="17">
        <v>48</v>
      </c>
      <c r="M58" s="17">
        <v>36</v>
      </c>
      <c r="N58" s="17">
        <v>23</v>
      </c>
      <c r="O58" s="26">
        <f>SUM(C58:N58)</f>
        <v>414</v>
      </c>
    </row>
    <row r="59" spans="1:15" x14ac:dyDescent="0.25">
      <c r="A59" s="29" t="s">
        <v>75</v>
      </c>
      <c r="B59" s="207" t="s">
        <v>294</v>
      </c>
      <c r="C59" s="195">
        <v>11</v>
      </c>
      <c r="D59" s="183">
        <v>25</v>
      </c>
      <c r="E59" s="183">
        <v>19</v>
      </c>
      <c r="F59" s="183">
        <v>21</v>
      </c>
      <c r="G59" s="183">
        <v>14</v>
      </c>
      <c r="H59" s="183">
        <v>16</v>
      </c>
      <c r="I59" s="183">
        <v>23</v>
      </c>
      <c r="J59" s="183">
        <v>24</v>
      </c>
      <c r="K59" s="183">
        <v>31</v>
      </c>
      <c r="L59" s="183">
        <v>32</v>
      </c>
      <c r="M59" s="183">
        <v>20</v>
      </c>
      <c r="N59" s="184">
        <v>13</v>
      </c>
      <c r="O59" s="27">
        <f>SUM(C59:N59)</f>
        <v>249</v>
      </c>
    </row>
    <row r="60" spans="1:15" x14ac:dyDescent="0.25">
      <c r="A60" s="29" t="s">
        <v>76</v>
      </c>
      <c r="B60" s="206" t="s">
        <v>80</v>
      </c>
      <c r="C60" s="193">
        <f>C59/C58</f>
        <v>0.6875</v>
      </c>
      <c r="D60" s="193">
        <f t="shared" ref="D60:N60" si="24">D59/D58</f>
        <v>0.625</v>
      </c>
      <c r="E60" s="193">
        <f t="shared" si="24"/>
        <v>0.61290322580645162</v>
      </c>
      <c r="F60" s="193">
        <f t="shared" si="24"/>
        <v>0.56756756756756754</v>
      </c>
      <c r="G60" s="193">
        <f t="shared" si="24"/>
        <v>0.56000000000000005</v>
      </c>
      <c r="H60" s="193">
        <f t="shared" si="24"/>
        <v>0.4</v>
      </c>
      <c r="I60" s="193">
        <f t="shared" si="24"/>
        <v>0.57499999999999996</v>
      </c>
      <c r="J60" s="193">
        <f t="shared" si="24"/>
        <v>0.6</v>
      </c>
      <c r="K60" s="193">
        <f t="shared" si="24"/>
        <v>0.81578947368421051</v>
      </c>
      <c r="L60" s="193">
        <f t="shared" si="24"/>
        <v>0.66666666666666663</v>
      </c>
      <c r="M60" s="193">
        <f t="shared" si="24"/>
        <v>0.55555555555555558</v>
      </c>
      <c r="N60" s="232">
        <f t="shared" si="24"/>
        <v>0.56521739130434778</v>
      </c>
      <c r="O60" s="250">
        <f>O59/O58</f>
        <v>0.60144927536231885</v>
      </c>
    </row>
    <row r="61" spans="1:15" x14ac:dyDescent="0.25">
      <c r="A61" s="29" t="s">
        <v>87</v>
      </c>
      <c r="B61" s="208" t="s">
        <v>78</v>
      </c>
      <c r="C61" s="40">
        <v>8</v>
      </c>
      <c r="D61" s="41">
        <v>25</v>
      </c>
      <c r="E61" s="41">
        <v>17</v>
      </c>
      <c r="F61" s="41">
        <v>20</v>
      </c>
      <c r="G61" s="41">
        <v>12</v>
      </c>
      <c r="H61" s="41">
        <v>17</v>
      </c>
      <c r="I61" s="41">
        <v>13</v>
      </c>
      <c r="J61" s="41">
        <v>15</v>
      </c>
      <c r="K61" s="41">
        <v>19</v>
      </c>
      <c r="L61" s="41">
        <v>21</v>
      </c>
      <c r="M61" s="41">
        <v>17</v>
      </c>
      <c r="N61" s="42">
        <v>13</v>
      </c>
      <c r="O61" s="209">
        <f>SUM(C61:N61)</f>
        <v>197</v>
      </c>
    </row>
    <row r="62" spans="1:15" x14ac:dyDescent="0.25">
      <c r="A62" s="29" t="s">
        <v>88</v>
      </c>
      <c r="B62" s="206" t="s">
        <v>80</v>
      </c>
      <c r="C62" s="193">
        <f>C61/C58</f>
        <v>0.5</v>
      </c>
      <c r="D62" s="193">
        <f t="shared" ref="D62:N62" si="25">D61/D58</f>
        <v>0.625</v>
      </c>
      <c r="E62" s="193">
        <f t="shared" si="25"/>
        <v>0.54838709677419351</v>
      </c>
      <c r="F62" s="193">
        <f t="shared" si="25"/>
        <v>0.54054054054054057</v>
      </c>
      <c r="G62" s="193">
        <f t="shared" si="25"/>
        <v>0.48</v>
      </c>
      <c r="H62" s="193">
        <f t="shared" si="25"/>
        <v>0.42499999999999999</v>
      </c>
      <c r="I62" s="193">
        <f t="shared" si="25"/>
        <v>0.32500000000000001</v>
      </c>
      <c r="J62" s="193">
        <f t="shared" si="25"/>
        <v>0.375</v>
      </c>
      <c r="K62" s="193">
        <f t="shared" si="25"/>
        <v>0.5</v>
      </c>
      <c r="L62" s="193">
        <f t="shared" si="25"/>
        <v>0.4375</v>
      </c>
      <c r="M62" s="193">
        <f t="shared" si="25"/>
        <v>0.47222222222222221</v>
      </c>
      <c r="N62" s="232">
        <f t="shared" si="25"/>
        <v>0.56521739130434778</v>
      </c>
      <c r="O62" s="250">
        <f>O61/O58</f>
        <v>0.47584541062801933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16</v>
      </c>
      <c r="E63" s="41">
        <v>13</v>
      </c>
      <c r="F63" s="41">
        <v>10</v>
      </c>
      <c r="G63" s="41">
        <v>8</v>
      </c>
      <c r="H63" s="41">
        <v>7</v>
      </c>
      <c r="I63" s="41">
        <v>7</v>
      </c>
      <c r="J63" s="41">
        <v>13</v>
      </c>
      <c r="K63" s="41">
        <v>14</v>
      </c>
      <c r="L63" s="41">
        <v>11</v>
      </c>
      <c r="M63" s="41">
        <v>12</v>
      </c>
      <c r="N63" s="42">
        <v>8</v>
      </c>
      <c r="O63" s="209">
        <f>SUM(C63:N63)</f>
        <v>123</v>
      </c>
    </row>
    <row r="64" spans="1:15" x14ac:dyDescent="0.25">
      <c r="A64" s="29" t="s">
        <v>90</v>
      </c>
      <c r="B64" s="191" t="s">
        <v>80</v>
      </c>
      <c r="C64" s="193">
        <f>C63/C58</f>
        <v>0.25</v>
      </c>
      <c r="D64" s="193">
        <f t="shared" ref="D64:N64" si="26">D63/D58</f>
        <v>0.4</v>
      </c>
      <c r="E64" s="193">
        <f t="shared" si="26"/>
        <v>0.41935483870967744</v>
      </c>
      <c r="F64" s="193">
        <f t="shared" si="26"/>
        <v>0.27027027027027029</v>
      </c>
      <c r="G64" s="193">
        <f t="shared" si="26"/>
        <v>0.32</v>
      </c>
      <c r="H64" s="193">
        <f t="shared" si="26"/>
        <v>0.17499999999999999</v>
      </c>
      <c r="I64" s="193">
        <f t="shared" si="26"/>
        <v>0.17499999999999999</v>
      </c>
      <c r="J64" s="193">
        <f t="shared" si="26"/>
        <v>0.32500000000000001</v>
      </c>
      <c r="K64" s="193">
        <f t="shared" si="26"/>
        <v>0.36842105263157893</v>
      </c>
      <c r="L64" s="193">
        <f t="shared" si="26"/>
        <v>0.22916666666666666</v>
      </c>
      <c r="M64" s="193">
        <f t="shared" si="26"/>
        <v>0.33333333333333331</v>
      </c>
      <c r="N64" s="232">
        <f t="shared" si="26"/>
        <v>0.34782608695652173</v>
      </c>
      <c r="O64" s="250">
        <f>O63/O58</f>
        <v>0.29710144927536231</v>
      </c>
    </row>
    <row r="65" spans="1:15" x14ac:dyDescent="0.25">
      <c r="A65" s="29" t="s">
        <v>91</v>
      </c>
      <c r="B65" s="208" t="s">
        <v>298</v>
      </c>
      <c r="C65" s="40">
        <v>8</v>
      </c>
      <c r="D65" s="41">
        <v>25</v>
      </c>
      <c r="E65" s="41">
        <v>14</v>
      </c>
      <c r="F65" s="41">
        <v>10</v>
      </c>
      <c r="G65" s="41">
        <v>9</v>
      </c>
      <c r="H65" s="41">
        <v>12</v>
      </c>
      <c r="I65" s="41">
        <v>8</v>
      </c>
      <c r="J65" s="41">
        <v>11</v>
      </c>
      <c r="K65" s="41">
        <v>17</v>
      </c>
      <c r="L65" s="41">
        <v>9</v>
      </c>
      <c r="M65" s="41">
        <v>16</v>
      </c>
      <c r="N65" s="42">
        <v>12</v>
      </c>
      <c r="O65" s="209">
        <f>SUM(C65:N65)</f>
        <v>151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0.5</v>
      </c>
      <c r="D66" s="198">
        <f>D65/D58</f>
        <v>0.625</v>
      </c>
      <c r="E66" s="198">
        <f t="shared" ref="E66:N66" si="27">E65/E58</f>
        <v>0.45161290322580644</v>
      </c>
      <c r="F66" s="198">
        <f t="shared" si="27"/>
        <v>0.27027027027027029</v>
      </c>
      <c r="G66" s="198">
        <f t="shared" si="27"/>
        <v>0.36</v>
      </c>
      <c r="H66" s="198">
        <f t="shared" si="27"/>
        <v>0.3</v>
      </c>
      <c r="I66" s="198">
        <f t="shared" si="27"/>
        <v>0.2</v>
      </c>
      <c r="J66" s="198">
        <f t="shared" si="27"/>
        <v>0.27500000000000002</v>
      </c>
      <c r="K66" s="198">
        <f t="shared" si="27"/>
        <v>0.44736842105263158</v>
      </c>
      <c r="L66" s="198">
        <f t="shared" si="27"/>
        <v>0.1875</v>
      </c>
      <c r="M66" s="198">
        <f t="shared" si="27"/>
        <v>0.44444444444444442</v>
      </c>
      <c r="N66" s="354">
        <f t="shared" si="27"/>
        <v>0.52173913043478259</v>
      </c>
      <c r="O66" s="252">
        <f>O65/O58</f>
        <v>0.36473429951690822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3</v>
      </c>
      <c r="F67" s="201">
        <v>10</v>
      </c>
      <c r="G67" s="201">
        <v>7</v>
      </c>
      <c r="H67" s="201">
        <v>5</v>
      </c>
      <c r="I67" s="201">
        <v>5</v>
      </c>
      <c r="J67" s="201">
        <v>4</v>
      </c>
      <c r="K67" s="201">
        <v>2</v>
      </c>
      <c r="L67" s="201">
        <v>12</v>
      </c>
      <c r="M67" s="201">
        <v>1</v>
      </c>
      <c r="N67" s="356">
        <v>1</v>
      </c>
      <c r="O67" s="224">
        <f>SUM(C67:N67)</f>
        <v>50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0</v>
      </c>
      <c r="E68" s="253">
        <f t="shared" si="28"/>
        <v>9.6774193548387094E-2</v>
      </c>
      <c r="F68" s="253">
        <f t="shared" si="28"/>
        <v>0.27027027027027029</v>
      </c>
      <c r="G68" s="253">
        <f t="shared" si="28"/>
        <v>0.28000000000000003</v>
      </c>
      <c r="H68" s="253">
        <f t="shared" si="28"/>
        <v>0.125</v>
      </c>
      <c r="I68" s="253">
        <f t="shared" si="28"/>
        <v>0.125</v>
      </c>
      <c r="J68" s="253">
        <f t="shared" si="28"/>
        <v>0.1</v>
      </c>
      <c r="K68" s="253">
        <f t="shared" si="28"/>
        <v>5.2631578947368418E-2</v>
      </c>
      <c r="L68" s="253">
        <f t="shared" si="28"/>
        <v>0.25</v>
      </c>
      <c r="M68" s="253">
        <f t="shared" si="28"/>
        <v>2.7777777777777776E-2</v>
      </c>
      <c r="N68" s="360">
        <f t="shared" si="28"/>
        <v>4.3478260869565216E-2</v>
      </c>
      <c r="O68" s="252">
        <f>O67/O58</f>
        <v>0.12077294685990338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2</v>
      </c>
      <c r="F69" s="213">
        <v>5</v>
      </c>
      <c r="G69" s="213">
        <v>4</v>
      </c>
      <c r="H69" s="213">
        <v>4</v>
      </c>
      <c r="I69" s="213">
        <v>4</v>
      </c>
      <c r="J69" s="213">
        <v>2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23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6.4516129032258063E-2</v>
      </c>
      <c r="F70" s="193">
        <f t="shared" si="29"/>
        <v>0.13513513513513514</v>
      </c>
      <c r="G70" s="193">
        <f t="shared" si="29"/>
        <v>0.16</v>
      </c>
      <c r="H70" s="193">
        <f t="shared" si="29"/>
        <v>0.1</v>
      </c>
      <c r="I70" s="193">
        <f t="shared" si="29"/>
        <v>0.1</v>
      </c>
      <c r="J70" s="193">
        <f t="shared" si="29"/>
        <v>0.05</v>
      </c>
      <c r="K70" s="193">
        <f t="shared" si="29"/>
        <v>2.6315789473684209E-2</v>
      </c>
      <c r="L70" s="193">
        <f t="shared" si="29"/>
        <v>2.0833333333333332E-2</v>
      </c>
      <c r="M70" s="193">
        <f t="shared" si="29"/>
        <v>0</v>
      </c>
      <c r="N70" s="232">
        <f t="shared" si="29"/>
        <v>0</v>
      </c>
      <c r="O70" s="250">
        <f>O69/O58</f>
        <v>5.5555555555555552E-2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1</v>
      </c>
      <c r="F71" s="213">
        <v>1</v>
      </c>
      <c r="G71" s="213">
        <v>0</v>
      </c>
      <c r="H71" s="213">
        <v>0</v>
      </c>
      <c r="I71" s="213">
        <v>1</v>
      </c>
      <c r="J71" s="213">
        <v>0</v>
      </c>
      <c r="K71" s="213">
        <v>0</v>
      </c>
      <c r="L71" s="213">
        <v>1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</v>
      </c>
      <c r="E72" s="193">
        <f t="shared" si="30"/>
        <v>3.2258064516129031E-2</v>
      </c>
      <c r="F72" s="193">
        <f t="shared" si="30"/>
        <v>2.7027027027027029E-2</v>
      </c>
      <c r="G72" s="193">
        <f t="shared" si="30"/>
        <v>0</v>
      </c>
      <c r="H72" s="193">
        <f t="shared" si="30"/>
        <v>0</v>
      </c>
      <c r="I72" s="193">
        <f t="shared" si="30"/>
        <v>2.5000000000000001E-2</v>
      </c>
      <c r="J72" s="193">
        <f t="shared" si="30"/>
        <v>0</v>
      </c>
      <c r="K72" s="193">
        <f t="shared" si="30"/>
        <v>0</v>
      </c>
      <c r="L72" s="193">
        <f t="shared" si="30"/>
        <v>2.0833333333333332E-2</v>
      </c>
      <c r="M72" s="193">
        <f t="shared" si="30"/>
        <v>0</v>
      </c>
      <c r="N72" s="232">
        <f t="shared" si="30"/>
        <v>0</v>
      </c>
      <c r="O72" s="250">
        <f>O71/O58</f>
        <v>9.6618357487922701E-3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4</v>
      </c>
      <c r="G73" s="41">
        <v>1</v>
      </c>
      <c r="H73" s="41">
        <v>0</v>
      </c>
      <c r="I73" s="41">
        <v>0</v>
      </c>
      <c r="J73" s="41">
        <v>2</v>
      </c>
      <c r="K73" s="41">
        <v>1</v>
      </c>
      <c r="L73" s="41">
        <v>10</v>
      </c>
      <c r="M73" s="41">
        <v>1</v>
      </c>
      <c r="N73" s="42">
        <v>0</v>
      </c>
      <c r="O73" s="209">
        <f>SUM(C73:N73)</f>
        <v>19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0.10810810810810811</v>
      </c>
      <c r="G74" s="193">
        <f t="shared" si="31"/>
        <v>0.04</v>
      </c>
      <c r="H74" s="193">
        <f t="shared" si="31"/>
        <v>0</v>
      </c>
      <c r="I74" s="193">
        <f t="shared" si="31"/>
        <v>0</v>
      </c>
      <c r="J74" s="193">
        <f t="shared" si="31"/>
        <v>0.05</v>
      </c>
      <c r="K74" s="193">
        <f t="shared" si="31"/>
        <v>2.6315789473684209E-2</v>
      </c>
      <c r="L74" s="193">
        <f t="shared" si="31"/>
        <v>0.20833333333333334</v>
      </c>
      <c r="M74" s="193">
        <f t="shared" si="31"/>
        <v>2.7777777777777776E-2</v>
      </c>
      <c r="N74" s="232">
        <f t="shared" si="31"/>
        <v>0</v>
      </c>
      <c r="O74" s="250">
        <f>O73/O58</f>
        <v>4.5893719806763288E-2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1</v>
      </c>
      <c r="O75" s="209">
        <f>SUM(C75:N75)</f>
        <v>3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0.04</v>
      </c>
      <c r="H76" s="193">
        <f t="shared" si="32"/>
        <v>2.5000000000000001E-2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f t="shared" si="32"/>
        <v>0</v>
      </c>
      <c r="N76" s="232">
        <f t="shared" si="32"/>
        <v>4.3478260869565216E-2</v>
      </c>
      <c r="O76" s="250">
        <f>O75/O58</f>
        <v>7.246376811594203E-3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1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0.04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2.4154589371980675E-3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3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4</v>
      </c>
      <c r="N79" s="42">
        <v>0</v>
      </c>
      <c r="O79" s="209">
        <f>SUM(C79:N79)</f>
        <v>7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0.12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0.1111111111111111</v>
      </c>
      <c r="N80" s="232">
        <f t="shared" si="34"/>
        <v>0</v>
      </c>
      <c r="O80" s="250">
        <f>O79/O58</f>
        <v>1.6908212560386472E-2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2</v>
      </c>
      <c r="E81" s="41">
        <v>2</v>
      </c>
      <c r="F81" s="41">
        <v>2</v>
      </c>
      <c r="G81" s="41">
        <v>3</v>
      </c>
      <c r="H81" s="41">
        <v>3</v>
      </c>
      <c r="I81" s="41">
        <v>5</v>
      </c>
      <c r="J81" s="41">
        <v>0</v>
      </c>
      <c r="K81" s="41">
        <v>0</v>
      </c>
      <c r="L81" s="41">
        <v>2</v>
      </c>
      <c r="M81" s="41">
        <v>0</v>
      </c>
      <c r="N81" s="42">
        <v>1</v>
      </c>
      <c r="O81" s="209">
        <f>SUM(C81:N81)</f>
        <v>21</v>
      </c>
    </row>
    <row r="82" spans="1:15" x14ac:dyDescent="0.25">
      <c r="A82" s="29" t="s">
        <v>159</v>
      </c>
      <c r="B82" s="191" t="s">
        <v>80</v>
      </c>
      <c r="C82" s="193">
        <f>C81/C58</f>
        <v>6.25E-2</v>
      </c>
      <c r="D82" s="193">
        <f t="shared" ref="D82:N82" si="35">D81/D58</f>
        <v>0.05</v>
      </c>
      <c r="E82" s="193">
        <f t="shared" si="35"/>
        <v>6.4516129032258063E-2</v>
      </c>
      <c r="F82" s="193">
        <f t="shared" si="35"/>
        <v>5.4054054054054057E-2</v>
      </c>
      <c r="G82" s="193">
        <f t="shared" si="35"/>
        <v>0.12</v>
      </c>
      <c r="H82" s="193">
        <f t="shared" si="35"/>
        <v>7.4999999999999997E-2</v>
      </c>
      <c r="I82" s="193">
        <f t="shared" si="35"/>
        <v>0.125</v>
      </c>
      <c r="J82" s="193">
        <f t="shared" si="35"/>
        <v>0</v>
      </c>
      <c r="K82" s="193">
        <f t="shared" si="35"/>
        <v>0</v>
      </c>
      <c r="L82" s="193">
        <f t="shared" si="35"/>
        <v>4.1666666666666664E-2</v>
      </c>
      <c r="M82" s="193">
        <f t="shared" si="35"/>
        <v>0</v>
      </c>
      <c r="N82" s="232">
        <f t="shared" si="35"/>
        <v>4.3478260869565216E-2</v>
      </c>
      <c r="O82" s="250">
        <f>O81/O58</f>
        <v>5.0724637681159424E-2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1</v>
      </c>
      <c r="E85" s="41">
        <v>1</v>
      </c>
      <c r="F85" s="41">
        <v>2</v>
      </c>
      <c r="G85" s="41">
        <v>1</v>
      </c>
      <c r="H85" s="41">
        <v>2</v>
      </c>
      <c r="I85" s="41">
        <v>4</v>
      </c>
      <c r="J85" s="41">
        <v>5</v>
      </c>
      <c r="K85" s="41">
        <v>2</v>
      </c>
      <c r="L85" s="41">
        <v>2</v>
      </c>
      <c r="M85" s="41">
        <v>1</v>
      </c>
      <c r="N85" s="42">
        <v>0</v>
      </c>
      <c r="O85" s="209">
        <f>SUM(C85:N85)</f>
        <v>21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2.5000000000000001E-2</v>
      </c>
      <c r="E86" s="193">
        <f t="shared" si="37"/>
        <v>3.2258064516129031E-2</v>
      </c>
      <c r="F86" s="193">
        <f t="shared" si="37"/>
        <v>5.4054054054054057E-2</v>
      </c>
      <c r="G86" s="193">
        <f t="shared" si="37"/>
        <v>0.04</v>
      </c>
      <c r="H86" s="193">
        <f t="shared" si="37"/>
        <v>0.05</v>
      </c>
      <c r="I86" s="193">
        <f t="shared" si="37"/>
        <v>0.1</v>
      </c>
      <c r="J86" s="193">
        <f t="shared" si="37"/>
        <v>0.125</v>
      </c>
      <c r="K86" s="193">
        <f t="shared" si="37"/>
        <v>5.2631578947368418E-2</v>
      </c>
      <c r="L86" s="193">
        <f t="shared" si="37"/>
        <v>4.1666666666666664E-2</v>
      </c>
      <c r="M86" s="193">
        <f t="shared" si="37"/>
        <v>2.7777777777777776E-2</v>
      </c>
      <c r="N86" s="232">
        <f t="shared" si="37"/>
        <v>0</v>
      </c>
      <c r="O86" s="250">
        <f>O85/O58</f>
        <v>5.0724637681159424E-2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3</v>
      </c>
      <c r="E87" s="41">
        <v>5</v>
      </c>
      <c r="F87" s="41">
        <v>7</v>
      </c>
      <c r="G87" s="41">
        <v>4</v>
      </c>
      <c r="H87" s="41">
        <v>6</v>
      </c>
      <c r="I87" s="41">
        <v>4</v>
      </c>
      <c r="J87" s="41">
        <v>7</v>
      </c>
      <c r="K87" s="41">
        <v>8</v>
      </c>
      <c r="L87" s="41">
        <v>4</v>
      </c>
      <c r="M87" s="41">
        <v>6</v>
      </c>
      <c r="N87" s="42">
        <v>4</v>
      </c>
      <c r="O87" s="209">
        <f>SUM(C87:N87)</f>
        <v>58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7.4999999999999997E-2</v>
      </c>
      <c r="E88" s="193">
        <f t="shared" si="38"/>
        <v>0.16129032258064516</v>
      </c>
      <c r="F88" s="193">
        <f t="shared" si="38"/>
        <v>0.1891891891891892</v>
      </c>
      <c r="G88" s="193">
        <f t="shared" si="38"/>
        <v>0.16</v>
      </c>
      <c r="H88" s="193">
        <f t="shared" si="38"/>
        <v>0.15</v>
      </c>
      <c r="I88" s="193">
        <f t="shared" si="38"/>
        <v>0.1</v>
      </c>
      <c r="J88" s="193">
        <f t="shared" si="38"/>
        <v>0.17499999999999999</v>
      </c>
      <c r="K88" s="193">
        <f t="shared" si="38"/>
        <v>0.21052631578947367</v>
      </c>
      <c r="L88" s="193">
        <f t="shared" si="38"/>
        <v>8.3333333333333329E-2</v>
      </c>
      <c r="M88" s="193">
        <f t="shared" si="38"/>
        <v>0.16666666666666666</v>
      </c>
      <c r="N88" s="232">
        <f t="shared" si="38"/>
        <v>0.17391304347826086</v>
      </c>
      <c r="O88" s="250">
        <f>O87/O58</f>
        <v>0.14009661835748793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1</v>
      </c>
      <c r="E89" s="41">
        <v>0</v>
      </c>
      <c r="F89" s="41">
        <v>3</v>
      </c>
      <c r="G89" s="41">
        <v>1</v>
      </c>
      <c r="H89" s="41">
        <v>5</v>
      </c>
      <c r="I89" s="41">
        <v>7</v>
      </c>
      <c r="J89" s="41">
        <v>4</v>
      </c>
      <c r="K89" s="41">
        <v>5</v>
      </c>
      <c r="L89" s="41">
        <v>6</v>
      </c>
      <c r="M89" s="41">
        <v>2</v>
      </c>
      <c r="N89" s="42">
        <v>2</v>
      </c>
      <c r="O89" s="209">
        <f>SUM(C89:N89)</f>
        <v>38</v>
      </c>
    </row>
    <row r="90" spans="1:15" x14ac:dyDescent="0.25">
      <c r="A90" s="29" t="s">
        <v>232</v>
      </c>
      <c r="B90" s="191" t="s">
        <v>80</v>
      </c>
      <c r="C90" s="193">
        <f>C89/C58</f>
        <v>0.125</v>
      </c>
      <c r="D90" s="193">
        <f t="shared" ref="D90:N90" si="39">D89/D58</f>
        <v>2.5000000000000001E-2</v>
      </c>
      <c r="E90" s="193">
        <f t="shared" si="39"/>
        <v>0</v>
      </c>
      <c r="F90" s="193">
        <f t="shared" si="39"/>
        <v>8.1081081081081086E-2</v>
      </c>
      <c r="G90" s="193">
        <f t="shared" si="39"/>
        <v>0.04</v>
      </c>
      <c r="H90" s="193">
        <f t="shared" si="39"/>
        <v>0.125</v>
      </c>
      <c r="I90" s="193">
        <f t="shared" si="39"/>
        <v>0.17499999999999999</v>
      </c>
      <c r="J90" s="193">
        <f t="shared" si="39"/>
        <v>0.1</v>
      </c>
      <c r="K90" s="193">
        <f t="shared" si="39"/>
        <v>0.13157894736842105</v>
      </c>
      <c r="L90" s="193">
        <f t="shared" si="39"/>
        <v>0.125</v>
      </c>
      <c r="M90" s="193">
        <f t="shared" si="39"/>
        <v>5.5555555555555552E-2</v>
      </c>
      <c r="N90" s="232">
        <f t="shared" si="39"/>
        <v>8.6956521739130432E-2</v>
      </c>
      <c r="O90" s="250">
        <f>O89/O58</f>
        <v>9.1787439613526575E-2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2</v>
      </c>
      <c r="E91" s="41">
        <v>1</v>
      </c>
      <c r="F91" s="41">
        <v>0</v>
      </c>
      <c r="G91" s="41">
        <v>1</v>
      </c>
      <c r="H91" s="41">
        <v>0</v>
      </c>
      <c r="I91" s="41">
        <v>1</v>
      </c>
      <c r="J91" s="41">
        <v>1</v>
      </c>
      <c r="K91" s="41">
        <v>0</v>
      </c>
      <c r="L91" s="41">
        <v>1</v>
      </c>
      <c r="M91" s="41">
        <v>0</v>
      </c>
      <c r="N91" s="42">
        <v>0</v>
      </c>
      <c r="O91" s="209">
        <f>SUM(C91:N91)</f>
        <v>7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0.05</v>
      </c>
      <c r="E92" s="193">
        <f t="shared" si="40"/>
        <v>3.2258064516129031E-2</v>
      </c>
      <c r="F92" s="193">
        <f t="shared" si="40"/>
        <v>0</v>
      </c>
      <c r="G92" s="193">
        <f t="shared" si="40"/>
        <v>0.04</v>
      </c>
      <c r="H92" s="193">
        <f t="shared" si="40"/>
        <v>0</v>
      </c>
      <c r="I92" s="193">
        <f t="shared" si="40"/>
        <v>2.5000000000000001E-2</v>
      </c>
      <c r="J92" s="193">
        <f t="shared" si="40"/>
        <v>2.5000000000000001E-2</v>
      </c>
      <c r="K92" s="193">
        <f t="shared" si="40"/>
        <v>0</v>
      </c>
      <c r="L92" s="193">
        <f t="shared" si="40"/>
        <v>2.0833333333333332E-2</v>
      </c>
      <c r="M92" s="193">
        <f t="shared" si="40"/>
        <v>0</v>
      </c>
      <c r="N92" s="232">
        <f t="shared" si="40"/>
        <v>0</v>
      </c>
      <c r="O92" s="250">
        <f>O91/O58</f>
        <v>1.6908212560386472E-2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5</v>
      </c>
      <c r="D95" s="75">
        <v>6</v>
      </c>
      <c r="E95" s="75">
        <v>5</v>
      </c>
      <c r="F95" s="75">
        <v>3</v>
      </c>
      <c r="G95" s="75">
        <v>0</v>
      </c>
      <c r="H95" s="75">
        <v>7</v>
      </c>
      <c r="I95" s="75">
        <v>6</v>
      </c>
      <c r="J95" s="75">
        <v>8</v>
      </c>
      <c r="K95" s="75">
        <v>4</v>
      </c>
      <c r="L95" s="75">
        <v>12</v>
      </c>
      <c r="M95" s="75">
        <f t="shared" ref="M95" si="42">M58-M61-M79-M81-M83-M85-M87-M89-M91-M93</f>
        <v>6</v>
      </c>
      <c r="N95" s="75">
        <v>3</v>
      </c>
      <c r="O95" s="209">
        <f>SUM(C95:N95)</f>
        <v>65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0.3125</v>
      </c>
      <c r="D96" s="204">
        <f t="shared" ref="D96:N96" si="43">D95/D58</f>
        <v>0.15</v>
      </c>
      <c r="E96" s="204">
        <f t="shared" si="43"/>
        <v>0.16129032258064516</v>
      </c>
      <c r="F96" s="204">
        <f t="shared" si="43"/>
        <v>8.1081081081081086E-2</v>
      </c>
      <c r="G96" s="204">
        <f t="shared" si="43"/>
        <v>0</v>
      </c>
      <c r="H96" s="204">
        <f t="shared" si="43"/>
        <v>0.17499999999999999</v>
      </c>
      <c r="I96" s="204">
        <f t="shared" si="43"/>
        <v>0.15</v>
      </c>
      <c r="J96" s="204">
        <f t="shared" si="43"/>
        <v>0.2</v>
      </c>
      <c r="K96" s="204">
        <f t="shared" si="43"/>
        <v>0.10526315789473684</v>
      </c>
      <c r="L96" s="204">
        <f t="shared" si="43"/>
        <v>0.25</v>
      </c>
      <c r="M96" s="204">
        <f t="shared" si="43"/>
        <v>0.16666666666666666</v>
      </c>
      <c r="N96" s="234">
        <f t="shared" si="43"/>
        <v>0.13043478260869565</v>
      </c>
      <c r="O96" s="254">
        <f>O95/O58</f>
        <v>0.1570048309178744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5" t="s">
        <v>308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75</v>
      </c>
      <c r="D3" s="6">
        <v>72</v>
      </c>
      <c r="E3" s="6">
        <v>70</v>
      </c>
      <c r="F3" s="6">
        <v>69</v>
      </c>
      <c r="G3" s="6">
        <v>63</v>
      </c>
      <c r="H3" s="290">
        <v>58</v>
      </c>
      <c r="I3" s="6">
        <v>59</v>
      </c>
      <c r="J3" s="6">
        <v>57</v>
      </c>
      <c r="K3" s="6">
        <v>61</v>
      </c>
      <c r="L3" s="6">
        <v>61</v>
      </c>
      <c r="M3" s="6">
        <v>54</v>
      </c>
      <c r="N3" s="6">
        <v>54</v>
      </c>
      <c r="O3" s="7">
        <v>57</v>
      </c>
    </row>
    <row r="4" spans="1:15" x14ac:dyDescent="0.25">
      <c r="A4" s="13" t="s">
        <v>8</v>
      </c>
      <c r="B4" s="180" t="s">
        <v>41</v>
      </c>
      <c r="C4" s="182">
        <v>66</v>
      </c>
      <c r="D4" s="183">
        <v>61</v>
      </c>
      <c r="E4" s="183">
        <v>59</v>
      </c>
      <c r="F4" s="183">
        <v>58</v>
      </c>
      <c r="G4" s="183">
        <v>56</v>
      </c>
      <c r="H4" s="183">
        <v>52</v>
      </c>
      <c r="I4" s="183">
        <v>51</v>
      </c>
      <c r="J4" s="183">
        <v>50</v>
      </c>
      <c r="K4" s="183">
        <v>55</v>
      </c>
      <c r="L4" s="183">
        <v>51</v>
      </c>
      <c r="M4" s="183">
        <v>46</v>
      </c>
      <c r="N4" s="183">
        <v>46</v>
      </c>
      <c r="O4" s="184">
        <v>51</v>
      </c>
    </row>
    <row r="5" spans="1:15" x14ac:dyDescent="0.25">
      <c r="A5" s="13" t="s">
        <v>9</v>
      </c>
      <c r="B5" s="179" t="s">
        <v>15</v>
      </c>
      <c r="C5" s="181">
        <v>0.88</v>
      </c>
      <c r="D5" s="222">
        <f>D4/D3</f>
        <v>0.84722222222222221</v>
      </c>
      <c r="E5" s="222">
        <f t="shared" ref="E5:O5" si="0">E4/E3</f>
        <v>0.84285714285714286</v>
      </c>
      <c r="F5" s="222">
        <f t="shared" si="0"/>
        <v>0.84057971014492749</v>
      </c>
      <c r="G5" s="222">
        <f t="shared" si="0"/>
        <v>0.88888888888888884</v>
      </c>
      <c r="H5" s="222">
        <f t="shared" si="0"/>
        <v>0.89655172413793105</v>
      </c>
      <c r="I5" s="222">
        <f t="shared" si="0"/>
        <v>0.86440677966101698</v>
      </c>
      <c r="J5" s="222">
        <f t="shared" si="0"/>
        <v>0.8771929824561403</v>
      </c>
      <c r="K5" s="222">
        <f t="shared" si="0"/>
        <v>0.90163934426229508</v>
      </c>
      <c r="L5" s="222">
        <f t="shared" si="0"/>
        <v>0.83606557377049184</v>
      </c>
      <c r="M5" s="222">
        <f t="shared" si="0"/>
        <v>0.85185185185185186</v>
      </c>
      <c r="N5" s="222">
        <f t="shared" si="0"/>
        <v>0.85185185185185186</v>
      </c>
      <c r="O5" s="232">
        <f t="shared" si="0"/>
        <v>0.89473684210526316</v>
      </c>
    </row>
    <row r="6" spans="1:15" x14ac:dyDescent="0.25">
      <c r="A6" s="13" t="s">
        <v>10</v>
      </c>
      <c r="B6" s="185" t="s">
        <v>282</v>
      </c>
      <c r="C6" s="186">
        <v>1</v>
      </c>
      <c r="D6" s="41">
        <v>2</v>
      </c>
      <c r="E6" s="41">
        <v>2</v>
      </c>
      <c r="F6" s="41">
        <v>2</v>
      </c>
      <c r="G6" s="41">
        <v>2</v>
      </c>
      <c r="H6" s="41">
        <v>2</v>
      </c>
      <c r="I6" s="41">
        <v>2</v>
      </c>
      <c r="J6" s="41">
        <v>2</v>
      </c>
      <c r="K6" s="41">
        <v>2</v>
      </c>
      <c r="L6" s="41">
        <v>1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1.3333333333333334E-2</v>
      </c>
      <c r="D7" s="222">
        <f>D6/D3</f>
        <v>2.7777777777777776E-2</v>
      </c>
      <c r="E7" s="222">
        <f t="shared" ref="E7:O7" si="1">E6/E3</f>
        <v>2.8571428571428571E-2</v>
      </c>
      <c r="F7" s="222">
        <f t="shared" si="1"/>
        <v>2.8985507246376812E-2</v>
      </c>
      <c r="G7" s="222">
        <f t="shared" si="1"/>
        <v>3.1746031746031744E-2</v>
      </c>
      <c r="H7" s="222">
        <f t="shared" si="1"/>
        <v>3.4482758620689655E-2</v>
      </c>
      <c r="I7" s="222">
        <f t="shared" si="1"/>
        <v>3.3898305084745763E-2</v>
      </c>
      <c r="J7" s="222">
        <f t="shared" si="1"/>
        <v>3.5087719298245612E-2</v>
      </c>
      <c r="K7" s="222">
        <f t="shared" si="1"/>
        <v>3.2786885245901641E-2</v>
      </c>
      <c r="L7" s="222">
        <f t="shared" si="1"/>
        <v>1.6393442622950821E-2</v>
      </c>
      <c r="M7" s="222">
        <f t="shared" si="1"/>
        <v>1.8518518518518517E-2</v>
      </c>
      <c r="N7" s="222">
        <f t="shared" si="1"/>
        <v>1.8518518518518517E-2</v>
      </c>
      <c r="O7" s="232">
        <f t="shared" si="1"/>
        <v>1.7543859649122806E-2</v>
      </c>
    </row>
    <row r="8" spans="1:15" x14ac:dyDescent="0.25">
      <c r="A8" s="13" t="s">
        <v>12</v>
      </c>
      <c r="B8" s="185" t="s">
        <v>16</v>
      </c>
      <c r="C8" s="186">
        <v>2</v>
      </c>
      <c r="D8" s="41">
        <v>4</v>
      </c>
      <c r="E8" s="41">
        <v>7</v>
      </c>
      <c r="F8" s="41">
        <v>8</v>
      </c>
      <c r="G8" s="41">
        <v>6</v>
      </c>
      <c r="H8" s="41">
        <v>6</v>
      </c>
      <c r="I8" s="41">
        <v>9</v>
      </c>
      <c r="J8" s="41">
        <v>9</v>
      </c>
      <c r="K8" s="41">
        <v>8</v>
      </c>
      <c r="L8" s="41">
        <v>6</v>
      </c>
      <c r="M8" s="41">
        <v>5</v>
      </c>
      <c r="N8" s="41">
        <v>5</v>
      </c>
      <c r="O8" s="42">
        <v>4</v>
      </c>
    </row>
    <row r="9" spans="1:15" x14ac:dyDescent="0.25">
      <c r="A9" s="13" t="s">
        <v>13</v>
      </c>
      <c r="B9" s="179" t="s">
        <v>15</v>
      </c>
      <c r="C9" s="181">
        <v>2.6666666666666668E-2</v>
      </c>
      <c r="D9" s="222">
        <f>D8/D3</f>
        <v>5.5555555555555552E-2</v>
      </c>
      <c r="E9" s="222">
        <f t="shared" ref="E9:O9" si="2">E8/E3</f>
        <v>0.1</v>
      </c>
      <c r="F9" s="222">
        <f t="shared" si="2"/>
        <v>0.11594202898550725</v>
      </c>
      <c r="G9" s="222">
        <f t="shared" si="2"/>
        <v>9.5238095238095233E-2</v>
      </c>
      <c r="H9" s="222">
        <f t="shared" si="2"/>
        <v>0.10344827586206896</v>
      </c>
      <c r="I9" s="222">
        <f t="shared" si="2"/>
        <v>0.15254237288135594</v>
      </c>
      <c r="J9" s="222">
        <f t="shared" si="2"/>
        <v>0.15789473684210525</v>
      </c>
      <c r="K9" s="222">
        <f t="shared" si="2"/>
        <v>0.13114754098360656</v>
      </c>
      <c r="L9" s="222">
        <f t="shared" si="2"/>
        <v>9.8360655737704916E-2</v>
      </c>
      <c r="M9" s="222">
        <f t="shared" si="2"/>
        <v>9.2592592592592587E-2</v>
      </c>
      <c r="N9" s="222">
        <f t="shared" si="2"/>
        <v>9.2592592592592587E-2</v>
      </c>
      <c r="O9" s="232">
        <f t="shared" si="2"/>
        <v>7.0175438596491224E-2</v>
      </c>
    </row>
    <row r="10" spans="1:15" x14ac:dyDescent="0.25">
      <c r="A10" s="13" t="s">
        <v>18</v>
      </c>
      <c r="B10" s="185" t="s">
        <v>17</v>
      </c>
      <c r="C10" s="186">
        <v>44</v>
      </c>
      <c r="D10" s="41">
        <v>38</v>
      </c>
      <c r="E10" s="41">
        <v>40</v>
      </c>
      <c r="F10" s="41">
        <v>42</v>
      </c>
      <c r="G10" s="41">
        <v>39</v>
      </c>
      <c r="H10" s="41">
        <v>36</v>
      </c>
      <c r="I10" s="41">
        <v>38</v>
      </c>
      <c r="J10" s="41">
        <v>36</v>
      </c>
      <c r="K10" s="41">
        <v>39</v>
      </c>
      <c r="L10" s="41">
        <v>35</v>
      </c>
      <c r="M10" s="41">
        <v>29</v>
      </c>
      <c r="N10" s="41">
        <v>27</v>
      </c>
      <c r="O10" s="42">
        <v>31</v>
      </c>
    </row>
    <row r="11" spans="1:15" x14ac:dyDescent="0.25">
      <c r="A11" s="13" t="s">
        <v>19</v>
      </c>
      <c r="B11" s="179" t="s">
        <v>15</v>
      </c>
      <c r="C11" s="181">
        <v>0.58666666666666667</v>
      </c>
      <c r="D11" s="222">
        <f>D10/D3</f>
        <v>0.52777777777777779</v>
      </c>
      <c r="E11" s="222">
        <f t="shared" ref="E11:O11" si="3">E10/E3</f>
        <v>0.5714285714285714</v>
      </c>
      <c r="F11" s="222">
        <f t="shared" si="3"/>
        <v>0.60869565217391308</v>
      </c>
      <c r="G11" s="222">
        <f t="shared" si="3"/>
        <v>0.61904761904761907</v>
      </c>
      <c r="H11" s="222">
        <f t="shared" si="3"/>
        <v>0.62068965517241381</v>
      </c>
      <c r="I11" s="222">
        <f t="shared" si="3"/>
        <v>0.64406779661016944</v>
      </c>
      <c r="J11" s="222">
        <f t="shared" si="3"/>
        <v>0.63157894736842102</v>
      </c>
      <c r="K11" s="222">
        <f t="shared" si="3"/>
        <v>0.63934426229508201</v>
      </c>
      <c r="L11" s="222">
        <f t="shared" si="3"/>
        <v>0.57377049180327866</v>
      </c>
      <c r="M11" s="222">
        <f t="shared" si="3"/>
        <v>0.53703703703703709</v>
      </c>
      <c r="N11" s="222">
        <f t="shared" si="3"/>
        <v>0.5</v>
      </c>
      <c r="O11" s="232">
        <f t="shared" si="3"/>
        <v>0.54385964912280704</v>
      </c>
    </row>
    <row r="12" spans="1:15" x14ac:dyDescent="0.25">
      <c r="A12" s="13" t="s">
        <v>20</v>
      </c>
      <c r="B12" s="187" t="s">
        <v>38</v>
      </c>
      <c r="C12" s="186">
        <v>4</v>
      </c>
      <c r="D12" s="41">
        <v>4</v>
      </c>
      <c r="E12" s="41">
        <v>4</v>
      </c>
      <c r="F12" s="41">
        <v>2</v>
      </c>
      <c r="G12" s="41">
        <v>2</v>
      </c>
      <c r="H12" s="41">
        <v>0</v>
      </c>
      <c r="I12" s="41">
        <v>1</v>
      </c>
      <c r="J12" s="41">
        <v>1</v>
      </c>
      <c r="K12" s="41">
        <v>1</v>
      </c>
      <c r="L12" s="41">
        <v>2</v>
      </c>
      <c r="M12" s="41">
        <v>1</v>
      </c>
      <c r="N12" s="41">
        <v>4</v>
      </c>
      <c r="O12" s="42">
        <v>3</v>
      </c>
    </row>
    <row r="13" spans="1:15" x14ac:dyDescent="0.25">
      <c r="A13" s="13" t="s">
        <v>21</v>
      </c>
      <c r="B13" s="179" t="s">
        <v>15</v>
      </c>
      <c r="C13" s="181">
        <v>5.3333333333333337E-2</v>
      </c>
      <c r="D13" s="222">
        <f>D12/D3</f>
        <v>5.5555555555555552E-2</v>
      </c>
      <c r="E13" s="222">
        <f t="shared" ref="E13:O13" si="4">E12/E3</f>
        <v>5.7142857142857141E-2</v>
      </c>
      <c r="F13" s="222">
        <f t="shared" si="4"/>
        <v>2.8985507246376812E-2</v>
      </c>
      <c r="G13" s="222">
        <f t="shared" si="4"/>
        <v>3.1746031746031744E-2</v>
      </c>
      <c r="H13" s="222">
        <f t="shared" si="4"/>
        <v>0</v>
      </c>
      <c r="I13" s="222">
        <f t="shared" si="4"/>
        <v>1.6949152542372881E-2</v>
      </c>
      <c r="J13" s="222">
        <f t="shared" si="4"/>
        <v>1.7543859649122806E-2</v>
      </c>
      <c r="K13" s="222">
        <f t="shared" si="4"/>
        <v>1.6393442622950821E-2</v>
      </c>
      <c r="L13" s="222">
        <f t="shared" si="4"/>
        <v>3.2786885245901641E-2</v>
      </c>
      <c r="M13" s="222">
        <f t="shared" si="4"/>
        <v>1.8518518518518517E-2</v>
      </c>
      <c r="N13" s="222">
        <f t="shared" si="4"/>
        <v>7.407407407407407E-2</v>
      </c>
      <c r="O13" s="232">
        <f t="shared" si="4"/>
        <v>5.2631578947368418E-2</v>
      </c>
    </row>
    <row r="14" spans="1:15" x14ac:dyDescent="0.25">
      <c r="A14" s="13" t="s">
        <v>22</v>
      </c>
      <c r="B14" s="185" t="s">
        <v>39</v>
      </c>
      <c r="C14" s="186">
        <v>19</v>
      </c>
      <c r="D14" s="41">
        <v>15</v>
      </c>
      <c r="E14" s="41">
        <v>15</v>
      </c>
      <c r="F14" s="41">
        <v>17</v>
      </c>
      <c r="G14" s="41">
        <v>17</v>
      </c>
      <c r="H14" s="41">
        <v>16</v>
      </c>
      <c r="I14" s="41">
        <v>18</v>
      </c>
      <c r="J14" s="41">
        <v>15</v>
      </c>
      <c r="K14" s="41">
        <v>15</v>
      </c>
      <c r="L14" s="41">
        <v>14</v>
      </c>
      <c r="M14" s="41">
        <v>16</v>
      </c>
      <c r="N14" s="41">
        <v>16</v>
      </c>
      <c r="O14" s="42">
        <v>15</v>
      </c>
    </row>
    <row r="15" spans="1:15" x14ac:dyDescent="0.25">
      <c r="A15" s="13" t="s">
        <v>23</v>
      </c>
      <c r="B15" s="179" t="s">
        <v>15</v>
      </c>
      <c r="C15" s="181">
        <v>0.25333333333333335</v>
      </c>
      <c r="D15" s="222">
        <f>D14/D3</f>
        <v>0.20833333333333334</v>
      </c>
      <c r="E15" s="222">
        <f t="shared" ref="E15:O15" si="5">E14/E3</f>
        <v>0.21428571428571427</v>
      </c>
      <c r="F15" s="222">
        <f t="shared" si="5"/>
        <v>0.24637681159420291</v>
      </c>
      <c r="G15" s="222">
        <f t="shared" si="5"/>
        <v>0.26984126984126983</v>
      </c>
      <c r="H15" s="222">
        <f t="shared" si="5"/>
        <v>0.27586206896551724</v>
      </c>
      <c r="I15" s="222">
        <f t="shared" si="5"/>
        <v>0.30508474576271188</v>
      </c>
      <c r="J15" s="222">
        <f t="shared" si="5"/>
        <v>0.26315789473684209</v>
      </c>
      <c r="K15" s="222">
        <f t="shared" si="5"/>
        <v>0.24590163934426229</v>
      </c>
      <c r="L15" s="222">
        <f t="shared" si="5"/>
        <v>0.22950819672131148</v>
      </c>
      <c r="M15" s="222">
        <f t="shared" si="5"/>
        <v>0.29629629629629628</v>
      </c>
      <c r="N15" s="222">
        <f t="shared" si="5"/>
        <v>0.29629629629629628</v>
      </c>
      <c r="O15" s="232">
        <f t="shared" si="5"/>
        <v>0.26315789473684209</v>
      </c>
    </row>
    <row r="16" spans="1:15" x14ac:dyDescent="0.25">
      <c r="A16" s="13" t="s">
        <v>24</v>
      </c>
      <c r="B16" s="185" t="s">
        <v>40</v>
      </c>
      <c r="C16" s="186">
        <v>14</v>
      </c>
      <c r="D16" s="41">
        <v>13</v>
      </c>
      <c r="E16" s="41">
        <v>14</v>
      </c>
      <c r="F16" s="41">
        <v>12</v>
      </c>
      <c r="G16" s="41">
        <v>11</v>
      </c>
      <c r="H16" s="41">
        <v>9</v>
      </c>
      <c r="I16" s="41">
        <v>10</v>
      </c>
      <c r="J16" s="41">
        <v>10</v>
      </c>
      <c r="K16" s="41">
        <v>9</v>
      </c>
      <c r="L16" s="41">
        <v>13</v>
      </c>
      <c r="M16" s="41">
        <v>12</v>
      </c>
      <c r="N16" s="41">
        <v>13</v>
      </c>
      <c r="O16" s="42">
        <v>11</v>
      </c>
    </row>
    <row r="17" spans="1:15" x14ac:dyDescent="0.25">
      <c r="A17" s="13" t="s">
        <v>25</v>
      </c>
      <c r="B17" s="188" t="s">
        <v>15</v>
      </c>
      <c r="C17" s="181">
        <v>0.18666666666666668</v>
      </c>
      <c r="D17" s="222">
        <f>D16/D3</f>
        <v>0.18055555555555555</v>
      </c>
      <c r="E17" s="222">
        <f t="shared" ref="E17:O17" si="6">E16/E3</f>
        <v>0.2</v>
      </c>
      <c r="F17" s="222">
        <f t="shared" si="6"/>
        <v>0.17391304347826086</v>
      </c>
      <c r="G17" s="222">
        <f t="shared" si="6"/>
        <v>0.17460317460317459</v>
      </c>
      <c r="H17" s="222">
        <f t="shared" si="6"/>
        <v>0.15517241379310345</v>
      </c>
      <c r="I17" s="222">
        <f t="shared" si="6"/>
        <v>0.16949152542372881</v>
      </c>
      <c r="J17" s="222">
        <f t="shared" si="6"/>
        <v>0.17543859649122806</v>
      </c>
      <c r="K17" s="222">
        <f t="shared" si="6"/>
        <v>0.14754098360655737</v>
      </c>
      <c r="L17" s="222">
        <f t="shared" si="6"/>
        <v>0.21311475409836064</v>
      </c>
      <c r="M17" s="222">
        <f t="shared" si="6"/>
        <v>0.22222222222222221</v>
      </c>
      <c r="N17" s="222">
        <f t="shared" si="6"/>
        <v>0.24074074074074073</v>
      </c>
      <c r="O17" s="232">
        <f t="shared" si="6"/>
        <v>0.19298245614035087</v>
      </c>
    </row>
    <row r="18" spans="1:15" x14ac:dyDescent="0.25">
      <c r="A18" s="13" t="s">
        <v>26</v>
      </c>
      <c r="B18" s="185" t="s">
        <v>124</v>
      </c>
      <c r="C18" s="186">
        <v>8</v>
      </c>
      <c r="D18" s="41">
        <v>8</v>
      </c>
      <c r="E18" s="41">
        <v>9</v>
      </c>
      <c r="F18" s="41">
        <v>11</v>
      </c>
      <c r="G18" s="41">
        <v>10</v>
      </c>
      <c r="H18" s="41">
        <v>9</v>
      </c>
      <c r="I18" s="41">
        <v>7</v>
      </c>
      <c r="J18" s="41">
        <v>6</v>
      </c>
      <c r="K18" s="41">
        <v>7</v>
      </c>
      <c r="L18" s="41">
        <v>7</v>
      </c>
      <c r="M18" s="41">
        <v>7</v>
      </c>
      <c r="N18" s="41">
        <v>7</v>
      </c>
      <c r="O18" s="42">
        <v>7</v>
      </c>
    </row>
    <row r="19" spans="1:15" ht="15.75" thickBot="1" x14ac:dyDescent="0.3">
      <c r="A19" s="13" t="s">
        <v>27</v>
      </c>
      <c r="B19" s="189" t="s">
        <v>15</v>
      </c>
      <c r="C19" s="190">
        <v>0.10666666666666667</v>
      </c>
      <c r="D19" s="233">
        <f>D18/D3</f>
        <v>0.1111111111111111</v>
      </c>
      <c r="E19" s="233">
        <f>E18/E3</f>
        <v>0.12857142857142856</v>
      </c>
      <c r="F19" s="233">
        <f t="shared" ref="F19:O19" si="7">F18/F3</f>
        <v>0.15942028985507245</v>
      </c>
      <c r="G19" s="233">
        <f t="shared" si="7"/>
        <v>0.15873015873015872</v>
      </c>
      <c r="H19" s="233">
        <f t="shared" si="7"/>
        <v>0.15517241379310345</v>
      </c>
      <c r="I19" s="233">
        <f t="shared" si="7"/>
        <v>0.11864406779661017</v>
      </c>
      <c r="J19" s="233">
        <f t="shared" si="7"/>
        <v>0.10526315789473684</v>
      </c>
      <c r="K19" s="233">
        <f t="shared" si="7"/>
        <v>0.11475409836065574</v>
      </c>
      <c r="L19" s="233">
        <f t="shared" si="7"/>
        <v>0.11475409836065574</v>
      </c>
      <c r="M19" s="233">
        <f t="shared" si="7"/>
        <v>0.12962962962962962</v>
      </c>
      <c r="N19" s="233">
        <f t="shared" si="7"/>
        <v>0.12962962962962962</v>
      </c>
      <c r="O19" s="234">
        <f t="shared" si="7"/>
        <v>0.12280701754385964</v>
      </c>
    </row>
    <row r="20" spans="1:15" ht="20.100000000000001" customHeight="1" thickBot="1" x14ac:dyDescent="0.3">
      <c r="A20" s="20" t="s">
        <v>309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5</v>
      </c>
      <c r="D22" s="9">
        <v>5</v>
      </c>
      <c r="E22" s="9">
        <v>7</v>
      </c>
      <c r="F22" s="9">
        <v>4</v>
      </c>
      <c r="G22" s="292">
        <v>3</v>
      </c>
      <c r="H22" s="9">
        <v>6</v>
      </c>
      <c r="I22" s="9">
        <v>6</v>
      </c>
      <c r="J22" s="9">
        <v>8</v>
      </c>
      <c r="K22" s="9">
        <v>14</v>
      </c>
      <c r="L22" s="9">
        <v>8</v>
      </c>
      <c r="M22" s="9">
        <v>7</v>
      </c>
      <c r="N22" s="9">
        <v>7</v>
      </c>
      <c r="O22" s="8">
        <f>SUM(C22:N22)</f>
        <v>80</v>
      </c>
    </row>
    <row r="23" spans="1:15" x14ac:dyDescent="0.25">
      <c r="A23" s="10" t="s">
        <v>29</v>
      </c>
      <c r="B23" s="192" t="s">
        <v>44</v>
      </c>
      <c r="C23" s="195">
        <v>3</v>
      </c>
      <c r="D23" s="183">
        <v>2</v>
      </c>
      <c r="E23" s="183">
        <v>4</v>
      </c>
      <c r="F23" s="183">
        <v>3</v>
      </c>
      <c r="G23" s="183">
        <v>1</v>
      </c>
      <c r="H23" s="183">
        <v>2</v>
      </c>
      <c r="I23" s="183">
        <v>1</v>
      </c>
      <c r="J23" s="183">
        <v>2</v>
      </c>
      <c r="K23" s="183">
        <v>7</v>
      </c>
      <c r="L23" s="183">
        <v>1</v>
      </c>
      <c r="M23" s="183">
        <v>4</v>
      </c>
      <c r="N23" s="184">
        <v>1</v>
      </c>
      <c r="O23" s="192">
        <f>SUM(C23:N23)</f>
        <v>31</v>
      </c>
    </row>
    <row r="24" spans="1:15" x14ac:dyDescent="0.25">
      <c r="A24" s="10" t="s">
        <v>30</v>
      </c>
      <c r="B24" s="163" t="s">
        <v>69</v>
      </c>
      <c r="C24" s="193">
        <f>C23/C22</f>
        <v>0.6</v>
      </c>
      <c r="D24" s="193">
        <f>D23/D22</f>
        <v>0.4</v>
      </c>
      <c r="E24" s="193">
        <f t="shared" ref="E24:N24" si="8">E23/E22</f>
        <v>0.5714285714285714</v>
      </c>
      <c r="F24" s="193">
        <f>F23/F22</f>
        <v>0.75</v>
      </c>
      <c r="G24" s="193">
        <f t="shared" si="8"/>
        <v>0.33333333333333331</v>
      </c>
      <c r="H24" s="193">
        <f t="shared" si="8"/>
        <v>0.33333333333333331</v>
      </c>
      <c r="I24" s="193">
        <f t="shared" si="8"/>
        <v>0.16666666666666666</v>
      </c>
      <c r="J24" s="193">
        <f t="shared" si="8"/>
        <v>0.25</v>
      </c>
      <c r="K24" s="193">
        <f t="shared" si="8"/>
        <v>0.5</v>
      </c>
      <c r="L24" s="193">
        <f t="shared" si="8"/>
        <v>0.125</v>
      </c>
      <c r="M24" s="193">
        <f t="shared" si="8"/>
        <v>0.5714285714285714</v>
      </c>
      <c r="N24" s="193">
        <f t="shared" si="8"/>
        <v>0.14285714285714285</v>
      </c>
      <c r="O24" s="194">
        <f>O23/O22</f>
        <v>0.38750000000000001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5</v>
      </c>
      <c r="E25" s="75">
        <v>4</v>
      </c>
      <c r="F25" s="75">
        <v>3</v>
      </c>
      <c r="G25" s="75">
        <v>2</v>
      </c>
      <c r="H25" s="75">
        <v>5</v>
      </c>
      <c r="I25" s="75">
        <v>5</v>
      </c>
      <c r="J25" s="75">
        <v>6</v>
      </c>
      <c r="K25" s="75">
        <v>5</v>
      </c>
      <c r="L25" s="75">
        <v>6</v>
      </c>
      <c r="M25" s="75">
        <v>2</v>
      </c>
      <c r="N25" s="353">
        <v>6</v>
      </c>
      <c r="O25" s="83">
        <f>SUM(C25:N25)</f>
        <v>50</v>
      </c>
    </row>
    <row r="26" spans="1:15" x14ac:dyDescent="0.25">
      <c r="A26" s="10" t="s">
        <v>32</v>
      </c>
      <c r="B26" s="163" t="s">
        <v>69</v>
      </c>
      <c r="C26" s="193">
        <f>C25/C22</f>
        <v>0.2</v>
      </c>
      <c r="D26" s="193">
        <f>D25/D22</f>
        <v>1</v>
      </c>
      <c r="E26" s="193">
        <f t="shared" ref="E26:N26" si="9">E25/E22</f>
        <v>0.5714285714285714</v>
      </c>
      <c r="F26" s="193">
        <f t="shared" si="9"/>
        <v>0.75</v>
      </c>
      <c r="G26" s="193">
        <f t="shared" si="9"/>
        <v>0.66666666666666663</v>
      </c>
      <c r="H26" s="193">
        <f t="shared" si="9"/>
        <v>0.83333333333333337</v>
      </c>
      <c r="I26" s="193">
        <f t="shared" si="9"/>
        <v>0.83333333333333337</v>
      </c>
      <c r="J26" s="193">
        <f t="shared" si="9"/>
        <v>0.75</v>
      </c>
      <c r="K26" s="193">
        <f t="shared" si="9"/>
        <v>0.35714285714285715</v>
      </c>
      <c r="L26" s="193">
        <f t="shared" si="9"/>
        <v>0.75</v>
      </c>
      <c r="M26" s="193">
        <f t="shared" si="9"/>
        <v>0.2857142857142857</v>
      </c>
      <c r="N26" s="193">
        <f t="shared" si="9"/>
        <v>0.8571428571428571</v>
      </c>
      <c r="O26" s="194">
        <f>O25/O22</f>
        <v>0.625</v>
      </c>
    </row>
    <row r="27" spans="1:15" x14ac:dyDescent="0.25">
      <c r="A27" s="10" t="s">
        <v>33</v>
      </c>
      <c r="B27" s="83" t="s">
        <v>284</v>
      </c>
      <c r="C27" s="75">
        <v>4</v>
      </c>
      <c r="D27" s="41">
        <v>4</v>
      </c>
      <c r="E27" s="41">
        <v>4</v>
      </c>
      <c r="F27" s="41">
        <v>2</v>
      </c>
      <c r="G27" s="41">
        <v>3</v>
      </c>
      <c r="H27" s="41">
        <v>5</v>
      </c>
      <c r="I27" s="41">
        <v>6</v>
      </c>
      <c r="J27" s="41">
        <v>7</v>
      </c>
      <c r="K27" s="41">
        <v>8</v>
      </c>
      <c r="L27" s="41">
        <v>7</v>
      </c>
      <c r="M27" s="41">
        <v>5</v>
      </c>
      <c r="N27" s="42">
        <v>6</v>
      </c>
      <c r="O27" s="83">
        <f>SUM(C27:N27)</f>
        <v>61</v>
      </c>
    </row>
    <row r="28" spans="1:15" x14ac:dyDescent="0.25">
      <c r="A28" s="10" t="s">
        <v>34</v>
      </c>
      <c r="B28" s="163" t="s">
        <v>69</v>
      </c>
      <c r="C28" s="193">
        <f>C27/C22</f>
        <v>0.8</v>
      </c>
      <c r="D28" s="193">
        <f t="shared" ref="D28:N28" si="10">D27/D22</f>
        <v>0.8</v>
      </c>
      <c r="E28" s="193">
        <f t="shared" si="10"/>
        <v>0.5714285714285714</v>
      </c>
      <c r="F28" s="193">
        <f t="shared" si="10"/>
        <v>0.5</v>
      </c>
      <c r="G28" s="193">
        <f t="shared" si="10"/>
        <v>1</v>
      </c>
      <c r="H28" s="193">
        <f t="shared" si="10"/>
        <v>0.83333333333333337</v>
      </c>
      <c r="I28" s="193">
        <f t="shared" si="10"/>
        <v>1</v>
      </c>
      <c r="J28" s="193">
        <f t="shared" si="10"/>
        <v>0.875</v>
      </c>
      <c r="K28" s="193">
        <f t="shared" si="10"/>
        <v>0.5714285714285714</v>
      </c>
      <c r="L28" s="193">
        <f t="shared" si="10"/>
        <v>0.875</v>
      </c>
      <c r="M28" s="193">
        <f t="shared" si="10"/>
        <v>0.7142857142857143</v>
      </c>
      <c r="N28" s="193">
        <f t="shared" si="10"/>
        <v>0.8571428571428571</v>
      </c>
      <c r="O28" s="194">
        <f>O27/O22</f>
        <v>0.76249999999999996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>
        <f>C29/C22</f>
        <v>0.2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1.2500000000000001E-2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2</v>
      </c>
      <c r="F31" s="41">
        <v>2</v>
      </c>
      <c r="G31" s="41">
        <v>0</v>
      </c>
      <c r="H31" s="41">
        <v>2</v>
      </c>
      <c r="I31" s="41">
        <v>0</v>
      </c>
      <c r="J31" s="41">
        <v>1</v>
      </c>
      <c r="K31" s="41">
        <v>6</v>
      </c>
      <c r="L31" s="41">
        <v>0</v>
      </c>
      <c r="M31" s="41">
        <v>2</v>
      </c>
      <c r="N31" s="42">
        <v>1</v>
      </c>
      <c r="O31" s="83">
        <f>SUM(C31:N31)</f>
        <v>17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0.2</v>
      </c>
      <c r="E32" s="193">
        <f t="shared" si="12"/>
        <v>0.2857142857142857</v>
      </c>
      <c r="F32" s="193">
        <f t="shared" si="12"/>
        <v>0.5</v>
      </c>
      <c r="G32" s="193">
        <f t="shared" si="12"/>
        <v>0</v>
      </c>
      <c r="H32" s="193">
        <f t="shared" si="12"/>
        <v>0.33333333333333331</v>
      </c>
      <c r="I32" s="193">
        <f t="shared" si="12"/>
        <v>0</v>
      </c>
      <c r="J32" s="193">
        <f t="shared" si="12"/>
        <v>0.125</v>
      </c>
      <c r="K32" s="193">
        <f t="shared" si="12"/>
        <v>0.42857142857142855</v>
      </c>
      <c r="L32" s="193">
        <f t="shared" si="12"/>
        <v>0</v>
      </c>
      <c r="M32" s="193">
        <f t="shared" si="12"/>
        <v>0.2857142857142857</v>
      </c>
      <c r="N32" s="193">
        <f t="shared" si="12"/>
        <v>0.14285714285714285</v>
      </c>
      <c r="O32" s="194">
        <f>O31/O22</f>
        <v>0.21249999999999999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1</v>
      </c>
      <c r="E33" s="41">
        <v>0</v>
      </c>
      <c r="F33" s="41">
        <v>0</v>
      </c>
      <c r="G33" s="41">
        <v>0</v>
      </c>
      <c r="H33" s="41">
        <v>1</v>
      </c>
      <c r="I33" s="41">
        <v>1</v>
      </c>
      <c r="J33" s="41">
        <v>1</v>
      </c>
      <c r="K33" s="41">
        <v>3</v>
      </c>
      <c r="L33" s="41">
        <v>0</v>
      </c>
      <c r="M33" s="41">
        <v>3</v>
      </c>
      <c r="N33" s="42">
        <v>1</v>
      </c>
      <c r="O33" s="83">
        <f>SUM(C33:N33)</f>
        <v>11</v>
      </c>
    </row>
    <row r="34" spans="1:15" x14ac:dyDescent="0.25">
      <c r="A34" s="10" t="s">
        <v>48</v>
      </c>
      <c r="B34" s="163" t="s">
        <v>69</v>
      </c>
      <c r="C34" s="193">
        <f>C33/C22</f>
        <v>0</v>
      </c>
      <c r="D34" s="193">
        <f t="shared" ref="D34:N34" si="13">D33/D22</f>
        <v>0.2</v>
      </c>
      <c r="E34" s="193">
        <f t="shared" si="13"/>
        <v>0</v>
      </c>
      <c r="F34" s="193">
        <f t="shared" si="13"/>
        <v>0</v>
      </c>
      <c r="G34" s="193">
        <f t="shared" si="13"/>
        <v>0</v>
      </c>
      <c r="H34" s="193">
        <f t="shared" si="13"/>
        <v>0.16666666666666666</v>
      </c>
      <c r="I34" s="193">
        <f t="shared" si="13"/>
        <v>0.16666666666666666</v>
      </c>
      <c r="J34" s="193">
        <f t="shared" si="13"/>
        <v>0.125</v>
      </c>
      <c r="K34" s="193">
        <f t="shared" si="13"/>
        <v>0.21428571428571427</v>
      </c>
      <c r="L34" s="193">
        <f t="shared" si="13"/>
        <v>0</v>
      </c>
      <c r="M34" s="193">
        <f t="shared" si="13"/>
        <v>0.42857142857142855</v>
      </c>
      <c r="N34" s="193">
        <f t="shared" si="13"/>
        <v>0.14285714285714285</v>
      </c>
      <c r="O34" s="194">
        <f>O33/O22</f>
        <v>0.13750000000000001</v>
      </c>
    </row>
    <row r="35" spans="1:15" x14ac:dyDescent="0.25">
      <c r="A35" s="10" t="s">
        <v>49</v>
      </c>
      <c r="B35" s="83" t="s">
        <v>285</v>
      </c>
      <c r="C35" s="75">
        <v>2</v>
      </c>
      <c r="D35" s="41">
        <v>0</v>
      </c>
      <c r="E35" s="41">
        <v>2</v>
      </c>
      <c r="F35" s="41">
        <v>3</v>
      </c>
      <c r="G35" s="41">
        <v>0</v>
      </c>
      <c r="H35" s="41">
        <v>3</v>
      </c>
      <c r="I35" s="41">
        <v>0</v>
      </c>
      <c r="J35" s="41">
        <v>0</v>
      </c>
      <c r="K35" s="41">
        <v>1</v>
      </c>
      <c r="L35" s="41">
        <v>4</v>
      </c>
      <c r="M35" s="41">
        <v>1</v>
      </c>
      <c r="N35" s="42">
        <v>0</v>
      </c>
      <c r="O35" s="83">
        <f>SUM(C35:N35)</f>
        <v>16</v>
      </c>
    </row>
    <row r="36" spans="1:15" x14ac:dyDescent="0.25">
      <c r="A36" s="10" t="s">
        <v>50</v>
      </c>
      <c r="B36" s="197" t="s">
        <v>69</v>
      </c>
      <c r="C36" s="193">
        <f>C35/C22</f>
        <v>0.4</v>
      </c>
      <c r="D36" s="193">
        <f t="shared" ref="D36:N36" si="14">D35/D22</f>
        <v>0</v>
      </c>
      <c r="E36" s="193">
        <f t="shared" si="14"/>
        <v>0.2857142857142857</v>
      </c>
      <c r="F36" s="193">
        <f t="shared" si="14"/>
        <v>0.75</v>
      </c>
      <c r="G36" s="193">
        <f t="shared" si="14"/>
        <v>0</v>
      </c>
      <c r="H36" s="193">
        <f t="shared" si="14"/>
        <v>0.5</v>
      </c>
      <c r="I36" s="193">
        <f t="shared" si="14"/>
        <v>0</v>
      </c>
      <c r="J36" s="193">
        <f t="shared" si="14"/>
        <v>0</v>
      </c>
      <c r="K36" s="193">
        <f t="shared" si="14"/>
        <v>7.1428571428571425E-2</v>
      </c>
      <c r="L36" s="193">
        <f t="shared" si="14"/>
        <v>0.5</v>
      </c>
      <c r="M36" s="193">
        <f t="shared" si="14"/>
        <v>0.14285714285714285</v>
      </c>
      <c r="N36" s="193">
        <f t="shared" si="14"/>
        <v>0</v>
      </c>
      <c r="O36" s="194">
        <f>O35/O22</f>
        <v>0.2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2</v>
      </c>
      <c r="E37" s="41">
        <v>2</v>
      </c>
      <c r="F37" s="41">
        <v>2</v>
      </c>
      <c r="G37" s="41">
        <v>0</v>
      </c>
      <c r="H37" s="41">
        <v>3</v>
      </c>
      <c r="I37" s="41">
        <v>1</v>
      </c>
      <c r="J37" s="41">
        <v>1</v>
      </c>
      <c r="K37" s="41">
        <v>6</v>
      </c>
      <c r="L37" s="41">
        <v>2</v>
      </c>
      <c r="M37" s="41">
        <v>3</v>
      </c>
      <c r="N37" s="42">
        <v>1</v>
      </c>
      <c r="O37" s="83">
        <f>SUM(C37:N37)</f>
        <v>23</v>
      </c>
    </row>
    <row r="38" spans="1:15" x14ac:dyDescent="0.25">
      <c r="A38" s="10" t="s">
        <v>52</v>
      </c>
      <c r="B38" s="197" t="s">
        <v>69</v>
      </c>
      <c r="C38" s="221">
        <f>C37/C22</f>
        <v>0</v>
      </c>
      <c r="D38" s="222">
        <f t="shared" ref="D38:N38" si="15">D37/D22</f>
        <v>0.4</v>
      </c>
      <c r="E38" s="193">
        <f t="shared" si="15"/>
        <v>0.2857142857142857</v>
      </c>
      <c r="F38" s="193">
        <f t="shared" si="15"/>
        <v>0.5</v>
      </c>
      <c r="G38" s="193">
        <f t="shared" si="15"/>
        <v>0</v>
      </c>
      <c r="H38" s="193">
        <f t="shared" si="15"/>
        <v>0.5</v>
      </c>
      <c r="I38" s="193">
        <f t="shared" si="15"/>
        <v>0.16666666666666666</v>
      </c>
      <c r="J38" s="193">
        <f t="shared" si="15"/>
        <v>0.125</v>
      </c>
      <c r="K38" s="193">
        <f t="shared" si="15"/>
        <v>0.42857142857142855</v>
      </c>
      <c r="L38" s="193">
        <f t="shared" si="15"/>
        <v>0.25</v>
      </c>
      <c r="M38" s="193">
        <f t="shared" si="15"/>
        <v>0.42857142857142855</v>
      </c>
      <c r="N38" s="193">
        <f t="shared" si="15"/>
        <v>0.14285714285714285</v>
      </c>
      <c r="O38" s="194">
        <f>O37/O22</f>
        <v>0.28749999999999998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2</v>
      </c>
      <c r="F39" s="213">
        <v>1</v>
      </c>
      <c r="G39" s="213">
        <v>0</v>
      </c>
      <c r="H39" s="213">
        <v>0</v>
      </c>
      <c r="I39" s="213">
        <v>1</v>
      </c>
      <c r="J39" s="213">
        <v>1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7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0.2</v>
      </c>
      <c r="E40" s="193">
        <f t="shared" si="16"/>
        <v>0.2857142857142857</v>
      </c>
      <c r="F40" s="193">
        <f t="shared" si="16"/>
        <v>0.25</v>
      </c>
      <c r="G40" s="193">
        <f t="shared" si="16"/>
        <v>0</v>
      </c>
      <c r="H40" s="193">
        <f t="shared" si="16"/>
        <v>0</v>
      </c>
      <c r="I40" s="193">
        <f t="shared" si="16"/>
        <v>0.16666666666666666</v>
      </c>
      <c r="J40" s="193">
        <f t="shared" si="16"/>
        <v>0.125</v>
      </c>
      <c r="K40" s="193">
        <f t="shared" si="16"/>
        <v>0</v>
      </c>
      <c r="L40" s="193">
        <f t="shared" si="16"/>
        <v>0.125</v>
      </c>
      <c r="M40" s="193">
        <f t="shared" si="16"/>
        <v>0</v>
      </c>
      <c r="N40" s="193">
        <f t="shared" si="16"/>
        <v>0</v>
      </c>
      <c r="O40" s="194">
        <f>O39/O22</f>
        <v>8.7499999999999994E-2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4</v>
      </c>
      <c r="E41" s="16">
        <v>7</v>
      </c>
      <c r="F41" s="16">
        <v>5</v>
      </c>
      <c r="G41" s="16">
        <v>3</v>
      </c>
      <c r="H41" s="16">
        <v>4</v>
      </c>
      <c r="I41" s="16">
        <v>3</v>
      </c>
      <c r="J41" s="16">
        <v>5</v>
      </c>
      <c r="K41" s="16">
        <v>15</v>
      </c>
      <c r="L41" s="16">
        <v>4</v>
      </c>
      <c r="M41" s="16">
        <v>6</v>
      </c>
      <c r="N41" s="355">
        <v>6</v>
      </c>
      <c r="O41" s="256">
        <f>SUM(C41:N41)</f>
        <v>68</v>
      </c>
    </row>
    <row r="42" spans="1:15" ht="15.75" thickTop="1" x14ac:dyDescent="0.25">
      <c r="A42" s="10" t="s">
        <v>56</v>
      </c>
      <c r="B42" s="199" t="s">
        <v>164</v>
      </c>
      <c r="C42" s="200">
        <v>2</v>
      </c>
      <c r="D42" s="201">
        <v>3</v>
      </c>
      <c r="E42" s="201">
        <v>4</v>
      </c>
      <c r="F42" s="201">
        <v>1</v>
      </c>
      <c r="G42" s="201">
        <v>0</v>
      </c>
      <c r="H42" s="201">
        <v>4</v>
      </c>
      <c r="I42" s="201">
        <v>2</v>
      </c>
      <c r="J42" s="201">
        <v>3</v>
      </c>
      <c r="K42" s="201">
        <v>11</v>
      </c>
      <c r="L42" s="202">
        <v>2</v>
      </c>
      <c r="M42" s="201">
        <v>5</v>
      </c>
      <c r="N42" s="356">
        <v>3</v>
      </c>
      <c r="O42" s="199">
        <f>SUM(C42:N42)</f>
        <v>40</v>
      </c>
    </row>
    <row r="43" spans="1:15" x14ac:dyDescent="0.25">
      <c r="A43" s="10" t="s">
        <v>57</v>
      </c>
      <c r="B43" s="163" t="s">
        <v>69</v>
      </c>
      <c r="C43" s="193">
        <f>C42/C22</f>
        <v>0.4</v>
      </c>
      <c r="D43" s="193">
        <f t="shared" ref="D43:N43" si="17">D42/D22</f>
        <v>0.6</v>
      </c>
      <c r="E43" s="193">
        <f t="shared" si="17"/>
        <v>0.5714285714285714</v>
      </c>
      <c r="F43" s="193">
        <f t="shared" si="17"/>
        <v>0.25</v>
      </c>
      <c r="G43" s="193">
        <f t="shared" si="17"/>
        <v>0</v>
      </c>
      <c r="H43" s="193">
        <f t="shared" si="17"/>
        <v>0.66666666666666663</v>
      </c>
      <c r="I43" s="193">
        <f t="shared" si="17"/>
        <v>0.33333333333333331</v>
      </c>
      <c r="J43" s="193">
        <f t="shared" si="17"/>
        <v>0.375</v>
      </c>
      <c r="K43" s="193">
        <f t="shared" si="17"/>
        <v>0.7857142857142857</v>
      </c>
      <c r="L43" s="193">
        <f t="shared" si="17"/>
        <v>0.25</v>
      </c>
      <c r="M43" s="193">
        <f t="shared" si="17"/>
        <v>0.7142857142857143</v>
      </c>
      <c r="N43" s="193">
        <f t="shared" si="17"/>
        <v>0.42857142857142855</v>
      </c>
      <c r="O43" s="194">
        <f>O42/O22</f>
        <v>0.5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4</v>
      </c>
      <c r="F44" s="41">
        <v>1</v>
      </c>
      <c r="G44" s="41">
        <v>2</v>
      </c>
      <c r="H44" s="41">
        <v>0</v>
      </c>
      <c r="I44" s="41">
        <v>2</v>
      </c>
      <c r="J44" s="41">
        <v>1</v>
      </c>
      <c r="K44" s="41">
        <v>5</v>
      </c>
      <c r="L44" s="41">
        <v>2</v>
      </c>
      <c r="M44" s="41">
        <v>0</v>
      </c>
      <c r="N44" s="42">
        <v>2</v>
      </c>
      <c r="O44" s="83">
        <f>SUM(C44:N44)</f>
        <v>22</v>
      </c>
    </row>
    <row r="45" spans="1:15" x14ac:dyDescent="0.25">
      <c r="A45" s="10" t="s">
        <v>59</v>
      </c>
      <c r="B45" s="163" t="s">
        <v>69</v>
      </c>
      <c r="C45" s="193">
        <f>C44/C22</f>
        <v>0.4</v>
      </c>
      <c r="D45" s="193">
        <f t="shared" ref="D45:N45" si="18">D44/D22</f>
        <v>0.2</v>
      </c>
      <c r="E45" s="193">
        <f t="shared" si="18"/>
        <v>0.5714285714285714</v>
      </c>
      <c r="F45" s="193">
        <f t="shared" si="18"/>
        <v>0.25</v>
      </c>
      <c r="G45" s="193">
        <f t="shared" si="18"/>
        <v>0.66666666666666663</v>
      </c>
      <c r="H45" s="193">
        <f t="shared" si="18"/>
        <v>0</v>
      </c>
      <c r="I45" s="193">
        <f t="shared" si="18"/>
        <v>0.33333333333333331</v>
      </c>
      <c r="J45" s="193">
        <f t="shared" si="18"/>
        <v>0.125</v>
      </c>
      <c r="K45" s="193">
        <f t="shared" si="18"/>
        <v>0.35714285714285715</v>
      </c>
      <c r="L45" s="193">
        <f t="shared" si="18"/>
        <v>0.25</v>
      </c>
      <c r="M45" s="193">
        <f t="shared" si="18"/>
        <v>0</v>
      </c>
      <c r="N45" s="193">
        <f t="shared" si="18"/>
        <v>0.2857142857142857</v>
      </c>
      <c r="O45" s="194">
        <f>O44/O22</f>
        <v>0.27500000000000002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0</v>
      </c>
      <c r="E46" s="41">
        <v>1</v>
      </c>
      <c r="F46" s="41">
        <v>3</v>
      </c>
      <c r="G46" s="41">
        <v>1</v>
      </c>
      <c r="H46" s="41">
        <v>0</v>
      </c>
      <c r="I46" s="41">
        <v>0</v>
      </c>
      <c r="J46" s="41">
        <v>0</v>
      </c>
      <c r="K46" s="41">
        <v>1</v>
      </c>
      <c r="L46" s="41">
        <v>0</v>
      </c>
      <c r="M46" s="41">
        <v>1</v>
      </c>
      <c r="N46" s="42">
        <v>2</v>
      </c>
      <c r="O46" s="83">
        <f>SUM(C46:N46)</f>
        <v>10</v>
      </c>
    </row>
    <row r="47" spans="1:15" x14ac:dyDescent="0.25">
      <c r="A47" s="10" t="s">
        <v>61</v>
      </c>
      <c r="B47" s="163" t="s">
        <v>69</v>
      </c>
      <c r="C47" s="193">
        <f>C46/C22</f>
        <v>0.2</v>
      </c>
      <c r="D47" s="193">
        <f t="shared" ref="D47:N47" si="19">D46/D22</f>
        <v>0</v>
      </c>
      <c r="E47" s="193">
        <f>E46/E22</f>
        <v>0.14285714285714285</v>
      </c>
      <c r="F47" s="193">
        <f t="shared" si="19"/>
        <v>0.75</v>
      </c>
      <c r="G47" s="193">
        <f t="shared" si="19"/>
        <v>0.33333333333333331</v>
      </c>
      <c r="H47" s="193">
        <f t="shared" si="19"/>
        <v>0</v>
      </c>
      <c r="I47" s="193">
        <f t="shared" si="19"/>
        <v>0</v>
      </c>
      <c r="J47" s="193">
        <f t="shared" si="19"/>
        <v>0</v>
      </c>
      <c r="K47" s="193">
        <f t="shared" si="19"/>
        <v>7.1428571428571425E-2</v>
      </c>
      <c r="L47" s="193">
        <f t="shared" si="19"/>
        <v>0</v>
      </c>
      <c r="M47" s="193">
        <f t="shared" si="19"/>
        <v>0.14285714285714285</v>
      </c>
      <c r="N47" s="193">
        <f t="shared" si="19"/>
        <v>0.2857142857142857</v>
      </c>
      <c r="O47" s="194">
        <f>O46/O22</f>
        <v>0.125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1</v>
      </c>
      <c r="F50" s="41">
        <v>1</v>
      </c>
      <c r="G50" s="41">
        <v>0</v>
      </c>
      <c r="H50" s="41">
        <v>0</v>
      </c>
      <c r="I50" s="41">
        <v>0</v>
      </c>
      <c r="J50" s="41">
        <v>1</v>
      </c>
      <c r="K50" s="41">
        <v>1</v>
      </c>
      <c r="L50" s="41">
        <v>1</v>
      </c>
      <c r="M50" s="41">
        <v>0</v>
      </c>
      <c r="N50" s="42">
        <v>1</v>
      </c>
      <c r="O50" s="83">
        <f>SUM(C50:N50)</f>
        <v>6</v>
      </c>
    </row>
    <row r="51" spans="1:15" x14ac:dyDescent="0.25">
      <c r="A51" s="10" t="s">
        <v>65</v>
      </c>
      <c r="B51" s="163" t="s">
        <v>69</v>
      </c>
      <c r="C51" s="193">
        <f>C50/C22</f>
        <v>0</v>
      </c>
      <c r="D51" s="193">
        <f t="shared" ref="D51:N51" si="21">D50/D22</f>
        <v>0</v>
      </c>
      <c r="E51" s="193">
        <f t="shared" si="21"/>
        <v>0.14285714285714285</v>
      </c>
      <c r="F51" s="193">
        <f t="shared" si="21"/>
        <v>0.25</v>
      </c>
      <c r="G51" s="193">
        <f t="shared" si="21"/>
        <v>0</v>
      </c>
      <c r="H51" s="193">
        <f t="shared" si="21"/>
        <v>0</v>
      </c>
      <c r="I51" s="193">
        <f t="shared" si="21"/>
        <v>0</v>
      </c>
      <c r="J51" s="193">
        <f t="shared" si="21"/>
        <v>0.125</v>
      </c>
      <c r="K51" s="193">
        <f t="shared" si="21"/>
        <v>7.1428571428571425E-2</v>
      </c>
      <c r="L51" s="193">
        <f t="shared" si="21"/>
        <v>0.125</v>
      </c>
      <c r="M51" s="193">
        <f t="shared" si="21"/>
        <v>0</v>
      </c>
      <c r="N51" s="193">
        <f t="shared" si="21"/>
        <v>0.14285714285714285</v>
      </c>
      <c r="O51" s="194">
        <f>O50/O22</f>
        <v>7.4999999999999997E-2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1</v>
      </c>
      <c r="G54" s="41">
        <v>1</v>
      </c>
      <c r="H54" s="41">
        <v>0</v>
      </c>
      <c r="I54" s="41">
        <v>0</v>
      </c>
      <c r="J54" s="41">
        <v>1</v>
      </c>
      <c r="K54" s="41">
        <v>1</v>
      </c>
      <c r="L54" s="41">
        <v>0</v>
      </c>
      <c r="M54" s="41">
        <v>0</v>
      </c>
      <c r="N54" s="42">
        <v>0</v>
      </c>
      <c r="O54" s="83">
        <f>SUM(C54:N54)</f>
        <v>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0.2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0.25</v>
      </c>
      <c r="G55" s="204">
        <f t="shared" si="23"/>
        <v>0.33333333333333331</v>
      </c>
      <c r="H55" s="204">
        <f t="shared" si="23"/>
        <v>0</v>
      </c>
      <c r="I55" s="204">
        <f t="shared" si="23"/>
        <v>0</v>
      </c>
      <c r="J55" s="204">
        <f t="shared" si="23"/>
        <v>0.125</v>
      </c>
      <c r="K55" s="204">
        <f t="shared" si="23"/>
        <v>7.1428571428571425E-2</v>
      </c>
      <c r="L55" s="204">
        <f t="shared" si="23"/>
        <v>0</v>
      </c>
      <c r="M55" s="204">
        <f t="shared" si="23"/>
        <v>0</v>
      </c>
      <c r="N55" s="204">
        <f t="shared" si="23"/>
        <v>0</v>
      </c>
      <c r="O55" s="205">
        <f>O54/O22</f>
        <v>6.25E-2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7</v>
      </c>
      <c r="E58" s="17">
        <v>8</v>
      </c>
      <c r="F58" s="17">
        <v>10</v>
      </c>
      <c r="G58" s="17">
        <v>8</v>
      </c>
      <c r="H58" s="17">
        <v>5</v>
      </c>
      <c r="I58" s="17">
        <v>8</v>
      </c>
      <c r="J58" s="17">
        <v>4</v>
      </c>
      <c r="K58" s="17">
        <v>14</v>
      </c>
      <c r="L58" s="17">
        <v>15</v>
      </c>
      <c r="M58" s="17">
        <v>7</v>
      </c>
      <c r="N58" s="17">
        <v>4</v>
      </c>
      <c r="O58" s="26">
        <f>SUM(C58:N58)</f>
        <v>98</v>
      </c>
    </row>
    <row r="59" spans="1:15" x14ac:dyDescent="0.25">
      <c r="A59" s="29" t="s">
        <v>75</v>
      </c>
      <c r="B59" s="207" t="s">
        <v>294</v>
      </c>
      <c r="C59" s="195">
        <v>6</v>
      </c>
      <c r="D59" s="183">
        <v>6</v>
      </c>
      <c r="E59" s="183">
        <v>2</v>
      </c>
      <c r="F59" s="183">
        <v>7</v>
      </c>
      <c r="G59" s="183">
        <v>5</v>
      </c>
      <c r="H59" s="183">
        <v>3</v>
      </c>
      <c r="I59" s="183">
        <v>7</v>
      </c>
      <c r="J59" s="183">
        <v>3</v>
      </c>
      <c r="K59" s="183">
        <v>9</v>
      </c>
      <c r="L59" s="183">
        <v>11</v>
      </c>
      <c r="M59" s="183">
        <v>4</v>
      </c>
      <c r="N59" s="184">
        <v>2</v>
      </c>
      <c r="O59" s="27">
        <f>SUM(C59:N59)</f>
        <v>65</v>
      </c>
    </row>
    <row r="60" spans="1:15" x14ac:dyDescent="0.25">
      <c r="A60" s="29" t="s">
        <v>76</v>
      </c>
      <c r="B60" s="206" t="s">
        <v>80</v>
      </c>
      <c r="C60" s="193">
        <f>C59/C58</f>
        <v>0.75</v>
      </c>
      <c r="D60" s="193">
        <f t="shared" ref="D60:N60" si="24">D59/D58</f>
        <v>0.8571428571428571</v>
      </c>
      <c r="E60" s="193">
        <f t="shared" si="24"/>
        <v>0.25</v>
      </c>
      <c r="F60" s="193">
        <f t="shared" si="24"/>
        <v>0.7</v>
      </c>
      <c r="G60" s="193">
        <f t="shared" si="24"/>
        <v>0.625</v>
      </c>
      <c r="H60" s="193">
        <f t="shared" si="24"/>
        <v>0.6</v>
      </c>
      <c r="I60" s="193">
        <f t="shared" si="24"/>
        <v>0.875</v>
      </c>
      <c r="J60" s="193">
        <f t="shared" si="24"/>
        <v>0.75</v>
      </c>
      <c r="K60" s="193">
        <f t="shared" si="24"/>
        <v>0.6428571428571429</v>
      </c>
      <c r="L60" s="193">
        <f t="shared" si="24"/>
        <v>0.73333333333333328</v>
      </c>
      <c r="M60" s="193">
        <f t="shared" si="24"/>
        <v>0.5714285714285714</v>
      </c>
      <c r="N60" s="232">
        <f t="shared" si="24"/>
        <v>0.5</v>
      </c>
      <c r="O60" s="250">
        <f>O59/O58</f>
        <v>0.66326530612244894</v>
      </c>
    </row>
    <row r="61" spans="1:15" x14ac:dyDescent="0.25">
      <c r="A61" s="29" t="s">
        <v>87</v>
      </c>
      <c r="B61" s="208" t="s">
        <v>78</v>
      </c>
      <c r="C61" s="40">
        <v>3</v>
      </c>
      <c r="D61" s="41">
        <v>0</v>
      </c>
      <c r="E61" s="41">
        <v>2</v>
      </c>
      <c r="F61" s="41">
        <v>4</v>
      </c>
      <c r="G61" s="41">
        <v>6</v>
      </c>
      <c r="H61" s="41">
        <v>4</v>
      </c>
      <c r="I61" s="41">
        <v>4</v>
      </c>
      <c r="J61" s="41">
        <v>3</v>
      </c>
      <c r="K61" s="41">
        <v>7</v>
      </c>
      <c r="L61" s="41">
        <v>4</v>
      </c>
      <c r="M61" s="41">
        <v>1</v>
      </c>
      <c r="N61" s="42">
        <v>3</v>
      </c>
      <c r="O61" s="209">
        <f>SUM(C61:N61)</f>
        <v>41</v>
      </c>
    </row>
    <row r="62" spans="1:15" x14ac:dyDescent="0.25">
      <c r="A62" s="29" t="s">
        <v>88</v>
      </c>
      <c r="B62" s="206" t="s">
        <v>80</v>
      </c>
      <c r="C62" s="193">
        <f>C61/C58</f>
        <v>0.375</v>
      </c>
      <c r="D62" s="193">
        <f t="shared" ref="D62:N62" si="25">D61/D58</f>
        <v>0</v>
      </c>
      <c r="E62" s="193">
        <f t="shared" si="25"/>
        <v>0.25</v>
      </c>
      <c r="F62" s="193">
        <f t="shared" si="25"/>
        <v>0.4</v>
      </c>
      <c r="G62" s="193">
        <f t="shared" si="25"/>
        <v>0.75</v>
      </c>
      <c r="H62" s="193">
        <f t="shared" si="25"/>
        <v>0.8</v>
      </c>
      <c r="I62" s="193">
        <f t="shared" si="25"/>
        <v>0.5</v>
      </c>
      <c r="J62" s="193">
        <f t="shared" si="25"/>
        <v>0.75</v>
      </c>
      <c r="K62" s="193">
        <f t="shared" si="25"/>
        <v>0.5</v>
      </c>
      <c r="L62" s="193">
        <f t="shared" si="25"/>
        <v>0.26666666666666666</v>
      </c>
      <c r="M62" s="193">
        <f t="shared" si="25"/>
        <v>0.14285714285714285</v>
      </c>
      <c r="N62" s="232">
        <f t="shared" si="25"/>
        <v>0.75</v>
      </c>
      <c r="O62" s="250">
        <f>O61/O58</f>
        <v>0.41836734693877553</v>
      </c>
    </row>
    <row r="63" spans="1:15" x14ac:dyDescent="0.25">
      <c r="A63" s="29" t="s">
        <v>89</v>
      </c>
      <c r="B63" s="208" t="s">
        <v>297</v>
      </c>
      <c r="C63" s="40">
        <v>3</v>
      </c>
      <c r="D63" s="41">
        <v>0</v>
      </c>
      <c r="E63" s="41">
        <v>0</v>
      </c>
      <c r="F63" s="41">
        <v>3</v>
      </c>
      <c r="G63" s="41">
        <v>4</v>
      </c>
      <c r="H63" s="41">
        <v>2</v>
      </c>
      <c r="I63" s="41">
        <v>3</v>
      </c>
      <c r="J63" s="41">
        <v>2</v>
      </c>
      <c r="K63" s="41">
        <v>6</v>
      </c>
      <c r="L63" s="41">
        <v>3</v>
      </c>
      <c r="M63" s="41">
        <v>1</v>
      </c>
      <c r="N63" s="42">
        <v>2</v>
      </c>
      <c r="O63" s="209">
        <f>SUM(C63:N63)</f>
        <v>29</v>
      </c>
    </row>
    <row r="64" spans="1:15" x14ac:dyDescent="0.25">
      <c r="A64" s="29" t="s">
        <v>90</v>
      </c>
      <c r="B64" s="191" t="s">
        <v>80</v>
      </c>
      <c r="C64" s="193">
        <f>C63/C58</f>
        <v>0.375</v>
      </c>
      <c r="D64" s="193">
        <f t="shared" ref="D64:N64" si="26">D63/D58</f>
        <v>0</v>
      </c>
      <c r="E64" s="193">
        <f t="shared" si="26"/>
        <v>0</v>
      </c>
      <c r="F64" s="193">
        <f t="shared" si="26"/>
        <v>0.3</v>
      </c>
      <c r="G64" s="193">
        <f t="shared" si="26"/>
        <v>0.5</v>
      </c>
      <c r="H64" s="193">
        <f t="shared" si="26"/>
        <v>0.4</v>
      </c>
      <c r="I64" s="193">
        <f t="shared" si="26"/>
        <v>0.375</v>
      </c>
      <c r="J64" s="193">
        <f t="shared" si="26"/>
        <v>0.5</v>
      </c>
      <c r="K64" s="193">
        <f t="shared" si="26"/>
        <v>0.42857142857142855</v>
      </c>
      <c r="L64" s="193">
        <f t="shared" si="26"/>
        <v>0.2</v>
      </c>
      <c r="M64" s="193">
        <f t="shared" si="26"/>
        <v>0.14285714285714285</v>
      </c>
      <c r="N64" s="232">
        <f t="shared" si="26"/>
        <v>0.5</v>
      </c>
      <c r="O64" s="250">
        <f>O63/O58</f>
        <v>0.29591836734693877</v>
      </c>
    </row>
    <row r="65" spans="1:15" x14ac:dyDescent="0.25">
      <c r="A65" s="29" t="s">
        <v>91</v>
      </c>
      <c r="B65" s="208" t="s">
        <v>298</v>
      </c>
      <c r="C65" s="40">
        <v>3</v>
      </c>
      <c r="D65" s="41">
        <v>0</v>
      </c>
      <c r="E65" s="41">
        <v>2</v>
      </c>
      <c r="F65" s="41">
        <v>3</v>
      </c>
      <c r="G65" s="41">
        <v>4</v>
      </c>
      <c r="H65" s="41">
        <v>1</v>
      </c>
      <c r="I65" s="41">
        <v>3</v>
      </c>
      <c r="J65" s="41">
        <v>3</v>
      </c>
      <c r="K65" s="41">
        <v>5</v>
      </c>
      <c r="L65" s="41">
        <v>0</v>
      </c>
      <c r="M65" s="41">
        <v>1</v>
      </c>
      <c r="N65" s="42">
        <v>3</v>
      </c>
      <c r="O65" s="209">
        <f>SUM(C65:N65)</f>
        <v>28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0.375</v>
      </c>
      <c r="D66" s="198">
        <f>D65/D58</f>
        <v>0</v>
      </c>
      <c r="E66" s="198">
        <f t="shared" ref="E66:N66" si="27">E65/E58</f>
        <v>0.25</v>
      </c>
      <c r="F66" s="198">
        <f t="shared" si="27"/>
        <v>0.3</v>
      </c>
      <c r="G66" s="198">
        <f t="shared" si="27"/>
        <v>0.5</v>
      </c>
      <c r="H66" s="198">
        <f t="shared" si="27"/>
        <v>0.2</v>
      </c>
      <c r="I66" s="198">
        <f t="shared" si="27"/>
        <v>0.375</v>
      </c>
      <c r="J66" s="198">
        <f t="shared" si="27"/>
        <v>0.75</v>
      </c>
      <c r="K66" s="198">
        <f t="shared" si="27"/>
        <v>0.35714285714285715</v>
      </c>
      <c r="L66" s="198">
        <f t="shared" si="27"/>
        <v>0</v>
      </c>
      <c r="M66" s="198">
        <f t="shared" si="27"/>
        <v>0.14285714285714285</v>
      </c>
      <c r="N66" s="354">
        <f t="shared" si="27"/>
        <v>0.75</v>
      </c>
      <c r="O66" s="252">
        <f>O65/O58</f>
        <v>0.2857142857142857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0</v>
      </c>
      <c r="F67" s="201">
        <v>1</v>
      </c>
      <c r="G67" s="201">
        <v>2</v>
      </c>
      <c r="H67" s="201">
        <v>3</v>
      </c>
      <c r="I67" s="201">
        <v>1</v>
      </c>
      <c r="J67" s="201">
        <v>0</v>
      </c>
      <c r="K67" s="201">
        <v>2</v>
      </c>
      <c r="L67" s="201">
        <v>4</v>
      </c>
      <c r="M67" s="201">
        <f t="shared" ref="M67" si="28">M69+M71+M73+M75+M77</f>
        <v>0</v>
      </c>
      <c r="N67" s="356">
        <v>0</v>
      </c>
      <c r="O67" s="224">
        <f>SUM(C67:N67)</f>
        <v>13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9">D67/D58</f>
        <v>0</v>
      </c>
      <c r="E68" s="253">
        <f t="shared" si="29"/>
        <v>0</v>
      </c>
      <c r="F68" s="253">
        <f t="shared" si="29"/>
        <v>0.1</v>
      </c>
      <c r="G68" s="253">
        <f t="shared" si="29"/>
        <v>0.25</v>
      </c>
      <c r="H68" s="253">
        <f t="shared" si="29"/>
        <v>0.6</v>
      </c>
      <c r="I68" s="253">
        <f t="shared" si="29"/>
        <v>0.125</v>
      </c>
      <c r="J68" s="253">
        <f t="shared" si="29"/>
        <v>0</v>
      </c>
      <c r="K68" s="253">
        <f t="shared" si="29"/>
        <v>0.14285714285714285</v>
      </c>
      <c r="L68" s="253">
        <f t="shared" si="29"/>
        <v>0.26666666666666666</v>
      </c>
      <c r="M68" s="253">
        <f t="shared" si="29"/>
        <v>0</v>
      </c>
      <c r="N68" s="360">
        <f t="shared" si="29"/>
        <v>0</v>
      </c>
      <c r="O68" s="252">
        <f>O67/O58</f>
        <v>0.1326530612244898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1</v>
      </c>
      <c r="G69" s="213">
        <v>2</v>
      </c>
      <c r="H69" s="213">
        <v>3</v>
      </c>
      <c r="I69" s="213">
        <v>0</v>
      </c>
      <c r="J69" s="213">
        <v>0</v>
      </c>
      <c r="K69" s="213">
        <v>1</v>
      </c>
      <c r="L69" s="213">
        <v>4</v>
      </c>
      <c r="M69" s="213">
        <v>0</v>
      </c>
      <c r="N69" s="214">
        <v>0</v>
      </c>
      <c r="O69" s="28">
        <f>SUM(C69:N69)</f>
        <v>11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0.1</v>
      </c>
      <c r="G70" s="193">
        <f t="shared" si="30"/>
        <v>0.25</v>
      </c>
      <c r="H70" s="193">
        <f t="shared" si="30"/>
        <v>0.6</v>
      </c>
      <c r="I70" s="193">
        <f t="shared" si="30"/>
        <v>0</v>
      </c>
      <c r="J70" s="193">
        <f t="shared" si="30"/>
        <v>0</v>
      </c>
      <c r="K70" s="193">
        <f t="shared" si="30"/>
        <v>7.1428571428571425E-2</v>
      </c>
      <c r="L70" s="193">
        <f t="shared" si="30"/>
        <v>0.26666666666666666</v>
      </c>
      <c r="M70" s="193">
        <f t="shared" si="30"/>
        <v>0</v>
      </c>
      <c r="N70" s="232">
        <f t="shared" si="30"/>
        <v>0</v>
      </c>
      <c r="O70" s="250">
        <f>O69/O58</f>
        <v>0.11224489795918367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1</v>
      </c>
      <c r="L71" s="213">
        <v>0</v>
      </c>
      <c r="M71" s="213">
        <v>0</v>
      </c>
      <c r="N71" s="214">
        <v>0</v>
      </c>
      <c r="O71" s="28">
        <f>SUM(C71:N71)</f>
        <v>1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7.1428571428571425E-2</v>
      </c>
      <c r="L72" s="193">
        <f t="shared" si="31"/>
        <v>0</v>
      </c>
      <c r="M72" s="193">
        <f t="shared" si="31"/>
        <v>0</v>
      </c>
      <c r="N72" s="232">
        <f t="shared" si="31"/>
        <v>0</v>
      </c>
      <c r="O72" s="250">
        <f>O71/O58</f>
        <v>1.020408163265306E-2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 t="shared" si="32"/>
        <v>0</v>
      </c>
      <c r="M74" s="193">
        <f t="shared" si="32"/>
        <v>0</v>
      </c>
      <c r="N74" s="232">
        <f t="shared" si="32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>
        <v>0</v>
      </c>
      <c r="L75" s="41">
        <v>0</v>
      </c>
      <c r="M75" s="41">
        <v>0</v>
      </c>
      <c r="N75" s="42">
        <v>0</v>
      </c>
      <c r="O75" s="209">
        <f>SUM(C75:N75)</f>
        <v>1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0.125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</v>
      </c>
      <c r="O76" s="250">
        <f>O75/O58</f>
        <v>1.020408163265306E-2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0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0.14285714285714285</v>
      </c>
      <c r="N80" s="232">
        <f t="shared" si="35"/>
        <v>0</v>
      </c>
      <c r="O80" s="250">
        <f>O79/O58</f>
        <v>1.020408163265306E-2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1</v>
      </c>
      <c r="E81" s="41">
        <v>2</v>
      </c>
      <c r="F81" s="41">
        <v>0</v>
      </c>
      <c r="G81" s="41">
        <v>0</v>
      </c>
      <c r="H81" s="41">
        <v>0</v>
      </c>
      <c r="I81" s="41">
        <v>0</v>
      </c>
      <c r="J81" s="41">
        <v>1</v>
      </c>
      <c r="K81" s="41">
        <v>1</v>
      </c>
      <c r="L81" s="41">
        <v>1</v>
      </c>
      <c r="M81" s="41">
        <v>0</v>
      </c>
      <c r="N81" s="42">
        <v>0</v>
      </c>
      <c r="O81" s="209">
        <f>SUM(C81:N81)</f>
        <v>6</v>
      </c>
    </row>
    <row r="82" spans="1:15" x14ac:dyDescent="0.25">
      <c r="A82" s="29" t="s">
        <v>159</v>
      </c>
      <c r="B82" s="191" t="s">
        <v>80</v>
      </c>
      <c r="C82" s="193">
        <f>C81/C58</f>
        <v>0</v>
      </c>
      <c r="D82" s="193">
        <f t="shared" ref="D82:N82" si="36">D81/D58</f>
        <v>0.14285714285714285</v>
      </c>
      <c r="E82" s="193">
        <f t="shared" si="36"/>
        <v>0.25</v>
      </c>
      <c r="F82" s="193">
        <f t="shared" si="36"/>
        <v>0</v>
      </c>
      <c r="G82" s="193">
        <f t="shared" si="36"/>
        <v>0</v>
      </c>
      <c r="H82" s="193">
        <f t="shared" si="36"/>
        <v>0</v>
      </c>
      <c r="I82" s="193">
        <f t="shared" si="36"/>
        <v>0</v>
      </c>
      <c r="J82" s="193">
        <f t="shared" si="36"/>
        <v>0.25</v>
      </c>
      <c r="K82" s="193">
        <f t="shared" si="36"/>
        <v>7.1428571428571425E-2</v>
      </c>
      <c r="L82" s="193">
        <f t="shared" si="36"/>
        <v>6.6666666666666666E-2</v>
      </c>
      <c r="M82" s="193">
        <f t="shared" si="36"/>
        <v>0</v>
      </c>
      <c r="N82" s="232">
        <f t="shared" si="36"/>
        <v>0</v>
      </c>
      <c r="O82" s="250">
        <f>O81/O58</f>
        <v>6.1224489795918366E-2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1</v>
      </c>
      <c r="J85" s="41">
        <v>0</v>
      </c>
      <c r="K85" s="41">
        <v>2</v>
      </c>
      <c r="L85" s="41">
        <v>1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8">D85/D58</f>
        <v>0</v>
      </c>
      <c r="E86" s="193">
        <f t="shared" si="38"/>
        <v>0</v>
      </c>
      <c r="F86" s="193">
        <f t="shared" si="38"/>
        <v>0</v>
      </c>
      <c r="G86" s="193">
        <f t="shared" si="38"/>
        <v>0</v>
      </c>
      <c r="H86" s="193">
        <f t="shared" si="38"/>
        <v>0</v>
      </c>
      <c r="I86" s="193">
        <f t="shared" si="38"/>
        <v>0.125</v>
      </c>
      <c r="J86" s="193">
        <f t="shared" si="38"/>
        <v>0</v>
      </c>
      <c r="K86" s="193">
        <f t="shared" si="38"/>
        <v>0.14285714285714285</v>
      </c>
      <c r="L86" s="193">
        <f t="shared" si="38"/>
        <v>6.6666666666666666E-2</v>
      </c>
      <c r="M86" s="193">
        <f t="shared" si="38"/>
        <v>0</v>
      </c>
      <c r="N86" s="232">
        <f t="shared" si="38"/>
        <v>0</v>
      </c>
      <c r="O86" s="250">
        <f>O85/O58</f>
        <v>4.0816326530612242E-2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0</v>
      </c>
      <c r="G87" s="41">
        <v>1</v>
      </c>
      <c r="H87" s="41">
        <v>0</v>
      </c>
      <c r="I87" s="41">
        <v>2</v>
      </c>
      <c r="J87" s="41">
        <v>0</v>
      </c>
      <c r="K87" s="41">
        <v>4</v>
      </c>
      <c r="L87" s="41">
        <v>2</v>
      </c>
      <c r="M87" s="41">
        <v>3</v>
      </c>
      <c r="N87" s="42">
        <v>1</v>
      </c>
      <c r="O87" s="209">
        <f>SUM(C87:N87)</f>
        <v>14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9">D87/D58</f>
        <v>0</v>
      </c>
      <c r="E88" s="193">
        <f t="shared" si="39"/>
        <v>0.125</v>
      </c>
      <c r="F88" s="193">
        <f t="shared" si="39"/>
        <v>0</v>
      </c>
      <c r="G88" s="193">
        <f t="shared" si="39"/>
        <v>0.125</v>
      </c>
      <c r="H88" s="193">
        <f t="shared" si="39"/>
        <v>0</v>
      </c>
      <c r="I88" s="193">
        <f t="shared" si="39"/>
        <v>0.25</v>
      </c>
      <c r="J88" s="193">
        <f t="shared" si="39"/>
        <v>0</v>
      </c>
      <c r="K88" s="193">
        <f t="shared" si="39"/>
        <v>0.2857142857142857</v>
      </c>
      <c r="L88" s="193">
        <f t="shared" si="39"/>
        <v>0.13333333333333333</v>
      </c>
      <c r="M88" s="193">
        <f t="shared" si="39"/>
        <v>0.42857142857142855</v>
      </c>
      <c r="N88" s="232">
        <f t="shared" si="39"/>
        <v>0.25</v>
      </c>
      <c r="O88" s="250">
        <f>O87/O58</f>
        <v>0.14285714285714285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1</v>
      </c>
      <c r="E89" s="41">
        <v>0</v>
      </c>
      <c r="F89" s="41">
        <v>4</v>
      </c>
      <c r="G89" s="41">
        <v>1</v>
      </c>
      <c r="H89" s="41">
        <v>1</v>
      </c>
      <c r="I89" s="41">
        <v>0</v>
      </c>
      <c r="J89" s="41">
        <v>0</v>
      </c>
      <c r="K89" s="41">
        <v>0</v>
      </c>
      <c r="L89" s="41">
        <v>5</v>
      </c>
      <c r="M89" s="41">
        <v>1</v>
      </c>
      <c r="N89" s="42">
        <v>0</v>
      </c>
      <c r="O89" s="209">
        <f>SUM(C89:N89)</f>
        <v>15</v>
      </c>
    </row>
    <row r="90" spans="1:15" x14ac:dyDescent="0.25">
      <c r="A90" s="29" t="s">
        <v>232</v>
      </c>
      <c r="B90" s="191" t="s">
        <v>80</v>
      </c>
      <c r="C90" s="193">
        <f>C89/C58</f>
        <v>0.25</v>
      </c>
      <c r="D90" s="193">
        <f t="shared" ref="D90:N90" si="40">D89/D58</f>
        <v>0.14285714285714285</v>
      </c>
      <c r="E90" s="193">
        <f t="shared" si="40"/>
        <v>0</v>
      </c>
      <c r="F90" s="193">
        <f t="shared" si="40"/>
        <v>0.4</v>
      </c>
      <c r="G90" s="193">
        <f t="shared" si="40"/>
        <v>0.125</v>
      </c>
      <c r="H90" s="193">
        <f t="shared" si="40"/>
        <v>0.2</v>
      </c>
      <c r="I90" s="193">
        <f t="shared" si="40"/>
        <v>0</v>
      </c>
      <c r="J90" s="193">
        <f t="shared" si="40"/>
        <v>0</v>
      </c>
      <c r="K90" s="193">
        <f t="shared" si="40"/>
        <v>0</v>
      </c>
      <c r="L90" s="193">
        <f t="shared" si="40"/>
        <v>0.33333333333333331</v>
      </c>
      <c r="M90" s="193">
        <f t="shared" si="40"/>
        <v>0.14285714285714285</v>
      </c>
      <c r="N90" s="232">
        <f t="shared" si="40"/>
        <v>0</v>
      </c>
      <c r="O90" s="250">
        <f>O89/O58</f>
        <v>0.15306122448979592</v>
      </c>
    </row>
    <row r="91" spans="1:15" ht="24.75" x14ac:dyDescent="0.25">
      <c r="A91" s="29" t="s">
        <v>233</v>
      </c>
      <c r="B91" s="216" t="s">
        <v>291</v>
      </c>
      <c r="C91" s="75">
        <v>1</v>
      </c>
      <c r="D91" s="41">
        <v>1</v>
      </c>
      <c r="E91" s="41">
        <v>0</v>
      </c>
      <c r="F91" s="41">
        <v>0</v>
      </c>
      <c r="G91" s="41">
        <v>0</v>
      </c>
      <c r="H91" s="41">
        <v>0</v>
      </c>
      <c r="I91" s="41">
        <v>1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3</v>
      </c>
    </row>
    <row r="92" spans="1:15" x14ac:dyDescent="0.25">
      <c r="A92" s="29" t="s">
        <v>234</v>
      </c>
      <c r="B92" s="191" t="s">
        <v>80</v>
      </c>
      <c r="C92" s="193">
        <f>C91/C58</f>
        <v>0.125</v>
      </c>
      <c r="D92" s="193">
        <f t="shared" ref="D92:N92" si="41">D91/D58</f>
        <v>0.14285714285714285</v>
      </c>
      <c r="E92" s="193">
        <f t="shared" si="41"/>
        <v>0</v>
      </c>
      <c r="F92" s="193">
        <f t="shared" si="41"/>
        <v>0</v>
      </c>
      <c r="G92" s="193">
        <f t="shared" si="41"/>
        <v>0</v>
      </c>
      <c r="H92" s="193">
        <f t="shared" si="41"/>
        <v>0</v>
      </c>
      <c r="I92" s="193">
        <f t="shared" si="41"/>
        <v>0.125</v>
      </c>
      <c r="J92" s="193">
        <f t="shared" si="41"/>
        <v>0</v>
      </c>
      <c r="K92" s="193">
        <f t="shared" si="41"/>
        <v>0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3.0612244897959183E-2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2</v>
      </c>
      <c r="D95" s="75">
        <v>4</v>
      </c>
      <c r="E95" s="75">
        <v>3</v>
      </c>
      <c r="F95" s="75">
        <v>2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2</v>
      </c>
      <c r="M95" s="75">
        <f t="shared" ref="M95:N95" si="43">M58-M61-M79-M81-M83-M85-M87-M89-M91-M93</f>
        <v>1</v>
      </c>
      <c r="N95" s="75">
        <f t="shared" si="43"/>
        <v>0</v>
      </c>
      <c r="O95" s="209">
        <f>SUM(C95:N95)</f>
        <v>14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0.25</v>
      </c>
      <c r="D96" s="204">
        <f t="shared" ref="D96:N96" si="44">D95/D58</f>
        <v>0.5714285714285714</v>
      </c>
      <c r="E96" s="204">
        <f t="shared" si="44"/>
        <v>0.375</v>
      </c>
      <c r="F96" s="204">
        <f t="shared" si="44"/>
        <v>0.2</v>
      </c>
      <c r="G96" s="204">
        <f t="shared" si="44"/>
        <v>0</v>
      </c>
      <c r="H96" s="204">
        <f t="shared" si="44"/>
        <v>0</v>
      </c>
      <c r="I96" s="204">
        <f t="shared" si="44"/>
        <v>0</v>
      </c>
      <c r="J96" s="204">
        <f t="shared" si="44"/>
        <v>0</v>
      </c>
      <c r="K96" s="204">
        <f t="shared" si="44"/>
        <v>0</v>
      </c>
      <c r="L96" s="204">
        <f t="shared" si="44"/>
        <v>0.13333333333333333</v>
      </c>
      <c r="M96" s="204">
        <f t="shared" si="44"/>
        <v>0.14285714285714285</v>
      </c>
      <c r="N96" s="234">
        <f t="shared" si="44"/>
        <v>0</v>
      </c>
      <c r="O96" s="254">
        <f>O95/O58</f>
        <v>0.14285714285714285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382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82</v>
      </c>
      <c r="D3" s="6">
        <v>88</v>
      </c>
      <c r="E3" s="6">
        <v>74</v>
      </c>
      <c r="F3" s="6">
        <v>74</v>
      </c>
      <c r="G3" s="6">
        <v>66</v>
      </c>
      <c r="H3" s="290">
        <v>59</v>
      </c>
      <c r="I3" s="6">
        <v>58</v>
      </c>
      <c r="J3" s="6">
        <v>55</v>
      </c>
      <c r="K3" s="6">
        <v>47</v>
      </c>
      <c r="L3" s="6">
        <v>46</v>
      </c>
      <c r="M3" s="6">
        <v>49</v>
      </c>
      <c r="N3" s="6">
        <v>52</v>
      </c>
      <c r="O3" s="7">
        <v>52</v>
      </c>
    </row>
    <row r="4" spans="1:15" x14ac:dyDescent="0.25">
      <c r="A4" s="13" t="s">
        <v>8</v>
      </c>
      <c r="B4" s="180" t="s">
        <v>41</v>
      </c>
      <c r="C4" s="182">
        <v>75</v>
      </c>
      <c r="D4" s="183">
        <v>81</v>
      </c>
      <c r="E4" s="183">
        <v>67</v>
      </c>
      <c r="F4" s="183">
        <v>69</v>
      </c>
      <c r="G4" s="183">
        <v>62</v>
      </c>
      <c r="H4" s="183">
        <v>55</v>
      </c>
      <c r="I4" s="183">
        <v>53</v>
      </c>
      <c r="J4" s="183">
        <v>49</v>
      </c>
      <c r="K4" s="183">
        <v>41</v>
      </c>
      <c r="L4" s="183">
        <v>38</v>
      </c>
      <c r="M4" s="183">
        <v>41</v>
      </c>
      <c r="N4" s="183">
        <v>41</v>
      </c>
      <c r="O4" s="184">
        <v>40</v>
      </c>
    </row>
    <row r="5" spans="1:15" x14ac:dyDescent="0.25">
      <c r="A5" s="13" t="s">
        <v>9</v>
      </c>
      <c r="B5" s="179" t="s">
        <v>15</v>
      </c>
      <c r="C5" s="181">
        <v>0.91463414634146345</v>
      </c>
      <c r="D5" s="222">
        <f>D4/D3</f>
        <v>0.92045454545454541</v>
      </c>
      <c r="E5" s="222">
        <f t="shared" ref="E5:O5" si="0">E4/E3</f>
        <v>0.90540540540540537</v>
      </c>
      <c r="F5" s="222">
        <f t="shared" si="0"/>
        <v>0.93243243243243246</v>
      </c>
      <c r="G5" s="222">
        <f t="shared" si="0"/>
        <v>0.93939393939393945</v>
      </c>
      <c r="H5" s="222">
        <f t="shared" si="0"/>
        <v>0.93220338983050843</v>
      </c>
      <c r="I5" s="222">
        <f t="shared" si="0"/>
        <v>0.91379310344827591</v>
      </c>
      <c r="J5" s="222">
        <f t="shared" si="0"/>
        <v>0.89090909090909087</v>
      </c>
      <c r="K5" s="222">
        <f t="shared" si="0"/>
        <v>0.87234042553191493</v>
      </c>
      <c r="L5" s="222">
        <f t="shared" si="0"/>
        <v>0.82608695652173914</v>
      </c>
      <c r="M5" s="222">
        <f t="shared" si="0"/>
        <v>0.83673469387755106</v>
      </c>
      <c r="N5" s="222">
        <f t="shared" si="0"/>
        <v>0.78846153846153844</v>
      </c>
      <c r="O5" s="232">
        <f t="shared" si="0"/>
        <v>0.76923076923076927</v>
      </c>
    </row>
    <row r="6" spans="1:15" x14ac:dyDescent="0.25">
      <c r="A6" s="13" t="s">
        <v>10</v>
      </c>
      <c r="B6" s="185" t="s">
        <v>282</v>
      </c>
      <c r="C6" s="186">
        <v>0</v>
      </c>
      <c r="D6" s="41">
        <v>2</v>
      </c>
      <c r="E6" s="41">
        <v>1</v>
      </c>
      <c r="F6" s="41">
        <v>1</v>
      </c>
      <c r="G6" s="41">
        <v>1</v>
      </c>
      <c r="H6" s="41">
        <v>1</v>
      </c>
      <c r="I6" s="41">
        <v>1</v>
      </c>
      <c r="J6" s="41">
        <v>0</v>
      </c>
      <c r="K6" s="41">
        <v>1</v>
      </c>
      <c r="L6" s="41">
        <v>1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0</v>
      </c>
      <c r="D7" s="222">
        <f>D6/D3</f>
        <v>2.2727272727272728E-2</v>
      </c>
      <c r="E7" s="222">
        <f t="shared" ref="E7:O7" si="1">E6/E3</f>
        <v>1.3513513513513514E-2</v>
      </c>
      <c r="F7" s="222">
        <f t="shared" si="1"/>
        <v>1.3513513513513514E-2</v>
      </c>
      <c r="G7" s="222">
        <f t="shared" si="1"/>
        <v>1.5151515151515152E-2</v>
      </c>
      <c r="H7" s="222">
        <f t="shared" si="1"/>
        <v>1.6949152542372881E-2</v>
      </c>
      <c r="I7" s="222">
        <f t="shared" si="1"/>
        <v>1.7241379310344827E-2</v>
      </c>
      <c r="J7" s="222">
        <f t="shared" si="1"/>
        <v>0</v>
      </c>
      <c r="K7" s="222">
        <f t="shared" si="1"/>
        <v>2.1276595744680851E-2</v>
      </c>
      <c r="L7" s="222">
        <f t="shared" si="1"/>
        <v>2.1739130434782608E-2</v>
      </c>
      <c r="M7" s="222">
        <f t="shared" si="1"/>
        <v>2.0408163265306121E-2</v>
      </c>
      <c r="N7" s="222">
        <f t="shared" si="1"/>
        <v>1.9230769230769232E-2</v>
      </c>
      <c r="O7" s="232">
        <f t="shared" si="1"/>
        <v>1.9230769230769232E-2</v>
      </c>
    </row>
    <row r="8" spans="1:15" x14ac:dyDescent="0.25">
      <c r="A8" s="13" t="s">
        <v>12</v>
      </c>
      <c r="B8" s="185" t="s">
        <v>16</v>
      </c>
      <c r="C8" s="186">
        <v>9</v>
      </c>
      <c r="D8" s="41">
        <v>9</v>
      </c>
      <c r="E8" s="41">
        <v>7</v>
      </c>
      <c r="F8" s="41">
        <v>9</v>
      </c>
      <c r="G8" s="41">
        <v>9</v>
      </c>
      <c r="H8" s="41">
        <v>6</v>
      </c>
      <c r="I8" s="41">
        <v>7</v>
      </c>
      <c r="J8" s="41">
        <v>6</v>
      </c>
      <c r="K8" s="41">
        <v>5</v>
      </c>
      <c r="L8" s="41">
        <v>4</v>
      </c>
      <c r="M8" s="41">
        <v>4</v>
      </c>
      <c r="N8" s="41">
        <v>5</v>
      </c>
      <c r="O8" s="42">
        <v>5</v>
      </c>
    </row>
    <row r="9" spans="1:15" x14ac:dyDescent="0.25">
      <c r="A9" s="13" t="s">
        <v>13</v>
      </c>
      <c r="B9" s="179" t="s">
        <v>15</v>
      </c>
      <c r="C9" s="181">
        <v>0.10975609756097561</v>
      </c>
      <c r="D9" s="222">
        <f>D8/D3</f>
        <v>0.10227272727272728</v>
      </c>
      <c r="E9" s="222">
        <f t="shared" ref="E9:O9" si="2">E8/E3</f>
        <v>9.45945945945946E-2</v>
      </c>
      <c r="F9" s="222">
        <f t="shared" si="2"/>
        <v>0.12162162162162163</v>
      </c>
      <c r="G9" s="222">
        <f t="shared" si="2"/>
        <v>0.13636363636363635</v>
      </c>
      <c r="H9" s="222">
        <f t="shared" si="2"/>
        <v>0.10169491525423729</v>
      </c>
      <c r="I9" s="222">
        <f t="shared" si="2"/>
        <v>0.1206896551724138</v>
      </c>
      <c r="J9" s="222">
        <f t="shared" si="2"/>
        <v>0.10909090909090909</v>
      </c>
      <c r="K9" s="222">
        <f t="shared" si="2"/>
        <v>0.10638297872340426</v>
      </c>
      <c r="L9" s="222">
        <f t="shared" si="2"/>
        <v>8.6956521739130432E-2</v>
      </c>
      <c r="M9" s="222">
        <f t="shared" si="2"/>
        <v>8.1632653061224483E-2</v>
      </c>
      <c r="N9" s="222">
        <f t="shared" si="2"/>
        <v>9.6153846153846159E-2</v>
      </c>
      <c r="O9" s="232">
        <f t="shared" si="2"/>
        <v>9.6153846153846159E-2</v>
      </c>
    </row>
    <row r="10" spans="1:15" x14ac:dyDescent="0.25">
      <c r="A10" s="13" t="s">
        <v>18</v>
      </c>
      <c r="B10" s="185" t="s">
        <v>17</v>
      </c>
      <c r="C10" s="186">
        <v>51</v>
      </c>
      <c r="D10" s="41">
        <v>54</v>
      </c>
      <c r="E10" s="41">
        <v>47</v>
      </c>
      <c r="F10" s="41">
        <v>45</v>
      </c>
      <c r="G10" s="41">
        <v>41</v>
      </c>
      <c r="H10" s="41">
        <v>35</v>
      </c>
      <c r="I10" s="41">
        <v>38</v>
      </c>
      <c r="J10" s="41">
        <v>36</v>
      </c>
      <c r="K10" s="41">
        <v>29</v>
      </c>
      <c r="L10" s="41">
        <v>26</v>
      </c>
      <c r="M10" s="41">
        <v>26</v>
      </c>
      <c r="N10" s="41">
        <v>29</v>
      </c>
      <c r="O10" s="42">
        <v>27</v>
      </c>
    </row>
    <row r="11" spans="1:15" x14ac:dyDescent="0.25">
      <c r="A11" s="13" t="s">
        <v>19</v>
      </c>
      <c r="B11" s="179" t="s">
        <v>15</v>
      </c>
      <c r="C11" s="181">
        <v>0.62195121951219512</v>
      </c>
      <c r="D11" s="222">
        <f>D10/D3</f>
        <v>0.61363636363636365</v>
      </c>
      <c r="E11" s="222">
        <f t="shared" ref="E11:O11" si="3">E10/E3</f>
        <v>0.63513513513513509</v>
      </c>
      <c r="F11" s="222">
        <f t="shared" si="3"/>
        <v>0.60810810810810811</v>
      </c>
      <c r="G11" s="222">
        <f t="shared" si="3"/>
        <v>0.62121212121212122</v>
      </c>
      <c r="H11" s="222">
        <f t="shared" si="3"/>
        <v>0.59322033898305082</v>
      </c>
      <c r="I11" s="222">
        <f t="shared" si="3"/>
        <v>0.65517241379310343</v>
      </c>
      <c r="J11" s="222">
        <f t="shared" si="3"/>
        <v>0.65454545454545454</v>
      </c>
      <c r="K11" s="222">
        <f t="shared" si="3"/>
        <v>0.61702127659574468</v>
      </c>
      <c r="L11" s="222">
        <f t="shared" si="3"/>
        <v>0.56521739130434778</v>
      </c>
      <c r="M11" s="222">
        <f t="shared" si="3"/>
        <v>0.53061224489795922</v>
      </c>
      <c r="N11" s="222">
        <f t="shared" si="3"/>
        <v>0.55769230769230771</v>
      </c>
      <c r="O11" s="232">
        <f t="shared" si="3"/>
        <v>0.51923076923076927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4</v>
      </c>
      <c r="E12" s="41">
        <v>4</v>
      </c>
      <c r="F12" s="41">
        <v>3</v>
      </c>
      <c r="G12" s="41">
        <v>2</v>
      </c>
      <c r="H12" s="41">
        <v>1</v>
      </c>
      <c r="I12" s="41">
        <v>1</v>
      </c>
      <c r="J12" s="41">
        <v>1</v>
      </c>
      <c r="K12" s="41">
        <v>0</v>
      </c>
      <c r="L12" s="41">
        <v>4</v>
      </c>
      <c r="M12" s="41">
        <v>4</v>
      </c>
      <c r="N12" s="41">
        <v>6</v>
      </c>
      <c r="O12" s="42">
        <v>7</v>
      </c>
    </row>
    <row r="13" spans="1:15" x14ac:dyDescent="0.25">
      <c r="A13" s="13" t="s">
        <v>21</v>
      </c>
      <c r="B13" s="179" t="s">
        <v>15</v>
      </c>
      <c r="C13" s="181">
        <v>3.6585365853658534E-2</v>
      </c>
      <c r="D13" s="222">
        <f>D12/D3</f>
        <v>4.5454545454545456E-2</v>
      </c>
      <c r="E13" s="222">
        <f t="shared" ref="E13:O13" si="4">E12/E3</f>
        <v>5.4054054054054057E-2</v>
      </c>
      <c r="F13" s="222">
        <f t="shared" si="4"/>
        <v>4.0540540540540543E-2</v>
      </c>
      <c r="G13" s="222">
        <f t="shared" si="4"/>
        <v>3.0303030303030304E-2</v>
      </c>
      <c r="H13" s="222">
        <f t="shared" si="4"/>
        <v>1.6949152542372881E-2</v>
      </c>
      <c r="I13" s="222">
        <f t="shared" si="4"/>
        <v>1.7241379310344827E-2</v>
      </c>
      <c r="J13" s="222">
        <f t="shared" si="4"/>
        <v>1.8181818181818181E-2</v>
      </c>
      <c r="K13" s="222">
        <f t="shared" si="4"/>
        <v>0</v>
      </c>
      <c r="L13" s="222">
        <f t="shared" si="4"/>
        <v>8.6956521739130432E-2</v>
      </c>
      <c r="M13" s="222">
        <f t="shared" si="4"/>
        <v>8.1632653061224483E-2</v>
      </c>
      <c r="N13" s="222">
        <f t="shared" si="4"/>
        <v>0.11538461538461539</v>
      </c>
      <c r="O13" s="232">
        <f t="shared" si="4"/>
        <v>0.13461538461538461</v>
      </c>
    </row>
    <row r="14" spans="1:15" x14ac:dyDescent="0.25">
      <c r="A14" s="13" t="s">
        <v>22</v>
      </c>
      <c r="B14" s="185" t="s">
        <v>39</v>
      </c>
      <c r="C14" s="186">
        <v>15</v>
      </c>
      <c r="D14" s="41">
        <v>16</v>
      </c>
      <c r="E14" s="41">
        <v>14</v>
      </c>
      <c r="F14" s="41">
        <v>13</v>
      </c>
      <c r="G14" s="41">
        <v>12</v>
      </c>
      <c r="H14" s="41">
        <v>11</v>
      </c>
      <c r="I14" s="41">
        <v>12</v>
      </c>
      <c r="J14" s="41">
        <v>11</v>
      </c>
      <c r="K14" s="41">
        <v>10</v>
      </c>
      <c r="L14" s="41">
        <v>9</v>
      </c>
      <c r="M14" s="41">
        <v>10</v>
      </c>
      <c r="N14" s="41">
        <v>11</v>
      </c>
      <c r="O14" s="42">
        <v>13</v>
      </c>
    </row>
    <row r="15" spans="1:15" x14ac:dyDescent="0.25">
      <c r="A15" s="13" t="s">
        <v>23</v>
      </c>
      <c r="B15" s="179" t="s">
        <v>15</v>
      </c>
      <c r="C15" s="181">
        <v>0.18292682926829268</v>
      </c>
      <c r="D15" s="222">
        <f>D14/D3</f>
        <v>0.18181818181818182</v>
      </c>
      <c r="E15" s="222">
        <f t="shared" ref="E15:O15" si="5">E14/E3</f>
        <v>0.1891891891891892</v>
      </c>
      <c r="F15" s="222">
        <f t="shared" si="5"/>
        <v>0.17567567567567569</v>
      </c>
      <c r="G15" s="222">
        <f t="shared" si="5"/>
        <v>0.18181818181818182</v>
      </c>
      <c r="H15" s="222">
        <f t="shared" si="5"/>
        <v>0.1864406779661017</v>
      </c>
      <c r="I15" s="222">
        <f t="shared" si="5"/>
        <v>0.20689655172413793</v>
      </c>
      <c r="J15" s="222">
        <f t="shared" si="5"/>
        <v>0.2</v>
      </c>
      <c r="K15" s="222">
        <f t="shared" si="5"/>
        <v>0.21276595744680851</v>
      </c>
      <c r="L15" s="222">
        <f t="shared" si="5"/>
        <v>0.19565217391304349</v>
      </c>
      <c r="M15" s="222">
        <f t="shared" si="5"/>
        <v>0.20408163265306123</v>
      </c>
      <c r="N15" s="222">
        <f t="shared" si="5"/>
        <v>0.21153846153846154</v>
      </c>
      <c r="O15" s="232">
        <f t="shared" si="5"/>
        <v>0.25</v>
      </c>
    </row>
    <row r="16" spans="1:15" x14ac:dyDescent="0.25">
      <c r="A16" s="13" t="s">
        <v>24</v>
      </c>
      <c r="B16" s="185" t="s">
        <v>40</v>
      </c>
      <c r="C16" s="186">
        <v>8</v>
      </c>
      <c r="D16" s="41">
        <v>9</v>
      </c>
      <c r="E16" s="41">
        <v>10</v>
      </c>
      <c r="F16" s="41">
        <v>9</v>
      </c>
      <c r="G16" s="41">
        <v>8</v>
      </c>
      <c r="H16" s="41">
        <v>7</v>
      </c>
      <c r="I16" s="41">
        <v>7</v>
      </c>
      <c r="J16" s="41">
        <v>8</v>
      </c>
      <c r="K16" s="41">
        <v>8</v>
      </c>
      <c r="L16" s="41">
        <v>9</v>
      </c>
      <c r="M16" s="41">
        <v>11</v>
      </c>
      <c r="N16" s="41">
        <v>14</v>
      </c>
      <c r="O16" s="42">
        <v>14</v>
      </c>
    </row>
    <row r="17" spans="1:15" x14ac:dyDescent="0.25">
      <c r="A17" s="13" t="s">
        <v>25</v>
      </c>
      <c r="B17" s="188" t="s">
        <v>15</v>
      </c>
      <c r="C17" s="181">
        <v>9.7560975609756101E-2</v>
      </c>
      <c r="D17" s="222">
        <f>D16/D3</f>
        <v>0.10227272727272728</v>
      </c>
      <c r="E17" s="222">
        <f t="shared" ref="E17:O17" si="6">E16/E3</f>
        <v>0.13513513513513514</v>
      </c>
      <c r="F17" s="222">
        <f t="shared" si="6"/>
        <v>0.12162162162162163</v>
      </c>
      <c r="G17" s="222">
        <f t="shared" si="6"/>
        <v>0.12121212121212122</v>
      </c>
      <c r="H17" s="222">
        <f t="shared" si="6"/>
        <v>0.11864406779661017</v>
      </c>
      <c r="I17" s="222">
        <f t="shared" si="6"/>
        <v>0.1206896551724138</v>
      </c>
      <c r="J17" s="222">
        <f t="shared" si="6"/>
        <v>0.14545454545454545</v>
      </c>
      <c r="K17" s="222">
        <f t="shared" si="6"/>
        <v>0.1702127659574468</v>
      </c>
      <c r="L17" s="222">
        <f t="shared" si="6"/>
        <v>0.19565217391304349</v>
      </c>
      <c r="M17" s="222">
        <f t="shared" si="6"/>
        <v>0.22448979591836735</v>
      </c>
      <c r="N17" s="222">
        <f t="shared" si="6"/>
        <v>0.26923076923076922</v>
      </c>
      <c r="O17" s="232">
        <f t="shared" si="6"/>
        <v>0.26923076923076922</v>
      </c>
    </row>
    <row r="18" spans="1:15" x14ac:dyDescent="0.25">
      <c r="A18" s="13" t="s">
        <v>26</v>
      </c>
      <c r="B18" s="185" t="s">
        <v>124</v>
      </c>
      <c r="C18" s="186">
        <v>16</v>
      </c>
      <c r="D18" s="41">
        <v>16</v>
      </c>
      <c r="E18" s="41">
        <v>15</v>
      </c>
      <c r="F18" s="41">
        <v>15</v>
      </c>
      <c r="G18" s="41">
        <v>15</v>
      </c>
      <c r="H18" s="41">
        <v>15</v>
      </c>
      <c r="I18" s="41">
        <v>15</v>
      </c>
      <c r="J18" s="41">
        <v>15</v>
      </c>
      <c r="K18" s="41">
        <v>13</v>
      </c>
      <c r="L18" s="41">
        <v>12</v>
      </c>
      <c r="M18" s="41">
        <v>12</v>
      </c>
      <c r="N18" s="41">
        <v>11</v>
      </c>
      <c r="O18" s="42">
        <v>10</v>
      </c>
    </row>
    <row r="19" spans="1:15" ht="15.75" thickBot="1" x14ac:dyDescent="0.3">
      <c r="A19" s="13" t="s">
        <v>27</v>
      </c>
      <c r="B19" s="189" t="s">
        <v>15</v>
      </c>
      <c r="C19" s="190">
        <v>0.1951219512195122</v>
      </c>
      <c r="D19" s="233">
        <f>D18/D3</f>
        <v>0.18181818181818182</v>
      </c>
      <c r="E19" s="233">
        <f>E18/E3</f>
        <v>0.20270270270270271</v>
      </c>
      <c r="F19" s="233">
        <f t="shared" ref="F19:O19" si="7">F18/F3</f>
        <v>0.20270270270270271</v>
      </c>
      <c r="G19" s="233">
        <f t="shared" si="7"/>
        <v>0.22727272727272727</v>
      </c>
      <c r="H19" s="233">
        <f t="shared" si="7"/>
        <v>0.25423728813559321</v>
      </c>
      <c r="I19" s="233">
        <f t="shared" si="7"/>
        <v>0.25862068965517243</v>
      </c>
      <c r="J19" s="233">
        <f t="shared" si="7"/>
        <v>0.27272727272727271</v>
      </c>
      <c r="K19" s="233">
        <f t="shared" si="7"/>
        <v>0.27659574468085107</v>
      </c>
      <c r="L19" s="233">
        <f t="shared" si="7"/>
        <v>0.2608695652173913</v>
      </c>
      <c r="M19" s="233">
        <f t="shared" si="7"/>
        <v>0.24489795918367346</v>
      </c>
      <c r="N19" s="233">
        <f t="shared" si="7"/>
        <v>0.21153846153846154</v>
      </c>
      <c r="O19" s="234">
        <f t="shared" si="7"/>
        <v>0.19230769230769232</v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13</v>
      </c>
      <c r="D22" s="9">
        <v>8</v>
      </c>
      <c r="E22" s="9">
        <v>6</v>
      </c>
      <c r="F22" s="9">
        <v>3</v>
      </c>
      <c r="G22" s="292">
        <v>3</v>
      </c>
      <c r="H22" s="9">
        <v>7</v>
      </c>
      <c r="I22" s="9">
        <v>11</v>
      </c>
      <c r="J22" s="9">
        <v>6</v>
      </c>
      <c r="K22" s="9">
        <v>9</v>
      </c>
      <c r="L22" s="9">
        <v>9</v>
      </c>
      <c r="M22" s="9">
        <v>10</v>
      </c>
      <c r="N22" s="9">
        <v>11</v>
      </c>
      <c r="O22" s="8">
        <f>SUM(C22:N22)</f>
        <v>96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2</v>
      </c>
      <c r="E23" s="183">
        <v>1</v>
      </c>
      <c r="F23" s="183">
        <v>2</v>
      </c>
      <c r="G23" s="183">
        <v>1</v>
      </c>
      <c r="H23" s="183">
        <v>1</v>
      </c>
      <c r="I23" s="183">
        <v>2</v>
      </c>
      <c r="J23" s="183">
        <v>3</v>
      </c>
      <c r="K23" s="183">
        <v>6</v>
      </c>
      <c r="L23" s="183">
        <v>5</v>
      </c>
      <c r="M23" s="183">
        <v>3</v>
      </c>
      <c r="N23" s="184">
        <v>4</v>
      </c>
      <c r="O23" s="192">
        <f>SUM(C23:N23)</f>
        <v>32</v>
      </c>
    </row>
    <row r="24" spans="1:15" x14ac:dyDescent="0.25">
      <c r="A24" s="10" t="s">
        <v>30</v>
      </c>
      <c r="B24" s="163" t="s">
        <v>69</v>
      </c>
      <c r="C24" s="193">
        <f>C23/C22</f>
        <v>0.15384615384615385</v>
      </c>
      <c r="D24" s="193">
        <f>D23/D22</f>
        <v>0.25</v>
      </c>
      <c r="E24" s="193">
        <f t="shared" ref="E24:N24" si="8">E23/E22</f>
        <v>0.16666666666666666</v>
      </c>
      <c r="F24" s="193">
        <f>F23/F22</f>
        <v>0.66666666666666663</v>
      </c>
      <c r="G24" s="193">
        <f t="shared" si="8"/>
        <v>0.33333333333333331</v>
      </c>
      <c r="H24" s="193">
        <f t="shared" si="8"/>
        <v>0.14285714285714285</v>
      </c>
      <c r="I24" s="193">
        <f t="shared" si="8"/>
        <v>0.18181818181818182</v>
      </c>
      <c r="J24" s="193">
        <f t="shared" si="8"/>
        <v>0.5</v>
      </c>
      <c r="K24" s="193">
        <f t="shared" si="8"/>
        <v>0.66666666666666663</v>
      </c>
      <c r="L24" s="193">
        <f t="shared" si="8"/>
        <v>0.55555555555555558</v>
      </c>
      <c r="M24" s="193">
        <f t="shared" si="8"/>
        <v>0.3</v>
      </c>
      <c r="N24" s="193">
        <f t="shared" si="8"/>
        <v>0.36363636363636365</v>
      </c>
      <c r="O24" s="194">
        <f>O23/O22</f>
        <v>0.33333333333333331</v>
      </c>
    </row>
    <row r="25" spans="1:15" x14ac:dyDescent="0.25">
      <c r="A25" s="10" t="s">
        <v>31</v>
      </c>
      <c r="B25" s="83" t="s">
        <v>336</v>
      </c>
      <c r="C25" s="75">
        <v>6</v>
      </c>
      <c r="D25" s="75">
        <v>6</v>
      </c>
      <c r="E25" s="75">
        <v>3</v>
      </c>
      <c r="F25" s="75">
        <v>1</v>
      </c>
      <c r="G25" s="75">
        <v>1</v>
      </c>
      <c r="H25" s="75">
        <v>6</v>
      </c>
      <c r="I25" s="75">
        <v>9</v>
      </c>
      <c r="J25" s="75">
        <v>3</v>
      </c>
      <c r="K25" s="75">
        <v>4</v>
      </c>
      <c r="L25" s="75">
        <v>5</v>
      </c>
      <c r="M25" s="75">
        <v>4</v>
      </c>
      <c r="N25" s="353">
        <v>3</v>
      </c>
      <c r="O25" s="83">
        <f>SUM(C25:N25)</f>
        <v>51</v>
      </c>
    </row>
    <row r="26" spans="1:15" x14ac:dyDescent="0.25">
      <c r="A26" s="10" t="s">
        <v>32</v>
      </c>
      <c r="B26" s="163" t="s">
        <v>69</v>
      </c>
      <c r="C26" s="193">
        <f>C25/C22</f>
        <v>0.46153846153846156</v>
      </c>
      <c r="D26" s="193">
        <f>D25/D22</f>
        <v>0.75</v>
      </c>
      <c r="E26" s="193">
        <f t="shared" ref="E26:N26" si="9">E25/E22</f>
        <v>0.5</v>
      </c>
      <c r="F26" s="193">
        <f t="shared" si="9"/>
        <v>0.33333333333333331</v>
      </c>
      <c r="G26" s="193">
        <f t="shared" si="9"/>
        <v>0.33333333333333331</v>
      </c>
      <c r="H26" s="193">
        <f t="shared" si="9"/>
        <v>0.8571428571428571</v>
      </c>
      <c r="I26" s="193">
        <f t="shared" si="9"/>
        <v>0.81818181818181823</v>
      </c>
      <c r="J26" s="193">
        <f t="shared" si="9"/>
        <v>0.5</v>
      </c>
      <c r="K26" s="193">
        <f t="shared" si="9"/>
        <v>0.44444444444444442</v>
      </c>
      <c r="L26" s="193">
        <f t="shared" si="9"/>
        <v>0.55555555555555558</v>
      </c>
      <c r="M26" s="193">
        <f t="shared" si="9"/>
        <v>0.4</v>
      </c>
      <c r="N26" s="193">
        <f t="shared" si="9"/>
        <v>0.27272727272727271</v>
      </c>
      <c r="O26" s="194">
        <f>O25/O22</f>
        <v>0.53125</v>
      </c>
    </row>
    <row r="27" spans="1:15" x14ac:dyDescent="0.25">
      <c r="A27" s="10" t="s">
        <v>33</v>
      </c>
      <c r="B27" s="83" t="s">
        <v>284</v>
      </c>
      <c r="C27" s="75">
        <v>13</v>
      </c>
      <c r="D27" s="41">
        <v>5</v>
      </c>
      <c r="E27" s="41">
        <v>6</v>
      </c>
      <c r="F27" s="41">
        <v>2</v>
      </c>
      <c r="G27" s="41">
        <v>3</v>
      </c>
      <c r="H27" s="41">
        <v>6</v>
      </c>
      <c r="I27" s="41">
        <v>10</v>
      </c>
      <c r="J27" s="41">
        <v>4</v>
      </c>
      <c r="K27" s="41">
        <v>5</v>
      </c>
      <c r="L27" s="41">
        <v>9</v>
      </c>
      <c r="M27" s="41">
        <v>6</v>
      </c>
      <c r="N27" s="42">
        <v>6</v>
      </c>
      <c r="O27" s="83">
        <f>SUM(C27:N27)</f>
        <v>75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0.625</v>
      </c>
      <c r="E28" s="193">
        <f t="shared" si="10"/>
        <v>1</v>
      </c>
      <c r="F28" s="193">
        <f t="shared" si="10"/>
        <v>0.66666666666666663</v>
      </c>
      <c r="G28" s="193">
        <f t="shared" si="10"/>
        <v>1</v>
      </c>
      <c r="H28" s="193">
        <f t="shared" si="10"/>
        <v>0.8571428571428571</v>
      </c>
      <c r="I28" s="193">
        <f t="shared" si="10"/>
        <v>0.90909090909090906</v>
      </c>
      <c r="J28" s="193">
        <f t="shared" si="10"/>
        <v>0.66666666666666663</v>
      </c>
      <c r="K28" s="193">
        <f t="shared" si="10"/>
        <v>0.55555555555555558</v>
      </c>
      <c r="L28" s="193">
        <f t="shared" si="10"/>
        <v>1</v>
      </c>
      <c r="M28" s="193">
        <f t="shared" si="10"/>
        <v>0.6</v>
      </c>
      <c r="N28" s="193">
        <f t="shared" si="10"/>
        <v>0.54545454545454541</v>
      </c>
      <c r="O28" s="194">
        <f>O27/O22</f>
        <v>0.78125</v>
      </c>
    </row>
    <row r="29" spans="1:15" x14ac:dyDescent="0.25">
      <c r="A29" s="10" t="s">
        <v>35</v>
      </c>
      <c r="B29" s="83" t="s">
        <v>364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1</v>
      </c>
      <c r="L29" s="41">
        <v>0</v>
      </c>
      <c r="M29" s="41">
        <v>0</v>
      </c>
      <c r="N29" s="42">
        <v>0</v>
      </c>
      <c r="O29" s="83">
        <f>SUM(C29:N29)</f>
        <v>3</v>
      </c>
    </row>
    <row r="30" spans="1:15" x14ac:dyDescent="0.25">
      <c r="A30" s="10" t="s">
        <v>36</v>
      </c>
      <c r="B30" s="163" t="s">
        <v>69</v>
      </c>
      <c r="C30" s="193">
        <f>C29/C22</f>
        <v>7.6923076923076927E-2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0.16666666666666666</v>
      </c>
      <c r="K30" s="193">
        <f t="shared" si="11"/>
        <v>0.1111111111111111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3.125E-2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3</v>
      </c>
      <c r="E31" s="41">
        <v>0</v>
      </c>
      <c r="F31" s="41">
        <v>1</v>
      </c>
      <c r="G31" s="41">
        <v>0</v>
      </c>
      <c r="H31" s="41">
        <v>1</v>
      </c>
      <c r="I31" s="41">
        <v>1</v>
      </c>
      <c r="J31" s="41">
        <v>2</v>
      </c>
      <c r="K31" s="41">
        <v>4</v>
      </c>
      <c r="L31" s="41">
        <v>0</v>
      </c>
      <c r="M31" s="41">
        <v>4</v>
      </c>
      <c r="N31" s="42">
        <v>5</v>
      </c>
      <c r="O31" s="83">
        <f>SUM(C31:N31)</f>
        <v>21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0.375</v>
      </c>
      <c r="E32" s="193">
        <f t="shared" si="12"/>
        <v>0</v>
      </c>
      <c r="F32" s="193">
        <f t="shared" si="12"/>
        <v>0.33333333333333331</v>
      </c>
      <c r="G32" s="193">
        <f t="shared" si="12"/>
        <v>0</v>
      </c>
      <c r="H32" s="193">
        <f t="shared" si="12"/>
        <v>0.14285714285714285</v>
      </c>
      <c r="I32" s="193">
        <f t="shared" si="12"/>
        <v>9.0909090909090912E-2</v>
      </c>
      <c r="J32" s="193">
        <f t="shared" si="12"/>
        <v>0.33333333333333331</v>
      </c>
      <c r="K32" s="193">
        <f t="shared" si="12"/>
        <v>0.44444444444444442</v>
      </c>
      <c r="L32" s="193">
        <f t="shared" si="12"/>
        <v>0</v>
      </c>
      <c r="M32" s="193">
        <f t="shared" si="12"/>
        <v>0.4</v>
      </c>
      <c r="N32" s="193">
        <f t="shared" si="12"/>
        <v>0.45454545454545453</v>
      </c>
      <c r="O32" s="194">
        <f>O31/O22</f>
        <v>0.21875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2</v>
      </c>
      <c r="E33" s="41">
        <v>0</v>
      </c>
      <c r="F33" s="41">
        <v>1</v>
      </c>
      <c r="G33" s="41">
        <v>0</v>
      </c>
      <c r="H33" s="41">
        <v>1</v>
      </c>
      <c r="I33" s="41">
        <v>0</v>
      </c>
      <c r="J33" s="41">
        <v>1</v>
      </c>
      <c r="K33" s="41">
        <v>5</v>
      </c>
      <c r="L33" s="41">
        <v>2</v>
      </c>
      <c r="M33" s="41">
        <v>4</v>
      </c>
      <c r="N33" s="42">
        <v>4</v>
      </c>
      <c r="O33" s="83">
        <f>SUM(C33:N33)</f>
        <v>21</v>
      </c>
    </row>
    <row r="34" spans="1:15" x14ac:dyDescent="0.25">
      <c r="A34" s="10" t="s">
        <v>48</v>
      </c>
      <c r="B34" s="163" t="s">
        <v>69</v>
      </c>
      <c r="C34" s="193">
        <f>C33/C22</f>
        <v>7.6923076923076927E-2</v>
      </c>
      <c r="D34" s="193">
        <f t="shared" ref="D34:N34" si="13">D33/D22</f>
        <v>0.25</v>
      </c>
      <c r="E34" s="193">
        <f t="shared" si="13"/>
        <v>0</v>
      </c>
      <c r="F34" s="193">
        <f t="shared" si="13"/>
        <v>0.33333333333333331</v>
      </c>
      <c r="G34" s="193">
        <f t="shared" si="13"/>
        <v>0</v>
      </c>
      <c r="H34" s="193">
        <f t="shared" si="13"/>
        <v>0.14285714285714285</v>
      </c>
      <c r="I34" s="193">
        <f t="shared" si="13"/>
        <v>0</v>
      </c>
      <c r="J34" s="193">
        <f t="shared" si="13"/>
        <v>0.16666666666666666</v>
      </c>
      <c r="K34" s="193">
        <f t="shared" si="13"/>
        <v>0.55555555555555558</v>
      </c>
      <c r="L34" s="193">
        <f t="shared" si="13"/>
        <v>0.22222222222222221</v>
      </c>
      <c r="M34" s="193">
        <f t="shared" si="13"/>
        <v>0.4</v>
      </c>
      <c r="N34" s="193">
        <f t="shared" si="13"/>
        <v>0.36363636363636365</v>
      </c>
      <c r="O34" s="194">
        <f>O33/O22</f>
        <v>0.21875</v>
      </c>
    </row>
    <row r="35" spans="1:15" x14ac:dyDescent="0.25">
      <c r="A35" s="10" t="s">
        <v>49</v>
      </c>
      <c r="B35" s="83" t="s">
        <v>285</v>
      </c>
      <c r="C35" s="75">
        <v>3</v>
      </c>
      <c r="D35" s="41">
        <v>2</v>
      </c>
      <c r="E35" s="41">
        <v>0</v>
      </c>
      <c r="F35" s="41">
        <v>0</v>
      </c>
      <c r="G35" s="41">
        <v>1</v>
      </c>
      <c r="H35" s="41">
        <v>1</v>
      </c>
      <c r="I35" s="41">
        <v>2</v>
      </c>
      <c r="J35" s="41">
        <v>1</v>
      </c>
      <c r="K35" s="41">
        <v>2</v>
      </c>
      <c r="L35" s="41">
        <v>1</v>
      </c>
      <c r="M35" s="41">
        <v>2</v>
      </c>
      <c r="N35" s="42">
        <v>3</v>
      </c>
      <c r="O35" s="83">
        <f>SUM(C35:N35)</f>
        <v>18</v>
      </c>
    </row>
    <row r="36" spans="1:15" x14ac:dyDescent="0.25">
      <c r="A36" s="10" t="s">
        <v>50</v>
      </c>
      <c r="B36" s="197" t="s">
        <v>69</v>
      </c>
      <c r="C36" s="193">
        <f>C35/C22</f>
        <v>0.23076923076923078</v>
      </c>
      <c r="D36" s="193">
        <f t="shared" ref="D36:N36" si="14">D35/D22</f>
        <v>0.25</v>
      </c>
      <c r="E36" s="193">
        <f t="shared" si="14"/>
        <v>0</v>
      </c>
      <c r="F36" s="193">
        <f t="shared" si="14"/>
        <v>0</v>
      </c>
      <c r="G36" s="193">
        <f t="shared" si="14"/>
        <v>0.33333333333333331</v>
      </c>
      <c r="H36" s="193">
        <f t="shared" si="14"/>
        <v>0.14285714285714285</v>
      </c>
      <c r="I36" s="193">
        <f t="shared" si="14"/>
        <v>0.18181818181818182</v>
      </c>
      <c r="J36" s="193">
        <f t="shared" si="14"/>
        <v>0.16666666666666666</v>
      </c>
      <c r="K36" s="193">
        <f t="shared" si="14"/>
        <v>0.22222222222222221</v>
      </c>
      <c r="L36" s="193">
        <f t="shared" si="14"/>
        <v>0.1111111111111111</v>
      </c>
      <c r="M36" s="193">
        <f t="shared" si="14"/>
        <v>0.2</v>
      </c>
      <c r="N36" s="193">
        <f t="shared" si="14"/>
        <v>0.27272727272727271</v>
      </c>
      <c r="O36" s="194">
        <f>O35/O22</f>
        <v>0.1875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5</v>
      </c>
      <c r="E37" s="41">
        <v>0</v>
      </c>
      <c r="F37" s="41">
        <v>1</v>
      </c>
      <c r="G37" s="41">
        <v>0</v>
      </c>
      <c r="H37" s="41">
        <v>1</v>
      </c>
      <c r="I37" s="41">
        <v>2</v>
      </c>
      <c r="J37" s="41">
        <v>2</v>
      </c>
      <c r="K37" s="41">
        <v>4</v>
      </c>
      <c r="L37" s="41">
        <v>2</v>
      </c>
      <c r="M37" s="41">
        <v>4</v>
      </c>
      <c r="N37" s="42">
        <v>4</v>
      </c>
      <c r="O37" s="83">
        <f>SUM(C37:N37)</f>
        <v>26</v>
      </c>
    </row>
    <row r="38" spans="1:15" x14ac:dyDescent="0.25">
      <c r="A38" s="10" t="s">
        <v>52</v>
      </c>
      <c r="B38" s="197" t="s">
        <v>69</v>
      </c>
      <c r="C38" s="221">
        <f>C37/C22</f>
        <v>7.6923076923076927E-2</v>
      </c>
      <c r="D38" s="222">
        <f t="shared" ref="D38:N38" si="15">D37/D22</f>
        <v>0.625</v>
      </c>
      <c r="E38" s="193">
        <f t="shared" si="15"/>
        <v>0</v>
      </c>
      <c r="F38" s="193">
        <f t="shared" si="15"/>
        <v>0.33333333333333331</v>
      </c>
      <c r="G38" s="193">
        <f t="shared" si="15"/>
        <v>0</v>
      </c>
      <c r="H38" s="193">
        <f t="shared" si="15"/>
        <v>0.14285714285714285</v>
      </c>
      <c r="I38" s="193">
        <f t="shared" si="15"/>
        <v>0.18181818181818182</v>
      </c>
      <c r="J38" s="193">
        <f t="shared" si="15"/>
        <v>0.33333333333333331</v>
      </c>
      <c r="K38" s="193">
        <f t="shared" si="15"/>
        <v>0.44444444444444442</v>
      </c>
      <c r="L38" s="193">
        <f t="shared" si="15"/>
        <v>0.22222222222222221</v>
      </c>
      <c r="M38" s="193">
        <f t="shared" si="15"/>
        <v>0.4</v>
      </c>
      <c r="N38" s="193">
        <f t="shared" si="15"/>
        <v>0.36363636363636365</v>
      </c>
      <c r="O38" s="194">
        <f>O37/O22</f>
        <v>0.27083333333333331</v>
      </c>
    </row>
    <row r="39" spans="1:15" x14ac:dyDescent="0.25">
      <c r="A39" s="10" t="s">
        <v>53</v>
      </c>
      <c r="B39" s="220" t="s">
        <v>116</v>
      </c>
      <c r="C39" s="212">
        <v>1</v>
      </c>
      <c r="D39" s="213">
        <v>0</v>
      </c>
      <c r="E39" s="213">
        <v>0</v>
      </c>
      <c r="F39" s="213">
        <v>0</v>
      </c>
      <c r="G39" s="213">
        <v>0</v>
      </c>
      <c r="H39" s="213">
        <v>1</v>
      </c>
      <c r="I39" s="213">
        <v>2</v>
      </c>
      <c r="J39" s="213">
        <v>0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7.6923076923076927E-2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0.14285714285714285</v>
      </c>
      <c r="I40" s="193">
        <f t="shared" si="16"/>
        <v>0.18181818181818182</v>
      </c>
      <c r="J40" s="193">
        <f t="shared" si="16"/>
        <v>0</v>
      </c>
      <c r="K40" s="193">
        <f t="shared" si="16"/>
        <v>0</v>
      </c>
      <c r="L40" s="193">
        <f t="shared" si="16"/>
        <v>0.1111111111111111</v>
      </c>
      <c r="M40" s="193">
        <f t="shared" si="16"/>
        <v>0</v>
      </c>
      <c r="N40" s="193">
        <f t="shared" si="16"/>
        <v>0</v>
      </c>
      <c r="O40" s="194">
        <f>O39/O22</f>
        <v>5.2083333333333336E-2</v>
      </c>
    </row>
    <row r="41" spans="1:15" ht="26.25" thickTop="1" thickBot="1" x14ac:dyDescent="0.3">
      <c r="A41" s="10" t="s">
        <v>55</v>
      </c>
      <c r="B41" s="31" t="s">
        <v>71</v>
      </c>
      <c r="C41" s="16">
        <v>11</v>
      </c>
      <c r="D41" s="16">
        <v>7</v>
      </c>
      <c r="E41" s="16">
        <v>7</v>
      </c>
      <c r="F41" s="16">
        <v>3</v>
      </c>
      <c r="G41" s="16">
        <v>3</v>
      </c>
      <c r="H41" s="16">
        <v>6</v>
      </c>
      <c r="I41" s="16">
        <v>11</v>
      </c>
      <c r="J41" s="16">
        <v>7</v>
      </c>
      <c r="K41" s="16">
        <v>7</v>
      </c>
      <c r="L41" s="16">
        <v>8</v>
      </c>
      <c r="M41" s="16">
        <v>9</v>
      </c>
      <c r="N41" s="355">
        <v>10</v>
      </c>
      <c r="O41" s="256">
        <f>SUM(C41:N41)</f>
        <v>89</v>
      </c>
    </row>
    <row r="42" spans="1:15" ht="15.75" thickTop="1" x14ac:dyDescent="0.25">
      <c r="A42" s="10" t="s">
        <v>56</v>
      </c>
      <c r="B42" s="199" t="s">
        <v>164</v>
      </c>
      <c r="C42" s="200">
        <v>5</v>
      </c>
      <c r="D42" s="201">
        <v>5</v>
      </c>
      <c r="E42" s="201">
        <v>3</v>
      </c>
      <c r="F42" s="201">
        <v>2</v>
      </c>
      <c r="G42" s="201">
        <v>1</v>
      </c>
      <c r="H42" s="201">
        <v>5</v>
      </c>
      <c r="I42" s="201">
        <v>6</v>
      </c>
      <c r="J42" s="201">
        <v>4</v>
      </c>
      <c r="K42" s="201">
        <v>6</v>
      </c>
      <c r="L42" s="202">
        <v>7</v>
      </c>
      <c r="M42" s="201">
        <v>7</v>
      </c>
      <c r="N42" s="356">
        <v>6</v>
      </c>
      <c r="O42" s="199">
        <f>SUM(C42:N42)</f>
        <v>57</v>
      </c>
    </row>
    <row r="43" spans="1:15" x14ac:dyDescent="0.25">
      <c r="A43" s="10" t="s">
        <v>57</v>
      </c>
      <c r="B43" s="163" t="s">
        <v>69</v>
      </c>
      <c r="C43" s="193">
        <f>C42/C22</f>
        <v>0.38461538461538464</v>
      </c>
      <c r="D43" s="193">
        <f t="shared" ref="D43:N43" si="17">D42/D22</f>
        <v>0.625</v>
      </c>
      <c r="E43" s="193">
        <f t="shared" si="17"/>
        <v>0.5</v>
      </c>
      <c r="F43" s="193">
        <f t="shared" si="17"/>
        <v>0.66666666666666663</v>
      </c>
      <c r="G43" s="193">
        <f t="shared" si="17"/>
        <v>0.33333333333333331</v>
      </c>
      <c r="H43" s="193">
        <f t="shared" si="17"/>
        <v>0.7142857142857143</v>
      </c>
      <c r="I43" s="193">
        <f t="shared" si="17"/>
        <v>0.54545454545454541</v>
      </c>
      <c r="J43" s="193">
        <f t="shared" si="17"/>
        <v>0.66666666666666663</v>
      </c>
      <c r="K43" s="193">
        <f t="shared" si="17"/>
        <v>0.66666666666666663</v>
      </c>
      <c r="L43" s="193">
        <f t="shared" si="17"/>
        <v>0.77777777777777779</v>
      </c>
      <c r="M43" s="193">
        <f t="shared" si="17"/>
        <v>0.7</v>
      </c>
      <c r="N43" s="193">
        <f t="shared" si="17"/>
        <v>0.54545454545454541</v>
      </c>
      <c r="O43" s="194">
        <f>O42/O22</f>
        <v>0.59375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3</v>
      </c>
      <c r="F44" s="41">
        <v>1</v>
      </c>
      <c r="G44" s="41">
        <v>1</v>
      </c>
      <c r="H44" s="41">
        <v>2</v>
      </c>
      <c r="I44" s="41">
        <v>1</v>
      </c>
      <c r="J44" s="41">
        <v>2</v>
      </c>
      <c r="K44" s="41">
        <v>1</v>
      </c>
      <c r="L44" s="41">
        <v>0</v>
      </c>
      <c r="M44" s="41">
        <v>1</v>
      </c>
      <c r="N44" s="42">
        <v>2</v>
      </c>
      <c r="O44" s="83">
        <f>SUM(C44:N44)</f>
        <v>17</v>
      </c>
    </row>
    <row r="45" spans="1:15" x14ac:dyDescent="0.25">
      <c r="A45" s="10" t="s">
        <v>59</v>
      </c>
      <c r="B45" s="163" t="s">
        <v>69</v>
      </c>
      <c r="C45" s="193">
        <f>C44/C22</f>
        <v>0.15384615384615385</v>
      </c>
      <c r="D45" s="193">
        <f t="shared" ref="D45:N45" si="18">D44/D22</f>
        <v>0.125</v>
      </c>
      <c r="E45" s="193">
        <f t="shared" si="18"/>
        <v>0.5</v>
      </c>
      <c r="F45" s="193">
        <f t="shared" si="18"/>
        <v>0.33333333333333331</v>
      </c>
      <c r="G45" s="193">
        <f t="shared" si="18"/>
        <v>0.33333333333333331</v>
      </c>
      <c r="H45" s="193">
        <f t="shared" si="18"/>
        <v>0.2857142857142857</v>
      </c>
      <c r="I45" s="193">
        <f t="shared" si="18"/>
        <v>9.0909090909090912E-2</v>
      </c>
      <c r="J45" s="193">
        <f t="shared" si="18"/>
        <v>0.33333333333333331</v>
      </c>
      <c r="K45" s="193">
        <f t="shared" si="18"/>
        <v>0.1111111111111111</v>
      </c>
      <c r="L45" s="193">
        <f t="shared" si="18"/>
        <v>0</v>
      </c>
      <c r="M45" s="193">
        <f t="shared" si="18"/>
        <v>0.1</v>
      </c>
      <c r="N45" s="193">
        <f t="shared" si="18"/>
        <v>0.18181818181818182</v>
      </c>
      <c r="O45" s="194">
        <f>O44/O22</f>
        <v>0.17708333333333334</v>
      </c>
    </row>
    <row r="46" spans="1:15" x14ac:dyDescent="0.25">
      <c r="A46" s="10" t="s">
        <v>60</v>
      </c>
      <c r="B46" s="83" t="s">
        <v>166</v>
      </c>
      <c r="C46" s="75">
        <v>4</v>
      </c>
      <c r="D46" s="41">
        <v>1</v>
      </c>
      <c r="E46" s="41">
        <v>2</v>
      </c>
      <c r="F46" s="41">
        <v>0</v>
      </c>
      <c r="G46" s="41">
        <v>1</v>
      </c>
      <c r="H46" s="41">
        <v>0</v>
      </c>
      <c r="I46" s="41">
        <v>1</v>
      </c>
      <c r="J46" s="41">
        <v>1</v>
      </c>
      <c r="K46" s="41">
        <v>1</v>
      </c>
      <c r="L46" s="41">
        <v>0</v>
      </c>
      <c r="M46" s="41">
        <v>1</v>
      </c>
      <c r="N46" s="42">
        <v>1</v>
      </c>
      <c r="O46" s="83">
        <f>SUM(C46:N46)</f>
        <v>13</v>
      </c>
    </row>
    <row r="47" spans="1:15" x14ac:dyDescent="0.25">
      <c r="A47" s="10" t="s">
        <v>61</v>
      </c>
      <c r="B47" s="163" t="s">
        <v>69</v>
      </c>
      <c r="C47" s="193">
        <f>C46/C22</f>
        <v>0.30769230769230771</v>
      </c>
      <c r="D47" s="193">
        <f t="shared" ref="D47:N47" si="19">D46/D22</f>
        <v>0.125</v>
      </c>
      <c r="E47" s="193">
        <f>E46/E22</f>
        <v>0.33333333333333331</v>
      </c>
      <c r="F47" s="193">
        <f t="shared" si="19"/>
        <v>0</v>
      </c>
      <c r="G47" s="193">
        <f t="shared" si="19"/>
        <v>0.33333333333333331</v>
      </c>
      <c r="H47" s="193">
        <f t="shared" si="19"/>
        <v>0</v>
      </c>
      <c r="I47" s="193">
        <f t="shared" si="19"/>
        <v>9.0909090909090912E-2</v>
      </c>
      <c r="J47" s="193">
        <f t="shared" si="19"/>
        <v>0.16666666666666666</v>
      </c>
      <c r="K47" s="193">
        <f t="shared" si="19"/>
        <v>0.1111111111111111</v>
      </c>
      <c r="L47" s="193">
        <f t="shared" si="19"/>
        <v>0</v>
      </c>
      <c r="M47" s="193">
        <f t="shared" si="19"/>
        <v>0.1</v>
      </c>
      <c r="N47" s="193">
        <f t="shared" si="19"/>
        <v>9.0909090909090912E-2</v>
      </c>
      <c r="O47" s="194">
        <f>O46/O22</f>
        <v>0.13541666666666666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2</v>
      </c>
      <c r="I50" s="41">
        <v>3</v>
      </c>
      <c r="J50" s="41">
        <v>0</v>
      </c>
      <c r="K50" s="41">
        <v>0</v>
      </c>
      <c r="L50" s="41">
        <v>1</v>
      </c>
      <c r="M50" s="41">
        <v>2</v>
      </c>
      <c r="N50" s="42">
        <v>1</v>
      </c>
      <c r="O50" s="83">
        <f>SUM(C50:N50)</f>
        <v>9</v>
      </c>
    </row>
    <row r="51" spans="1:15" x14ac:dyDescent="0.25">
      <c r="A51" s="10" t="s">
        <v>65</v>
      </c>
      <c r="B51" s="163" t="s">
        <v>69</v>
      </c>
      <c r="C51" s="193">
        <f>C50/C22</f>
        <v>0</v>
      </c>
      <c r="D51" s="193">
        <f t="shared" ref="D51:N51" si="21">D50/D22</f>
        <v>0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0.2857142857142857</v>
      </c>
      <c r="I51" s="193">
        <f t="shared" si="21"/>
        <v>0.27272727272727271</v>
      </c>
      <c r="J51" s="193">
        <f t="shared" si="21"/>
        <v>0</v>
      </c>
      <c r="K51" s="193">
        <f t="shared" si="21"/>
        <v>0</v>
      </c>
      <c r="L51" s="193">
        <f t="shared" si="21"/>
        <v>0.1111111111111111</v>
      </c>
      <c r="M51" s="193">
        <f t="shared" si="21"/>
        <v>0.2</v>
      </c>
      <c r="N51" s="193">
        <f t="shared" si="21"/>
        <v>9.0909090909090912E-2</v>
      </c>
      <c r="O51" s="194">
        <f>O50/O22</f>
        <v>9.375E-2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2">
        <v>1</v>
      </c>
      <c r="O54" s="83">
        <f>SUM(C54:N54)</f>
        <v>2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7.6923076923076927E-2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</v>
      </c>
      <c r="G55" s="204">
        <f t="shared" si="23"/>
        <v>0</v>
      </c>
      <c r="H55" s="204">
        <f t="shared" si="23"/>
        <v>0</v>
      </c>
      <c r="I55" s="204">
        <f t="shared" si="23"/>
        <v>0</v>
      </c>
      <c r="J55" s="204">
        <f t="shared" si="23"/>
        <v>0</v>
      </c>
      <c r="K55" s="204">
        <f t="shared" si="23"/>
        <v>0</v>
      </c>
      <c r="L55" s="204">
        <f t="shared" si="23"/>
        <v>0</v>
      </c>
      <c r="M55" s="204">
        <f t="shared" si="23"/>
        <v>0</v>
      </c>
      <c r="N55" s="204">
        <f t="shared" si="23"/>
        <v>9.0909090909090912E-2</v>
      </c>
      <c r="O55" s="205">
        <f>O54/O22</f>
        <v>2.0833333333333332E-2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7</v>
      </c>
      <c r="D58" s="17">
        <v>22</v>
      </c>
      <c r="E58" s="17">
        <v>6</v>
      </c>
      <c r="F58" s="17">
        <v>11</v>
      </c>
      <c r="G58" s="293">
        <v>10</v>
      </c>
      <c r="H58" s="17">
        <v>8</v>
      </c>
      <c r="I58" s="17">
        <v>14</v>
      </c>
      <c r="J58" s="17">
        <v>14</v>
      </c>
      <c r="K58" s="17">
        <v>10</v>
      </c>
      <c r="L58" s="17">
        <v>6</v>
      </c>
      <c r="M58" s="17">
        <v>7</v>
      </c>
      <c r="N58" s="17">
        <v>11</v>
      </c>
      <c r="O58" s="26">
        <f>SUM(C58:N58)</f>
        <v>126</v>
      </c>
    </row>
    <row r="59" spans="1:15" x14ac:dyDescent="0.25">
      <c r="A59" s="29" t="s">
        <v>75</v>
      </c>
      <c r="B59" s="207" t="s">
        <v>294</v>
      </c>
      <c r="C59" s="195">
        <v>3</v>
      </c>
      <c r="D59" s="183">
        <v>10</v>
      </c>
      <c r="E59" s="183">
        <v>5</v>
      </c>
      <c r="F59" s="183">
        <v>5</v>
      </c>
      <c r="G59" s="183">
        <v>7</v>
      </c>
      <c r="H59" s="183">
        <v>3</v>
      </c>
      <c r="I59" s="183">
        <v>11</v>
      </c>
      <c r="J59" s="183">
        <v>10</v>
      </c>
      <c r="K59" s="183">
        <v>7</v>
      </c>
      <c r="L59" s="183">
        <v>5</v>
      </c>
      <c r="M59" s="183">
        <v>1</v>
      </c>
      <c r="N59" s="184">
        <v>5</v>
      </c>
      <c r="O59" s="27">
        <f>SUM(C59:N59)</f>
        <v>72</v>
      </c>
    </row>
    <row r="60" spans="1:15" x14ac:dyDescent="0.25">
      <c r="A60" s="29" t="s">
        <v>76</v>
      </c>
      <c r="B60" s="206" t="s">
        <v>80</v>
      </c>
      <c r="C60" s="193">
        <f>C59/C58</f>
        <v>0.42857142857142855</v>
      </c>
      <c r="D60" s="193">
        <f t="shared" ref="D60:N60" si="24">D59/D58</f>
        <v>0.45454545454545453</v>
      </c>
      <c r="E60" s="193">
        <f t="shared" si="24"/>
        <v>0.83333333333333337</v>
      </c>
      <c r="F60" s="193">
        <f t="shared" si="24"/>
        <v>0.45454545454545453</v>
      </c>
      <c r="G60" s="193">
        <f t="shared" si="24"/>
        <v>0.7</v>
      </c>
      <c r="H60" s="193">
        <f t="shared" si="24"/>
        <v>0.375</v>
      </c>
      <c r="I60" s="193">
        <f t="shared" si="24"/>
        <v>0.7857142857142857</v>
      </c>
      <c r="J60" s="193">
        <f t="shared" si="24"/>
        <v>0.7142857142857143</v>
      </c>
      <c r="K60" s="193">
        <f t="shared" si="24"/>
        <v>0.7</v>
      </c>
      <c r="L60" s="193">
        <f t="shared" si="24"/>
        <v>0.83333333333333337</v>
      </c>
      <c r="M60" s="193">
        <f t="shared" si="24"/>
        <v>0.14285714285714285</v>
      </c>
      <c r="N60" s="232">
        <f t="shared" si="24"/>
        <v>0.45454545454545453</v>
      </c>
      <c r="O60" s="250">
        <f>O59/O58</f>
        <v>0.5714285714285714</v>
      </c>
    </row>
    <row r="61" spans="1:15" x14ac:dyDescent="0.25">
      <c r="A61" s="29" t="s">
        <v>87</v>
      </c>
      <c r="B61" s="208" t="s">
        <v>78</v>
      </c>
      <c r="C61" s="40">
        <v>3</v>
      </c>
      <c r="D61" s="41">
        <v>9</v>
      </c>
      <c r="E61" s="41">
        <v>4</v>
      </c>
      <c r="F61" s="41">
        <v>4</v>
      </c>
      <c r="G61" s="41">
        <v>7</v>
      </c>
      <c r="H61" s="41">
        <v>5</v>
      </c>
      <c r="I61" s="41">
        <v>7</v>
      </c>
      <c r="J61" s="41">
        <v>4</v>
      </c>
      <c r="K61" s="41">
        <v>4</v>
      </c>
      <c r="L61" s="41">
        <v>4</v>
      </c>
      <c r="M61" s="41">
        <v>3</v>
      </c>
      <c r="N61" s="42">
        <v>7</v>
      </c>
      <c r="O61" s="209">
        <f>SUM(C61:N61)</f>
        <v>61</v>
      </c>
    </row>
    <row r="62" spans="1:15" x14ac:dyDescent="0.25">
      <c r="A62" s="29" t="s">
        <v>88</v>
      </c>
      <c r="B62" s="206" t="s">
        <v>80</v>
      </c>
      <c r="C62" s="193">
        <f>C61/C58</f>
        <v>0.42857142857142855</v>
      </c>
      <c r="D62" s="193">
        <f t="shared" ref="D62:N62" si="25">D61/D58</f>
        <v>0.40909090909090912</v>
      </c>
      <c r="E62" s="193">
        <f t="shared" si="25"/>
        <v>0.66666666666666663</v>
      </c>
      <c r="F62" s="193">
        <f t="shared" si="25"/>
        <v>0.36363636363636365</v>
      </c>
      <c r="G62" s="193">
        <f t="shared" si="25"/>
        <v>0.7</v>
      </c>
      <c r="H62" s="193">
        <f t="shared" si="25"/>
        <v>0.625</v>
      </c>
      <c r="I62" s="193">
        <f t="shared" si="25"/>
        <v>0.5</v>
      </c>
      <c r="J62" s="193">
        <f t="shared" si="25"/>
        <v>0.2857142857142857</v>
      </c>
      <c r="K62" s="193">
        <f t="shared" si="25"/>
        <v>0.4</v>
      </c>
      <c r="L62" s="193">
        <f>L61/L58</f>
        <v>0.66666666666666663</v>
      </c>
      <c r="M62" s="193">
        <f t="shared" si="25"/>
        <v>0.42857142857142855</v>
      </c>
      <c r="N62" s="232">
        <f t="shared" si="25"/>
        <v>0.63636363636363635</v>
      </c>
      <c r="O62" s="250">
        <f>O61/O58</f>
        <v>0.48412698412698413</v>
      </c>
    </row>
    <row r="63" spans="1:15" x14ac:dyDescent="0.25">
      <c r="A63" s="29" t="s">
        <v>89</v>
      </c>
      <c r="B63" s="208" t="s">
        <v>297</v>
      </c>
      <c r="C63" s="40">
        <v>1</v>
      </c>
      <c r="D63" s="41">
        <v>5</v>
      </c>
      <c r="E63" s="41">
        <v>4</v>
      </c>
      <c r="F63" s="41">
        <v>1</v>
      </c>
      <c r="G63" s="41">
        <v>5</v>
      </c>
      <c r="H63" s="41">
        <v>2</v>
      </c>
      <c r="I63" s="41">
        <v>5</v>
      </c>
      <c r="J63" s="41">
        <v>4</v>
      </c>
      <c r="K63" s="41">
        <v>3</v>
      </c>
      <c r="L63" s="41">
        <v>3</v>
      </c>
      <c r="M63" s="41">
        <v>0</v>
      </c>
      <c r="N63" s="42">
        <v>3</v>
      </c>
      <c r="O63" s="209">
        <f>SUM(C63:N63)</f>
        <v>36</v>
      </c>
    </row>
    <row r="64" spans="1:15" x14ac:dyDescent="0.25">
      <c r="A64" s="29" t="s">
        <v>90</v>
      </c>
      <c r="B64" s="191" t="s">
        <v>80</v>
      </c>
      <c r="C64" s="193">
        <f>C63/C58</f>
        <v>0.14285714285714285</v>
      </c>
      <c r="D64" s="193">
        <f t="shared" ref="D64:N64" si="26">D63/D58</f>
        <v>0.22727272727272727</v>
      </c>
      <c r="E64" s="193">
        <f t="shared" si="26"/>
        <v>0.66666666666666663</v>
      </c>
      <c r="F64" s="193">
        <f t="shared" si="26"/>
        <v>9.0909090909090912E-2</v>
      </c>
      <c r="G64" s="193">
        <f t="shared" si="26"/>
        <v>0.5</v>
      </c>
      <c r="H64" s="193">
        <f t="shared" si="26"/>
        <v>0.25</v>
      </c>
      <c r="I64" s="193">
        <f t="shared" si="26"/>
        <v>0.35714285714285715</v>
      </c>
      <c r="J64" s="193">
        <f t="shared" si="26"/>
        <v>0.2857142857142857</v>
      </c>
      <c r="K64" s="193">
        <f t="shared" si="26"/>
        <v>0.3</v>
      </c>
      <c r="L64" s="193">
        <f>L63/L58</f>
        <v>0.5</v>
      </c>
      <c r="M64" s="193">
        <f t="shared" si="26"/>
        <v>0</v>
      </c>
      <c r="N64" s="232">
        <f t="shared" si="26"/>
        <v>0.27272727272727271</v>
      </c>
      <c r="O64" s="250">
        <f>O63/O58</f>
        <v>0.2857142857142857</v>
      </c>
    </row>
    <row r="65" spans="1:15" x14ac:dyDescent="0.25">
      <c r="A65" s="29" t="s">
        <v>91</v>
      </c>
      <c r="B65" s="208" t="s">
        <v>298</v>
      </c>
      <c r="C65">
        <v>3</v>
      </c>
      <c r="D65" s="40">
        <v>8</v>
      </c>
      <c r="E65" s="41">
        <v>3</v>
      </c>
      <c r="F65" s="41">
        <v>3</v>
      </c>
      <c r="G65" s="41">
        <v>3</v>
      </c>
      <c r="H65" s="41">
        <v>3</v>
      </c>
      <c r="I65" s="41">
        <v>5</v>
      </c>
      <c r="J65" s="41">
        <v>2</v>
      </c>
      <c r="K65" s="41">
        <v>2</v>
      </c>
      <c r="L65" s="41">
        <v>4</v>
      </c>
      <c r="M65" s="41">
        <v>3</v>
      </c>
      <c r="N65" s="42">
        <v>5</v>
      </c>
      <c r="O65" s="209">
        <f>SUM(C65:N65)</f>
        <v>44</v>
      </c>
    </row>
    <row r="66" spans="1:15" ht="15.75" thickBot="1" x14ac:dyDescent="0.3">
      <c r="A66" s="29" t="s">
        <v>92</v>
      </c>
      <c r="B66" s="210" t="s">
        <v>80</v>
      </c>
      <c r="C66" s="251">
        <f t="shared" ref="C66:O66" si="27">C65/C58</f>
        <v>0.42857142857142855</v>
      </c>
      <c r="D66" s="251">
        <f t="shared" si="27"/>
        <v>0.36363636363636365</v>
      </c>
      <c r="E66" s="251">
        <f t="shared" si="27"/>
        <v>0.5</v>
      </c>
      <c r="F66" s="251">
        <f t="shared" si="27"/>
        <v>0.27272727272727271</v>
      </c>
      <c r="G66" s="251">
        <f t="shared" si="27"/>
        <v>0.3</v>
      </c>
      <c r="H66" s="251">
        <f t="shared" si="27"/>
        <v>0.375</v>
      </c>
      <c r="I66" s="251">
        <f t="shared" si="27"/>
        <v>0.35714285714285715</v>
      </c>
      <c r="J66" s="251">
        <f t="shared" si="27"/>
        <v>0.14285714285714285</v>
      </c>
      <c r="K66" s="251">
        <f t="shared" si="27"/>
        <v>0.2</v>
      </c>
      <c r="L66" s="251">
        <f t="shared" si="27"/>
        <v>0.66666666666666663</v>
      </c>
      <c r="M66" s="198">
        <f t="shared" si="27"/>
        <v>0.42857142857142855</v>
      </c>
      <c r="N66" s="354">
        <f t="shared" si="27"/>
        <v>0.45454545454545453</v>
      </c>
      <c r="O66" s="252">
        <f t="shared" si="27"/>
        <v>0.34920634920634919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1</v>
      </c>
      <c r="E67" s="201">
        <v>0</v>
      </c>
      <c r="F67" s="201">
        <v>1</v>
      </c>
      <c r="G67" s="201">
        <v>4</v>
      </c>
      <c r="H67" s="201">
        <v>2</v>
      </c>
      <c r="I67" s="201">
        <v>2</v>
      </c>
      <c r="J67" s="201">
        <v>2</v>
      </c>
      <c r="K67" s="201">
        <v>2</v>
      </c>
      <c r="L67" s="201">
        <v>0</v>
      </c>
      <c r="M67" s="201">
        <f t="shared" ref="M67" si="28">M69+M71+M73+M75+M77</f>
        <v>0</v>
      </c>
      <c r="N67" s="356">
        <v>2</v>
      </c>
      <c r="O67" s="224">
        <f>SUM(C67:N67)</f>
        <v>16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K68" si="29">D67/D58</f>
        <v>4.5454545454545456E-2</v>
      </c>
      <c r="E68" s="253">
        <f t="shared" si="29"/>
        <v>0</v>
      </c>
      <c r="F68" s="253">
        <f t="shared" si="29"/>
        <v>9.0909090909090912E-2</v>
      </c>
      <c r="G68" s="253">
        <f t="shared" si="29"/>
        <v>0.4</v>
      </c>
      <c r="H68" s="253">
        <f t="shared" si="29"/>
        <v>0.25</v>
      </c>
      <c r="I68" s="253">
        <f t="shared" si="29"/>
        <v>0.14285714285714285</v>
      </c>
      <c r="J68" s="253">
        <f t="shared" si="29"/>
        <v>0.14285714285714285</v>
      </c>
      <c r="K68" s="253">
        <f t="shared" si="29"/>
        <v>0.2</v>
      </c>
      <c r="L68" s="253">
        <f>L67/L58</f>
        <v>0</v>
      </c>
      <c r="M68" s="253">
        <f>M67/M58</f>
        <v>0</v>
      </c>
      <c r="N68" s="360">
        <f>N67/N58</f>
        <v>0.18181818181818182</v>
      </c>
      <c r="O68" s="252">
        <f>O67/O58</f>
        <v>0.12698412698412698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1</v>
      </c>
      <c r="G69" s="213">
        <v>3</v>
      </c>
      <c r="H69" s="213">
        <v>1</v>
      </c>
      <c r="I69" s="213">
        <v>1</v>
      </c>
      <c r="J69" s="213">
        <v>1</v>
      </c>
      <c r="K69" s="213">
        <v>1</v>
      </c>
      <c r="L69" s="213">
        <v>0</v>
      </c>
      <c r="M69" s="213">
        <v>0</v>
      </c>
      <c r="N69" s="214">
        <v>0</v>
      </c>
      <c r="O69" s="28">
        <f>SUM(C69:N69)</f>
        <v>8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9.0909090909090912E-2</v>
      </c>
      <c r="G70" s="193">
        <f t="shared" si="30"/>
        <v>0.3</v>
      </c>
      <c r="H70" s="193">
        <f t="shared" si="30"/>
        <v>0.125</v>
      </c>
      <c r="I70" s="193">
        <f t="shared" si="30"/>
        <v>7.1428571428571425E-2</v>
      </c>
      <c r="J70" s="193">
        <f t="shared" si="30"/>
        <v>7.1428571428571425E-2</v>
      </c>
      <c r="K70" s="193">
        <f t="shared" si="30"/>
        <v>0.1</v>
      </c>
      <c r="L70" s="193">
        <f>L69/L58</f>
        <v>0</v>
      </c>
      <c r="M70" s="193">
        <f t="shared" si="30"/>
        <v>0</v>
      </c>
      <c r="N70" s="232">
        <f t="shared" si="30"/>
        <v>0</v>
      </c>
      <c r="O70" s="250">
        <f>O69/O58</f>
        <v>6.3492063492063489E-2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0</v>
      </c>
      <c r="F71" s="213">
        <v>0</v>
      </c>
      <c r="G71" s="213">
        <v>1</v>
      </c>
      <c r="H71" s="213">
        <v>0</v>
      </c>
      <c r="I71" s="213">
        <v>0</v>
      </c>
      <c r="J71" s="213">
        <v>1</v>
      </c>
      <c r="K71" s="213">
        <v>1</v>
      </c>
      <c r="L71" s="213">
        <v>0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4.5454545454545456E-2</v>
      </c>
      <c r="E72" s="193">
        <f t="shared" si="31"/>
        <v>0</v>
      </c>
      <c r="F72" s="193">
        <f t="shared" si="31"/>
        <v>0</v>
      </c>
      <c r="G72" s="193">
        <f t="shared" si="31"/>
        <v>0.1</v>
      </c>
      <c r="H72" s="193">
        <f t="shared" si="31"/>
        <v>0</v>
      </c>
      <c r="I72" s="193">
        <f t="shared" si="31"/>
        <v>0</v>
      </c>
      <c r="J72" s="193">
        <f t="shared" si="31"/>
        <v>7.1428571428571425E-2</v>
      </c>
      <c r="K72" s="193">
        <f t="shared" si="31"/>
        <v>0.1</v>
      </c>
      <c r="L72" s="193">
        <f>L71/L58</f>
        <v>0</v>
      </c>
      <c r="M72" s="193">
        <f t="shared" si="31"/>
        <v>0</v>
      </c>
      <c r="N72" s="232">
        <f t="shared" si="31"/>
        <v>0</v>
      </c>
      <c r="O72" s="250">
        <f>O71/O58</f>
        <v>3.1746031746031744E-2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>L73/L58</f>
        <v>0</v>
      </c>
      <c r="M74" s="193">
        <f t="shared" si="32"/>
        <v>0</v>
      </c>
      <c r="N74" s="232">
        <f t="shared" si="32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1</v>
      </c>
      <c r="I75" s="41">
        <v>1</v>
      </c>
      <c r="J75" s="41">
        <v>0</v>
      </c>
      <c r="K75" s="41">
        <v>0</v>
      </c>
      <c r="L75" s="41">
        <v>0</v>
      </c>
      <c r="M75" s="41">
        <v>0</v>
      </c>
      <c r="N75" s="42">
        <v>2</v>
      </c>
      <c r="O75" s="209">
        <f>SUM(C75:N75)</f>
        <v>4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0.125</v>
      </c>
      <c r="I76" s="193">
        <f t="shared" si="33"/>
        <v>7.1428571428571425E-2</v>
      </c>
      <c r="J76" s="193">
        <f t="shared" si="33"/>
        <v>0</v>
      </c>
      <c r="K76" s="193">
        <f t="shared" si="33"/>
        <v>0</v>
      </c>
      <c r="L76" s="193">
        <f>L75/L58</f>
        <v>0</v>
      </c>
      <c r="M76" s="193">
        <f t="shared" si="33"/>
        <v>0</v>
      </c>
      <c r="N76" s="232">
        <f t="shared" si="33"/>
        <v>0.18181818181818182</v>
      </c>
      <c r="O76" s="250">
        <f>O75/O58</f>
        <v>3.1746031746031744E-2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>D79/D58</f>
        <v>0</v>
      </c>
      <c r="E80" s="193">
        <f>E79/E58</f>
        <v>0</v>
      </c>
      <c r="F80" s="193">
        <f>F79/F58</f>
        <v>0</v>
      </c>
      <c r="G80" s="193">
        <f>G79/G58</f>
        <v>0</v>
      </c>
      <c r="H80" s="193">
        <f t="shared" ref="H80:N80" si="35">H79/H58</f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0.14285714285714285</v>
      </c>
      <c r="N80" s="232">
        <f t="shared" si="35"/>
        <v>0</v>
      </c>
      <c r="O80" s="250">
        <f>O79/O58</f>
        <v>7.9365079365079361E-3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1</v>
      </c>
      <c r="E81" s="41">
        <v>1</v>
      </c>
      <c r="F81" s="41">
        <v>2</v>
      </c>
      <c r="G81" s="41">
        <v>0</v>
      </c>
      <c r="H81" s="41">
        <v>1</v>
      </c>
      <c r="I81" s="41">
        <v>0</v>
      </c>
      <c r="J81" s="41">
        <v>2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8</v>
      </c>
    </row>
    <row r="82" spans="1:15" x14ac:dyDescent="0.25">
      <c r="A82" s="29" t="s">
        <v>159</v>
      </c>
      <c r="B82" s="191" t="s">
        <v>80</v>
      </c>
      <c r="C82" s="193">
        <f>C81/C58</f>
        <v>0.14285714285714285</v>
      </c>
      <c r="D82" s="193">
        <f t="shared" ref="D82:N82" si="36">D81/D58</f>
        <v>4.5454545454545456E-2</v>
      </c>
      <c r="E82" s="193">
        <f t="shared" si="36"/>
        <v>0.16666666666666666</v>
      </c>
      <c r="F82" s="193">
        <f t="shared" si="36"/>
        <v>0.18181818181818182</v>
      </c>
      <c r="G82" s="193">
        <f t="shared" si="36"/>
        <v>0</v>
      </c>
      <c r="H82" s="193">
        <f t="shared" si="36"/>
        <v>0.125</v>
      </c>
      <c r="I82" s="193">
        <f t="shared" si="36"/>
        <v>0</v>
      </c>
      <c r="J82" s="193">
        <f t="shared" si="36"/>
        <v>0.14285714285714285</v>
      </c>
      <c r="K82" s="193">
        <f t="shared" si="36"/>
        <v>0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6.3492063492063489E-2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2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2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0.18181818181818182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1.5873015873015872E-2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1</v>
      </c>
      <c r="E85" s="41">
        <v>0</v>
      </c>
      <c r="F85" s="41">
        <v>1</v>
      </c>
      <c r="G85" s="41">
        <v>0</v>
      </c>
      <c r="H85" s="41">
        <v>0</v>
      </c>
      <c r="I85" s="41">
        <v>1</v>
      </c>
      <c r="J85" s="41">
        <v>1</v>
      </c>
      <c r="K85" s="41">
        <v>0</v>
      </c>
      <c r="L85" s="41">
        <v>0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8">D85/D58</f>
        <v>4.5454545454545456E-2</v>
      </c>
      <c r="E86" s="193">
        <f t="shared" si="38"/>
        <v>0</v>
      </c>
      <c r="F86" s="193">
        <f t="shared" si="38"/>
        <v>9.0909090909090912E-2</v>
      </c>
      <c r="G86" s="193">
        <f t="shared" si="38"/>
        <v>0</v>
      </c>
      <c r="H86" s="193">
        <f t="shared" si="38"/>
        <v>0</v>
      </c>
      <c r="I86" s="193">
        <f t="shared" si="38"/>
        <v>7.1428571428571425E-2</v>
      </c>
      <c r="J86" s="193">
        <f t="shared" si="38"/>
        <v>7.1428571428571425E-2</v>
      </c>
      <c r="K86" s="193">
        <f t="shared" si="38"/>
        <v>0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3.1746031746031744E-2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1</v>
      </c>
      <c r="J87" s="41">
        <v>2</v>
      </c>
      <c r="K87" s="41">
        <v>3</v>
      </c>
      <c r="L87" s="41">
        <v>0</v>
      </c>
      <c r="M87" s="41">
        <v>0</v>
      </c>
      <c r="N87" s="42">
        <v>3</v>
      </c>
      <c r="O87" s="209">
        <f>SUM(C87:N87)</f>
        <v>11</v>
      </c>
    </row>
    <row r="88" spans="1:15" x14ac:dyDescent="0.25">
      <c r="A88" s="29" t="s">
        <v>229</v>
      </c>
      <c r="B88" s="191" t="s">
        <v>80</v>
      </c>
      <c r="C88" s="193">
        <f>C87/C58</f>
        <v>0.14285714285714285</v>
      </c>
      <c r="D88" s="193">
        <f t="shared" ref="D88:N88" si="39">D87/D58</f>
        <v>4.5454545454545456E-2</v>
      </c>
      <c r="E88" s="193">
        <f t="shared" si="39"/>
        <v>0</v>
      </c>
      <c r="F88" s="193">
        <f t="shared" si="39"/>
        <v>0</v>
      </c>
      <c r="G88" s="193">
        <f t="shared" si="39"/>
        <v>0</v>
      </c>
      <c r="H88" s="193">
        <f t="shared" si="39"/>
        <v>0</v>
      </c>
      <c r="I88" s="193">
        <f t="shared" si="39"/>
        <v>7.1428571428571425E-2</v>
      </c>
      <c r="J88" s="193">
        <f t="shared" si="39"/>
        <v>0.14285714285714285</v>
      </c>
      <c r="K88" s="193">
        <f t="shared" si="39"/>
        <v>0.3</v>
      </c>
      <c r="L88" s="193">
        <f t="shared" si="39"/>
        <v>0</v>
      </c>
      <c r="M88" s="193">
        <f t="shared" si="39"/>
        <v>0</v>
      </c>
      <c r="N88" s="232">
        <f t="shared" si="39"/>
        <v>0.27272727272727271</v>
      </c>
      <c r="O88" s="250">
        <f>O87/O58</f>
        <v>8.7301587301587297E-2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7</v>
      </c>
      <c r="E89" s="41">
        <v>1</v>
      </c>
      <c r="F89" s="41">
        <v>1</v>
      </c>
      <c r="G89" s="41">
        <v>2</v>
      </c>
      <c r="H89" s="41">
        <v>1</v>
      </c>
      <c r="I89" s="41">
        <v>2</v>
      </c>
      <c r="J89" s="41">
        <v>4</v>
      </c>
      <c r="K89" s="41">
        <v>3</v>
      </c>
      <c r="L89" s="41">
        <v>2</v>
      </c>
      <c r="M89" s="41">
        <v>1</v>
      </c>
      <c r="N89" s="42">
        <v>1</v>
      </c>
      <c r="O89" s="209">
        <f>SUM(C89:N89)</f>
        <v>25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40">D89/D58</f>
        <v>0.31818181818181818</v>
      </c>
      <c r="E90" s="193">
        <f t="shared" si="40"/>
        <v>0.16666666666666666</v>
      </c>
      <c r="F90" s="193">
        <f t="shared" si="40"/>
        <v>9.0909090909090912E-2</v>
      </c>
      <c r="G90" s="193">
        <f t="shared" si="40"/>
        <v>0.2</v>
      </c>
      <c r="H90" s="193">
        <f t="shared" si="40"/>
        <v>0.125</v>
      </c>
      <c r="I90" s="193">
        <f t="shared" si="40"/>
        <v>0.14285714285714285</v>
      </c>
      <c r="J90" s="193">
        <f t="shared" si="40"/>
        <v>0.2857142857142857</v>
      </c>
      <c r="K90" s="193">
        <f>K89/K58</f>
        <v>0.3</v>
      </c>
      <c r="L90" s="193">
        <f t="shared" si="40"/>
        <v>0.33333333333333331</v>
      </c>
      <c r="M90" s="193">
        <f t="shared" si="40"/>
        <v>0.14285714285714285</v>
      </c>
      <c r="N90" s="232">
        <f t="shared" si="40"/>
        <v>9.0909090909090912E-2</v>
      </c>
      <c r="O90" s="250">
        <f>O89/O58</f>
        <v>0.1984126984126984</v>
      </c>
    </row>
    <row r="91" spans="1:15" ht="24.75" x14ac:dyDescent="0.25">
      <c r="A91" s="29" t="s">
        <v>233</v>
      </c>
      <c r="B91" s="216" t="s">
        <v>291</v>
      </c>
      <c r="C91" s="75">
        <v>1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0.14285714285714285</v>
      </c>
      <c r="D92" s="193">
        <f t="shared" ref="D92:N92" si="41">D91/D58</f>
        <v>0</v>
      </c>
      <c r="E92" s="193">
        <f t="shared" si="41"/>
        <v>0</v>
      </c>
      <c r="F92" s="193">
        <f t="shared" si="41"/>
        <v>0</v>
      </c>
      <c r="G92" s="193">
        <f t="shared" si="41"/>
        <v>0.1</v>
      </c>
      <c r="H92" s="193">
        <f t="shared" si="41"/>
        <v>0</v>
      </c>
      <c r="I92" s="193">
        <f t="shared" si="41"/>
        <v>0</v>
      </c>
      <c r="J92" s="193">
        <f t="shared" si="41"/>
        <v>0</v>
      </c>
      <c r="K92" s="193">
        <f t="shared" si="41"/>
        <v>0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1.5873015873015872E-2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1</v>
      </c>
      <c r="D95" s="41">
        <v>3</v>
      </c>
      <c r="E95" s="75">
        <v>0</v>
      </c>
      <c r="F95" s="75">
        <v>1</v>
      </c>
      <c r="G95" s="75">
        <v>0</v>
      </c>
      <c r="H95" s="75">
        <v>1</v>
      </c>
      <c r="I95" s="75">
        <v>3</v>
      </c>
      <c r="J95" s="75">
        <v>1</v>
      </c>
      <c r="K95" s="75">
        <v>0</v>
      </c>
      <c r="L95" s="75">
        <v>0</v>
      </c>
      <c r="M95" s="75">
        <v>2</v>
      </c>
      <c r="N95" s="75">
        <f t="shared" ref="N95" si="43">N58-N61-N79-N81-N83-N85-N87-N89-N91-N93</f>
        <v>0</v>
      </c>
      <c r="O95" s="209">
        <f>SUM(C95:N95)</f>
        <v>12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0.14285714285714285</v>
      </c>
      <c r="D96" s="204">
        <f t="shared" ref="D96:N96" si="44">D95/D58</f>
        <v>0.13636363636363635</v>
      </c>
      <c r="E96" s="204">
        <f t="shared" si="44"/>
        <v>0</v>
      </c>
      <c r="F96" s="204">
        <f t="shared" si="44"/>
        <v>9.0909090909090912E-2</v>
      </c>
      <c r="G96" s="204">
        <f t="shared" si="44"/>
        <v>0</v>
      </c>
      <c r="H96" s="204">
        <f t="shared" si="44"/>
        <v>0.125</v>
      </c>
      <c r="I96" s="204">
        <f t="shared" si="44"/>
        <v>0.21428571428571427</v>
      </c>
      <c r="J96" s="204">
        <f t="shared" si="44"/>
        <v>7.1428571428571425E-2</v>
      </c>
      <c r="K96" s="204">
        <f t="shared" si="44"/>
        <v>0</v>
      </c>
      <c r="L96" s="204">
        <f t="shared" si="44"/>
        <v>0</v>
      </c>
      <c r="M96" s="204">
        <f t="shared" si="44"/>
        <v>0.2857142857142857</v>
      </c>
      <c r="N96" s="234">
        <f t="shared" si="44"/>
        <v>0</v>
      </c>
      <c r="O96" s="254">
        <f>O95/O58</f>
        <v>9.5238095238095233E-2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129</v>
      </c>
      <c r="D3" s="6">
        <v>135</v>
      </c>
      <c r="E3" s="6">
        <v>138</v>
      </c>
      <c r="F3" s="6">
        <v>128</v>
      </c>
      <c r="G3" s="6">
        <v>118</v>
      </c>
      <c r="H3" s="290">
        <v>113</v>
      </c>
      <c r="I3" s="6">
        <v>105</v>
      </c>
      <c r="J3" s="6">
        <v>110</v>
      </c>
      <c r="K3" s="6">
        <v>107</v>
      </c>
      <c r="L3" s="6">
        <v>94</v>
      </c>
      <c r="M3" s="6">
        <v>100</v>
      </c>
      <c r="N3" s="6">
        <v>99</v>
      </c>
      <c r="O3" s="7">
        <v>95</v>
      </c>
    </row>
    <row r="4" spans="1:15" x14ac:dyDescent="0.25">
      <c r="A4" s="13" t="s">
        <v>8</v>
      </c>
      <c r="B4" s="180" t="s">
        <v>41</v>
      </c>
      <c r="C4" s="182">
        <v>109</v>
      </c>
      <c r="D4" s="183">
        <v>116</v>
      </c>
      <c r="E4" s="183">
        <v>119</v>
      </c>
      <c r="F4" s="183">
        <v>113</v>
      </c>
      <c r="G4" s="183">
        <v>104</v>
      </c>
      <c r="H4" s="183">
        <v>99</v>
      </c>
      <c r="I4" s="183">
        <v>92</v>
      </c>
      <c r="J4" s="183">
        <v>97</v>
      </c>
      <c r="K4" s="183">
        <v>93</v>
      </c>
      <c r="L4" s="183">
        <v>80</v>
      </c>
      <c r="M4" s="183">
        <v>83</v>
      </c>
      <c r="N4" s="183">
        <v>84</v>
      </c>
      <c r="O4" s="184">
        <v>80</v>
      </c>
    </row>
    <row r="5" spans="1:15" x14ac:dyDescent="0.25">
      <c r="A5" s="13" t="s">
        <v>9</v>
      </c>
      <c r="B5" s="179" t="s">
        <v>15</v>
      </c>
      <c r="C5" s="181">
        <v>0.84496124031007747</v>
      </c>
      <c r="D5" s="222">
        <f>D4/D3</f>
        <v>0.85925925925925928</v>
      </c>
      <c r="E5" s="222">
        <f t="shared" ref="E5:O5" si="0">E4/E3</f>
        <v>0.8623188405797102</v>
      </c>
      <c r="F5" s="222">
        <f t="shared" si="0"/>
        <v>0.8828125</v>
      </c>
      <c r="G5" s="222">
        <f t="shared" si="0"/>
        <v>0.88135593220338981</v>
      </c>
      <c r="H5" s="222">
        <f t="shared" si="0"/>
        <v>0.87610619469026552</v>
      </c>
      <c r="I5" s="222">
        <f t="shared" si="0"/>
        <v>0.87619047619047619</v>
      </c>
      <c r="J5" s="222">
        <f t="shared" si="0"/>
        <v>0.88181818181818183</v>
      </c>
      <c r="K5" s="222">
        <f t="shared" si="0"/>
        <v>0.86915887850467288</v>
      </c>
      <c r="L5" s="222">
        <f t="shared" si="0"/>
        <v>0.85106382978723405</v>
      </c>
      <c r="M5" s="222">
        <f t="shared" si="0"/>
        <v>0.83</v>
      </c>
      <c r="N5" s="222">
        <f t="shared" si="0"/>
        <v>0.84848484848484851</v>
      </c>
      <c r="O5" s="232">
        <f t="shared" si="0"/>
        <v>0.84210526315789469</v>
      </c>
    </row>
    <row r="6" spans="1:15" x14ac:dyDescent="0.25">
      <c r="A6" s="13" t="s">
        <v>10</v>
      </c>
      <c r="B6" s="185" t="s">
        <v>282</v>
      </c>
      <c r="C6" s="186">
        <v>7</v>
      </c>
      <c r="D6" s="41">
        <v>8</v>
      </c>
      <c r="E6" s="41">
        <v>8</v>
      </c>
      <c r="F6" s="41">
        <v>7</v>
      </c>
      <c r="G6" s="41">
        <v>5</v>
      </c>
      <c r="H6" s="41">
        <v>4</v>
      </c>
      <c r="I6" s="41">
        <v>5</v>
      </c>
      <c r="J6" s="41">
        <v>5</v>
      </c>
      <c r="K6" s="41">
        <v>5</v>
      </c>
      <c r="L6" s="41">
        <v>3</v>
      </c>
      <c r="M6" s="41">
        <v>3</v>
      </c>
      <c r="N6" s="41">
        <v>4</v>
      </c>
      <c r="O6" s="42">
        <v>3</v>
      </c>
    </row>
    <row r="7" spans="1:15" x14ac:dyDescent="0.25">
      <c r="A7" s="13" t="s">
        <v>11</v>
      </c>
      <c r="B7" s="179" t="s">
        <v>15</v>
      </c>
      <c r="C7" s="181">
        <v>5.4263565891472867E-2</v>
      </c>
      <c r="D7" s="222">
        <f>D6/D3</f>
        <v>5.9259259259259262E-2</v>
      </c>
      <c r="E7" s="222">
        <f t="shared" ref="E7:O7" si="1">E6/E3</f>
        <v>5.7971014492753624E-2</v>
      </c>
      <c r="F7" s="222">
        <f t="shared" si="1"/>
        <v>5.46875E-2</v>
      </c>
      <c r="G7" s="222">
        <f t="shared" si="1"/>
        <v>4.2372881355932202E-2</v>
      </c>
      <c r="H7" s="222">
        <f t="shared" si="1"/>
        <v>3.5398230088495575E-2</v>
      </c>
      <c r="I7" s="222">
        <f t="shared" si="1"/>
        <v>4.7619047619047616E-2</v>
      </c>
      <c r="J7" s="222">
        <f t="shared" si="1"/>
        <v>4.5454545454545456E-2</v>
      </c>
      <c r="K7" s="222">
        <f t="shared" si="1"/>
        <v>4.6728971962616821E-2</v>
      </c>
      <c r="L7" s="222">
        <f t="shared" si="1"/>
        <v>3.1914893617021274E-2</v>
      </c>
      <c r="M7" s="222">
        <f t="shared" si="1"/>
        <v>0.03</v>
      </c>
      <c r="N7" s="222">
        <f t="shared" si="1"/>
        <v>4.0404040404040407E-2</v>
      </c>
      <c r="O7" s="232">
        <f t="shared" si="1"/>
        <v>3.1578947368421054E-2</v>
      </c>
    </row>
    <row r="8" spans="1:15" x14ac:dyDescent="0.25">
      <c r="A8" s="13" t="s">
        <v>12</v>
      </c>
      <c r="B8" s="185" t="s">
        <v>16</v>
      </c>
      <c r="C8" s="186">
        <v>17</v>
      </c>
      <c r="D8" s="41">
        <v>17</v>
      </c>
      <c r="E8" s="41">
        <v>19</v>
      </c>
      <c r="F8" s="41">
        <v>20</v>
      </c>
      <c r="G8" s="41">
        <v>18</v>
      </c>
      <c r="H8" s="41">
        <v>17</v>
      </c>
      <c r="I8" s="41">
        <v>18</v>
      </c>
      <c r="J8" s="41">
        <v>19</v>
      </c>
      <c r="K8" s="41">
        <v>18</v>
      </c>
      <c r="L8" s="41">
        <v>14</v>
      </c>
      <c r="M8" s="41">
        <v>18</v>
      </c>
      <c r="N8" s="41">
        <v>16</v>
      </c>
      <c r="O8" s="42">
        <v>16</v>
      </c>
    </row>
    <row r="9" spans="1:15" x14ac:dyDescent="0.25">
      <c r="A9" s="13" t="s">
        <v>13</v>
      </c>
      <c r="B9" s="179" t="s">
        <v>15</v>
      </c>
      <c r="C9" s="181">
        <v>0.13178294573643412</v>
      </c>
      <c r="D9" s="222">
        <f>D8/D3</f>
        <v>0.12592592592592591</v>
      </c>
      <c r="E9" s="222">
        <f t="shared" ref="E9:O9" si="2">E8/E3</f>
        <v>0.13768115942028986</v>
      </c>
      <c r="F9" s="222">
        <f t="shared" si="2"/>
        <v>0.15625</v>
      </c>
      <c r="G9" s="222">
        <f t="shared" si="2"/>
        <v>0.15254237288135594</v>
      </c>
      <c r="H9" s="222">
        <f t="shared" si="2"/>
        <v>0.15044247787610621</v>
      </c>
      <c r="I9" s="222">
        <f t="shared" si="2"/>
        <v>0.17142857142857143</v>
      </c>
      <c r="J9" s="222">
        <f t="shared" si="2"/>
        <v>0.17272727272727273</v>
      </c>
      <c r="K9" s="222">
        <f t="shared" si="2"/>
        <v>0.16822429906542055</v>
      </c>
      <c r="L9" s="222">
        <f t="shared" si="2"/>
        <v>0.14893617021276595</v>
      </c>
      <c r="M9" s="222">
        <f t="shared" si="2"/>
        <v>0.18</v>
      </c>
      <c r="N9" s="222">
        <f t="shared" si="2"/>
        <v>0.16161616161616163</v>
      </c>
      <c r="O9" s="232">
        <f t="shared" si="2"/>
        <v>0.16842105263157894</v>
      </c>
    </row>
    <row r="10" spans="1:15" x14ac:dyDescent="0.25">
      <c r="A10" s="13" t="s">
        <v>18</v>
      </c>
      <c r="B10" s="185" t="s">
        <v>17</v>
      </c>
      <c r="C10" s="186">
        <v>60</v>
      </c>
      <c r="D10" s="41">
        <v>67</v>
      </c>
      <c r="E10" s="41">
        <v>66</v>
      </c>
      <c r="F10" s="41">
        <v>61</v>
      </c>
      <c r="G10" s="41">
        <v>58</v>
      </c>
      <c r="H10" s="41">
        <v>59</v>
      </c>
      <c r="I10" s="41">
        <v>56</v>
      </c>
      <c r="J10" s="41">
        <v>58</v>
      </c>
      <c r="K10" s="41">
        <v>58</v>
      </c>
      <c r="L10" s="41">
        <v>52</v>
      </c>
      <c r="M10" s="41">
        <v>53</v>
      </c>
      <c r="N10" s="41">
        <v>52</v>
      </c>
      <c r="O10" s="42">
        <v>52</v>
      </c>
    </row>
    <row r="11" spans="1:15" x14ac:dyDescent="0.25">
      <c r="A11" s="13" t="s">
        <v>19</v>
      </c>
      <c r="B11" s="179" t="s">
        <v>15</v>
      </c>
      <c r="C11" s="181">
        <v>0.46511627906976744</v>
      </c>
      <c r="D11" s="222">
        <f>D10/D3</f>
        <v>0.49629629629629629</v>
      </c>
      <c r="E11" s="222">
        <f t="shared" ref="E11:O11" si="3">E10/E3</f>
        <v>0.47826086956521741</v>
      </c>
      <c r="F11" s="222">
        <f t="shared" si="3"/>
        <v>0.4765625</v>
      </c>
      <c r="G11" s="222">
        <f t="shared" si="3"/>
        <v>0.49152542372881358</v>
      </c>
      <c r="H11" s="222">
        <f t="shared" si="3"/>
        <v>0.52212389380530977</v>
      </c>
      <c r="I11" s="222">
        <f t="shared" si="3"/>
        <v>0.53333333333333333</v>
      </c>
      <c r="J11" s="222">
        <f t="shared" si="3"/>
        <v>0.52727272727272723</v>
      </c>
      <c r="K11" s="222">
        <f t="shared" si="3"/>
        <v>0.54205607476635509</v>
      </c>
      <c r="L11" s="222">
        <f t="shared" si="3"/>
        <v>0.55319148936170215</v>
      </c>
      <c r="M11" s="222">
        <f t="shared" si="3"/>
        <v>0.53</v>
      </c>
      <c r="N11" s="222">
        <f t="shared" si="3"/>
        <v>0.5252525252525253</v>
      </c>
      <c r="O11" s="232">
        <f t="shared" si="3"/>
        <v>0.54736842105263162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4</v>
      </c>
      <c r="E12" s="41">
        <v>4</v>
      </c>
      <c r="F12" s="41">
        <v>3</v>
      </c>
      <c r="G12" s="41">
        <v>5</v>
      </c>
      <c r="H12" s="41">
        <v>3</v>
      </c>
      <c r="I12" s="41">
        <v>2</v>
      </c>
      <c r="J12" s="41">
        <v>2</v>
      </c>
      <c r="K12" s="41">
        <v>5</v>
      </c>
      <c r="L12" s="41">
        <v>4</v>
      </c>
      <c r="M12" s="41">
        <v>10</v>
      </c>
      <c r="N12" s="41">
        <v>7</v>
      </c>
      <c r="O12" s="42">
        <v>7</v>
      </c>
    </row>
    <row r="13" spans="1:15" x14ac:dyDescent="0.25">
      <c r="A13" s="13" t="s">
        <v>21</v>
      </c>
      <c r="B13" s="179" t="s">
        <v>15</v>
      </c>
      <c r="C13" s="181">
        <v>2.3255813953488372E-2</v>
      </c>
      <c r="D13" s="222">
        <f>D12/D3</f>
        <v>2.9629629629629631E-2</v>
      </c>
      <c r="E13" s="222">
        <f t="shared" ref="E13:O13" si="4">E12/E3</f>
        <v>2.8985507246376812E-2</v>
      </c>
      <c r="F13" s="222">
        <f t="shared" si="4"/>
        <v>2.34375E-2</v>
      </c>
      <c r="G13" s="222">
        <f t="shared" si="4"/>
        <v>4.2372881355932202E-2</v>
      </c>
      <c r="H13" s="222">
        <f t="shared" si="4"/>
        <v>2.6548672566371681E-2</v>
      </c>
      <c r="I13" s="222">
        <f t="shared" si="4"/>
        <v>1.9047619047619049E-2</v>
      </c>
      <c r="J13" s="222">
        <f t="shared" si="4"/>
        <v>1.8181818181818181E-2</v>
      </c>
      <c r="K13" s="222">
        <f t="shared" si="4"/>
        <v>4.6728971962616821E-2</v>
      </c>
      <c r="L13" s="222">
        <f t="shared" si="4"/>
        <v>4.2553191489361701E-2</v>
      </c>
      <c r="M13" s="222">
        <f t="shared" si="4"/>
        <v>0.1</v>
      </c>
      <c r="N13" s="222">
        <f t="shared" si="4"/>
        <v>7.0707070707070704E-2</v>
      </c>
      <c r="O13" s="232">
        <f t="shared" si="4"/>
        <v>7.3684210526315783E-2</v>
      </c>
    </row>
    <row r="14" spans="1:15" x14ac:dyDescent="0.25">
      <c r="A14" s="13" t="s">
        <v>22</v>
      </c>
      <c r="B14" s="185" t="s">
        <v>39</v>
      </c>
      <c r="C14" s="186">
        <v>24</v>
      </c>
      <c r="D14" s="41">
        <v>23</v>
      </c>
      <c r="E14" s="41">
        <v>25</v>
      </c>
      <c r="F14" s="41">
        <v>24</v>
      </c>
      <c r="G14" s="41">
        <v>19</v>
      </c>
      <c r="H14" s="41">
        <v>20</v>
      </c>
      <c r="I14" s="41">
        <v>17</v>
      </c>
      <c r="J14" s="41">
        <v>17</v>
      </c>
      <c r="K14" s="41">
        <v>16</v>
      </c>
      <c r="L14" s="41">
        <v>14</v>
      </c>
      <c r="M14" s="351">
        <v>16</v>
      </c>
      <c r="N14" s="41">
        <v>16</v>
      </c>
      <c r="O14" s="42">
        <v>16</v>
      </c>
    </row>
    <row r="15" spans="1:15" x14ac:dyDescent="0.25">
      <c r="A15" s="13" t="s">
        <v>23</v>
      </c>
      <c r="B15" s="179" t="s">
        <v>15</v>
      </c>
      <c r="C15" s="181">
        <v>0.18604651162790697</v>
      </c>
      <c r="D15" s="222">
        <f>D14/D3</f>
        <v>0.17037037037037037</v>
      </c>
      <c r="E15" s="222">
        <f t="shared" ref="E15:O15" si="5">E14/E3</f>
        <v>0.18115942028985507</v>
      </c>
      <c r="F15" s="222">
        <f t="shared" si="5"/>
        <v>0.1875</v>
      </c>
      <c r="G15" s="222">
        <f t="shared" si="5"/>
        <v>0.16101694915254236</v>
      </c>
      <c r="H15" s="222">
        <f t="shared" si="5"/>
        <v>0.17699115044247787</v>
      </c>
      <c r="I15" s="222">
        <f t="shared" si="5"/>
        <v>0.16190476190476191</v>
      </c>
      <c r="J15" s="222">
        <f t="shared" si="5"/>
        <v>0.15454545454545454</v>
      </c>
      <c r="K15" s="222">
        <f t="shared" si="5"/>
        <v>0.14953271028037382</v>
      </c>
      <c r="L15" s="222">
        <f t="shared" si="5"/>
        <v>0.14893617021276595</v>
      </c>
      <c r="M15" s="222">
        <f t="shared" si="5"/>
        <v>0.16</v>
      </c>
      <c r="N15" s="222">
        <f t="shared" si="5"/>
        <v>0.16161616161616163</v>
      </c>
      <c r="O15" s="232">
        <f t="shared" si="5"/>
        <v>0.16842105263157894</v>
      </c>
    </row>
    <row r="16" spans="1:15" x14ac:dyDescent="0.25">
      <c r="A16" s="13" t="s">
        <v>24</v>
      </c>
      <c r="B16" s="185" t="s">
        <v>40</v>
      </c>
      <c r="C16" s="186">
        <v>21</v>
      </c>
      <c r="D16" s="41">
        <v>22</v>
      </c>
      <c r="E16" s="41">
        <v>22</v>
      </c>
      <c r="F16" s="41">
        <v>17</v>
      </c>
      <c r="G16" s="41">
        <v>16</v>
      </c>
      <c r="H16" s="41">
        <v>16</v>
      </c>
      <c r="I16" s="41">
        <v>14</v>
      </c>
      <c r="J16" s="41">
        <v>16</v>
      </c>
      <c r="K16" s="41">
        <v>17</v>
      </c>
      <c r="L16" s="41">
        <v>17</v>
      </c>
      <c r="M16" s="41">
        <v>22</v>
      </c>
      <c r="N16" s="41">
        <v>19</v>
      </c>
      <c r="O16" s="42">
        <v>19</v>
      </c>
    </row>
    <row r="17" spans="1:15" x14ac:dyDescent="0.25">
      <c r="A17" s="13" t="s">
        <v>25</v>
      </c>
      <c r="B17" s="188" t="s">
        <v>15</v>
      </c>
      <c r="C17" s="181">
        <v>0.16279069767441862</v>
      </c>
      <c r="D17" s="222">
        <f>D16/D3</f>
        <v>0.16296296296296298</v>
      </c>
      <c r="E17" s="222">
        <f t="shared" ref="E17:O17" si="6">E16/E3</f>
        <v>0.15942028985507245</v>
      </c>
      <c r="F17" s="222">
        <f t="shared" si="6"/>
        <v>0.1328125</v>
      </c>
      <c r="G17" s="222">
        <f t="shared" si="6"/>
        <v>0.13559322033898305</v>
      </c>
      <c r="H17" s="222">
        <f t="shared" si="6"/>
        <v>0.1415929203539823</v>
      </c>
      <c r="I17" s="222">
        <f t="shared" si="6"/>
        <v>0.13333333333333333</v>
      </c>
      <c r="J17" s="222">
        <f t="shared" si="6"/>
        <v>0.14545454545454545</v>
      </c>
      <c r="K17" s="222">
        <f t="shared" si="6"/>
        <v>0.15887850467289719</v>
      </c>
      <c r="L17" s="222">
        <f t="shared" si="6"/>
        <v>0.18085106382978725</v>
      </c>
      <c r="M17" s="222">
        <f t="shared" si="6"/>
        <v>0.22</v>
      </c>
      <c r="N17" s="222">
        <f t="shared" si="6"/>
        <v>0.19191919191919191</v>
      </c>
      <c r="O17" s="232">
        <f t="shared" si="6"/>
        <v>0.2</v>
      </c>
    </row>
    <row r="18" spans="1:15" x14ac:dyDescent="0.25">
      <c r="A18" s="13" t="s">
        <v>26</v>
      </c>
      <c r="B18" s="185" t="s">
        <v>124</v>
      </c>
      <c r="C18" s="186">
        <v>19</v>
      </c>
      <c r="D18" s="41">
        <v>19</v>
      </c>
      <c r="E18" s="41">
        <v>19</v>
      </c>
      <c r="F18" s="41">
        <v>17</v>
      </c>
      <c r="G18" s="41">
        <v>17</v>
      </c>
      <c r="H18" s="41">
        <v>17</v>
      </c>
      <c r="I18" s="41">
        <v>16</v>
      </c>
      <c r="J18" s="41">
        <v>17</v>
      </c>
      <c r="K18" s="41">
        <v>16</v>
      </c>
      <c r="L18" s="41">
        <v>16</v>
      </c>
      <c r="M18" s="41">
        <v>15</v>
      </c>
      <c r="N18" s="41">
        <v>14</v>
      </c>
      <c r="O18" s="42">
        <v>14</v>
      </c>
    </row>
    <row r="19" spans="1:15" ht="15.75" thickBot="1" x14ac:dyDescent="0.3">
      <c r="A19" s="13" t="s">
        <v>27</v>
      </c>
      <c r="B19" s="189" t="s">
        <v>15</v>
      </c>
      <c r="C19" s="190">
        <v>0.14728682170542637</v>
      </c>
      <c r="D19" s="233">
        <f>D18/D3</f>
        <v>0.14074074074074075</v>
      </c>
      <c r="E19" s="233">
        <f>E18/E3</f>
        <v>0.13768115942028986</v>
      </c>
      <c r="F19" s="233">
        <f t="shared" ref="F19:O19" si="7">F18/F3</f>
        <v>0.1328125</v>
      </c>
      <c r="G19" s="233">
        <f t="shared" si="7"/>
        <v>0.1440677966101695</v>
      </c>
      <c r="H19" s="233">
        <f t="shared" si="7"/>
        <v>0.15044247787610621</v>
      </c>
      <c r="I19" s="233">
        <f t="shared" si="7"/>
        <v>0.15238095238095239</v>
      </c>
      <c r="J19" s="233">
        <f t="shared" si="7"/>
        <v>0.15454545454545454</v>
      </c>
      <c r="K19" s="233">
        <f t="shared" si="7"/>
        <v>0.14953271028037382</v>
      </c>
      <c r="L19" s="233">
        <f t="shared" si="7"/>
        <v>0.1702127659574468</v>
      </c>
      <c r="M19" s="233">
        <f t="shared" si="7"/>
        <v>0.15</v>
      </c>
      <c r="N19" s="233">
        <f t="shared" si="7"/>
        <v>0.14141414141414141</v>
      </c>
      <c r="O19" s="234">
        <f t="shared" si="7"/>
        <v>0.14736842105263157</v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12</v>
      </c>
      <c r="E22" s="9">
        <v>9</v>
      </c>
      <c r="F22" s="9">
        <v>9</v>
      </c>
      <c r="G22" s="292">
        <v>9</v>
      </c>
      <c r="H22" s="9">
        <v>12</v>
      </c>
      <c r="I22" s="9">
        <v>16</v>
      </c>
      <c r="J22" s="9">
        <v>11</v>
      </c>
      <c r="K22" s="9">
        <v>15</v>
      </c>
      <c r="L22" s="9">
        <v>19</v>
      </c>
      <c r="M22" s="9">
        <v>12</v>
      </c>
      <c r="N22" s="9">
        <v>14</v>
      </c>
      <c r="O22" s="8">
        <f>SUM(C22:N22)</f>
        <v>155</v>
      </c>
    </row>
    <row r="23" spans="1:15" x14ac:dyDescent="0.25">
      <c r="A23" s="10" t="s">
        <v>29</v>
      </c>
      <c r="B23" s="192" t="s">
        <v>44</v>
      </c>
      <c r="C23" s="195">
        <v>3</v>
      </c>
      <c r="D23" s="183">
        <v>3</v>
      </c>
      <c r="E23" s="183">
        <v>2</v>
      </c>
      <c r="F23" s="183">
        <v>4</v>
      </c>
      <c r="G23" s="183">
        <v>5</v>
      </c>
      <c r="H23" s="183">
        <v>3</v>
      </c>
      <c r="I23" s="183">
        <v>5</v>
      </c>
      <c r="J23" s="183">
        <v>5</v>
      </c>
      <c r="K23" s="183">
        <v>5</v>
      </c>
      <c r="L23" s="183">
        <v>9</v>
      </c>
      <c r="M23" s="183">
        <v>1</v>
      </c>
      <c r="N23" s="184">
        <v>4</v>
      </c>
      <c r="O23" s="192">
        <f>SUM(C23:N23)</f>
        <v>49</v>
      </c>
    </row>
    <row r="24" spans="1:15" x14ac:dyDescent="0.25">
      <c r="A24" s="10" t="s">
        <v>30</v>
      </c>
      <c r="B24" s="163" t="s">
        <v>69</v>
      </c>
      <c r="C24" s="193">
        <f>C23/C22</f>
        <v>0.17647058823529413</v>
      </c>
      <c r="D24" s="193">
        <f>D23/D22</f>
        <v>0.25</v>
      </c>
      <c r="E24" s="193">
        <f t="shared" ref="E24:N24" si="8">E23/E22</f>
        <v>0.22222222222222221</v>
      </c>
      <c r="F24" s="193">
        <f>F23/F22</f>
        <v>0.44444444444444442</v>
      </c>
      <c r="G24" s="193">
        <f t="shared" si="8"/>
        <v>0.55555555555555558</v>
      </c>
      <c r="H24" s="193">
        <f t="shared" si="8"/>
        <v>0.25</v>
      </c>
      <c r="I24" s="193">
        <f>I23/I22</f>
        <v>0.3125</v>
      </c>
      <c r="J24" s="193">
        <f t="shared" si="8"/>
        <v>0.45454545454545453</v>
      </c>
      <c r="K24" s="193">
        <f t="shared" si="8"/>
        <v>0.33333333333333331</v>
      </c>
      <c r="L24" s="193">
        <f t="shared" si="8"/>
        <v>0.47368421052631576</v>
      </c>
      <c r="M24" s="193">
        <f t="shared" si="8"/>
        <v>8.3333333333333329E-2</v>
      </c>
      <c r="N24" s="193">
        <f t="shared" si="8"/>
        <v>0.2857142857142857</v>
      </c>
      <c r="O24" s="194">
        <f>O23/O22</f>
        <v>0.31612903225806449</v>
      </c>
    </row>
    <row r="25" spans="1:15" x14ac:dyDescent="0.25">
      <c r="A25" s="10" t="s">
        <v>31</v>
      </c>
      <c r="B25" s="83" t="s">
        <v>336</v>
      </c>
      <c r="C25" s="75">
        <v>12</v>
      </c>
      <c r="D25" s="75">
        <v>6</v>
      </c>
      <c r="E25" s="75">
        <v>5</v>
      </c>
      <c r="F25" s="75">
        <v>6</v>
      </c>
      <c r="G25" s="75">
        <v>7</v>
      </c>
      <c r="H25" s="75">
        <v>6</v>
      </c>
      <c r="I25" s="75">
        <v>10</v>
      </c>
      <c r="J25" s="75">
        <v>6</v>
      </c>
      <c r="K25" s="75">
        <v>9</v>
      </c>
      <c r="L25" s="75">
        <v>9</v>
      </c>
      <c r="M25" s="75">
        <v>6</v>
      </c>
      <c r="N25" s="353">
        <v>10</v>
      </c>
      <c r="O25" s="83">
        <f>SUM(C25:N25)</f>
        <v>92</v>
      </c>
    </row>
    <row r="26" spans="1:15" x14ac:dyDescent="0.25">
      <c r="A26" s="10" t="s">
        <v>32</v>
      </c>
      <c r="B26" s="163" t="s">
        <v>69</v>
      </c>
      <c r="C26" s="193">
        <f>C25/C22</f>
        <v>0.70588235294117652</v>
      </c>
      <c r="D26" s="193">
        <f>D25/D22</f>
        <v>0.5</v>
      </c>
      <c r="E26" s="193">
        <f t="shared" ref="E26:N26" si="9">E25/E22</f>
        <v>0.55555555555555558</v>
      </c>
      <c r="F26" s="193">
        <f t="shared" si="9"/>
        <v>0.66666666666666663</v>
      </c>
      <c r="G26" s="193">
        <f t="shared" si="9"/>
        <v>0.77777777777777779</v>
      </c>
      <c r="H26" s="193">
        <f t="shared" si="9"/>
        <v>0.5</v>
      </c>
      <c r="I26" s="193">
        <f t="shared" si="9"/>
        <v>0.625</v>
      </c>
      <c r="J26" s="193">
        <f t="shared" si="9"/>
        <v>0.54545454545454541</v>
      </c>
      <c r="K26" s="193">
        <f t="shared" si="9"/>
        <v>0.6</v>
      </c>
      <c r="L26" s="193">
        <f t="shared" si="9"/>
        <v>0.47368421052631576</v>
      </c>
      <c r="M26" s="193">
        <f t="shared" si="9"/>
        <v>0.5</v>
      </c>
      <c r="N26" s="193">
        <f t="shared" si="9"/>
        <v>0.7142857142857143</v>
      </c>
      <c r="O26" s="194">
        <f>O25/O22</f>
        <v>0.59354838709677415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11</v>
      </c>
      <c r="E27" s="41">
        <v>9</v>
      </c>
      <c r="F27" s="41">
        <v>7</v>
      </c>
      <c r="G27" s="41">
        <v>8</v>
      </c>
      <c r="H27" s="41">
        <v>10</v>
      </c>
      <c r="I27" s="41">
        <v>13</v>
      </c>
      <c r="J27" s="41">
        <v>9</v>
      </c>
      <c r="K27" s="41">
        <v>12</v>
      </c>
      <c r="L27" s="41">
        <v>13</v>
      </c>
      <c r="M27" s="41">
        <v>11</v>
      </c>
      <c r="N27" s="42">
        <v>13</v>
      </c>
      <c r="O27" s="83">
        <f>SUM(C27:N27)</f>
        <v>133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0.91666666666666663</v>
      </c>
      <c r="E28" s="193">
        <f t="shared" si="10"/>
        <v>1</v>
      </c>
      <c r="F28" s="193">
        <f t="shared" si="10"/>
        <v>0.77777777777777779</v>
      </c>
      <c r="G28" s="193">
        <f t="shared" si="10"/>
        <v>0.88888888888888884</v>
      </c>
      <c r="H28" s="193">
        <f t="shared" si="10"/>
        <v>0.83333333333333337</v>
      </c>
      <c r="I28" s="193">
        <f t="shared" si="10"/>
        <v>0.8125</v>
      </c>
      <c r="J28" s="193">
        <f t="shared" si="10"/>
        <v>0.81818181818181823</v>
      </c>
      <c r="K28" s="193">
        <f t="shared" si="10"/>
        <v>0.8</v>
      </c>
      <c r="L28" s="193">
        <f t="shared" si="10"/>
        <v>0.68421052631578949</v>
      </c>
      <c r="M28" s="193">
        <f t="shared" si="10"/>
        <v>0.91666666666666663</v>
      </c>
      <c r="N28" s="193">
        <f t="shared" si="10"/>
        <v>0.9285714285714286</v>
      </c>
      <c r="O28" s="194">
        <f>O27/O22</f>
        <v>0.85806451612903223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2</v>
      </c>
      <c r="I29" s="41">
        <v>1</v>
      </c>
      <c r="J29" s="41">
        <v>1</v>
      </c>
      <c r="K29" s="41">
        <v>0</v>
      </c>
      <c r="L29" s="41">
        <v>0</v>
      </c>
      <c r="M29" s="41">
        <v>1</v>
      </c>
      <c r="N29" s="42">
        <v>0</v>
      </c>
      <c r="O29" s="83">
        <f>SUM(C29:N29)</f>
        <v>6</v>
      </c>
    </row>
    <row r="30" spans="1:15" x14ac:dyDescent="0.25">
      <c r="A30" s="10" t="s">
        <v>36</v>
      </c>
      <c r="B30" s="163" t="s">
        <v>69</v>
      </c>
      <c r="C30" s="193">
        <f>C29/C22</f>
        <v>5.8823529411764705E-2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0.16666666666666666</v>
      </c>
      <c r="I30" s="193">
        <f t="shared" si="11"/>
        <v>6.25E-2</v>
      </c>
      <c r="J30" s="193">
        <f t="shared" si="11"/>
        <v>9.0909090909090912E-2</v>
      </c>
      <c r="K30" s="193">
        <f t="shared" si="11"/>
        <v>0</v>
      </c>
      <c r="L30" s="193">
        <f t="shared" si="11"/>
        <v>0</v>
      </c>
      <c r="M30" s="193">
        <f t="shared" si="11"/>
        <v>8.3333333333333329E-2</v>
      </c>
      <c r="N30" s="193">
        <f t="shared" si="11"/>
        <v>0</v>
      </c>
      <c r="O30" s="194">
        <f>O29/O22</f>
        <v>3.870967741935484E-2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0</v>
      </c>
      <c r="F31" s="41">
        <v>2</v>
      </c>
      <c r="G31" s="41">
        <v>1</v>
      </c>
      <c r="H31" s="41">
        <v>2</v>
      </c>
      <c r="I31" s="41">
        <v>3</v>
      </c>
      <c r="J31" s="41">
        <v>2</v>
      </c>
      <c r="K31" s="41">
        <v>3</v>
      </c>
      <c r="L31" s="41">
        <v>6</v>
      </c>
      <c r="M31" s="41">
        <v>1</v>
      </c>
      <c r="N31" s="42">
        <v>1</v>
      </c>
      <c r="O31" s="83">
        <f>SUM(C31:N31)</f>
        <v>22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8.3333333333333329E-2</v>
      </c>
      <c r="E32" s="193">
        <f t="shared" si="12"/>
        <v>0</v>
      </c>
      <c r="F32" s="193">
        <f t="shared" si="12"/>
        <v>0.22222222222222221</v>
      </c>
      <c r="G32" s="193">
        <f t="shared" si="12"/>
        <v>0.1111111111111111</v>
      </c>
      <c r="H32" s="193">
        <f t="shared" si="12"/>
        <v>0.16666666666666666</v>
      </c>
      <c r="I32" s="193">
        <f t="shared" si="12"/>
        <v>0.1875</v>
      </c>
      <c r="J32" s="193">
        <f t="shared" si="12"/>
        <v>0.18181818181818182</v>
      </c>
      <c r="K32" s="193">
        <f t="shared" si="12"/>
        <v>0.2</v>
      </c>
      <c r="L32" s="193">
        <f t="shared" si="12"/>
        <v>0.31578947368421051</v>
      </c>
      <c r="M32" s="193">
        <f t="shared" si="12"/>
        <v>8.3333333333333329E-2</v>
      </c>
      <c r="N32" s="193">
        <f t="shared" si="12"/>
        <v>7.1428571428571425E-2</v>
      </c>
      <c r="O32" s="194">
        <f>O31/O22</f>
        <v>0.14193548387096774</v>
      </c>
    </row>
    <row r="33" spans="1:15" ht="24.75" x14ac:dyDescent="0.25">
      <c r="A33" s="10" t="s">
        <v>47</v>
      </c>
      <c r="B33" s="196" t="s">
        <v>67</v>
      </c>
      <c r="C33" s="75">
        <v>2</v>
      </c>
      <c r="D33" s="41">
        <v>1</v>
      </c>
      <c r="E33" s="41">
        <v>0</v>
      </c>
      <c r="F33" s="41">
        <v>3</v>
      </c>
      <c r="G33" s="41">
        <v>1</v>
      </c>
      <c r="H33" s="41">
        <v>0</v>
      </c>
      <c r="I33" s="41">
        <v>2</v>
      </c>
      <c r="J33" s="41">
        <v>3</v>
      </c>
      <c r="K33" s="41">
        <v>3</v>
      </c>
      <c r="L33" s="41">
        <v>6</v>
      </c>
      <c r="M33" s="41">
        <v>1</v>
      </c>
      <c r="N33" s="42">
        <v>0</v>
      </c>
      <c r="O33" s="83">
        <f>SUM(C33:N33)</f>
        <v>22</v>
      </c>
    </row>
    <row r="34" spans="1:15" x14ac:dyDescent="0.25">
      <c r="A34" s="10" t="s">
        <v>48</v>
      </c>
      <c r="B34" s="163" t="s">
        <v>69</v>
      </c>
      <c r="C34" s="193">
        <f>C33/C22</f>
        <v>0.11764705882352941</v>
      </c>
      <c r="D34" s="193">
        <f t="shared" ref="D34:N34" si="13">D33/D22</f>
        <v>8.3333333333333329E-2</v>
      </c>
      <c r="E34" s="193">
        <f t="shared" si="13"/>
        <v>0</v>
      </c>
      <c r="F34" s="193">
        <f t="shared" si="13"/>
        <v>0.33333333333333331</v>
      </c>
      <c r="G34" s="193">
        <f t="shared" si="13"/>
        <v>0.1111111111111111</v>
      </c>
      <c r="H34" s="193">
        <f t="shared" si="13"/>
        <v>0</v>
      </c>
      <c r="I34" s="193">
        <f t="shared" si="13"/>
        <v>0.125</v>
      </c>
      <c r="J34" s="193">
        <f t="shared" si="13"/>
        <v>0.27272727272727271</v>
      </c>
      <c r="K34" s="193">
        <f t="shared" si="13"/>
        <v>0.2</v>
      </c>
      <c r="L34" s="193">
        <f t="shared" si="13"/>
        <v>0.31578947368421051</v>
      </c>
      <c r="M34" s="193">
        <f t="shared" si="13"/>
        <v>8.3333333333333329E-2</v>
      </c>
      <c r="N34" s="193">
        <f t="shared" si="13"/>
        <v>0</v>
      </c>
      <c r="O34" s="194">
        <f>O33/O22</f>
        <v>0.14193548387096774</v>
      </c>
    </row>
    <row r="35" spans="1:15" x14ac:dyDescent="0.25">
      <c r="A35" s="10" t="s">
        <v>49</v>
      </c>
      <c r="B35" s="83" t="s">
        <v>285</v>
      </c>
      <c r="C35" s="75">
        <v>1</v>
      </c>
      <c r="D35" s="41">
        <v>3</v>
      </c>
      <c r="E35" s="41">
        <v>1</v>
      </c>
      <c r="F35" s="41">
        <v>0</v>
      </c>
      <c r="G35" s="41">
        <v>1</v>
      </c>
      <c r="H35" s="41">
        <v>2</v>
      </c>
      <c r="I35" s="41">
        <v>2</v>
      </c>
      <c r="J35" s="41">
        <v>1</v>
      </c>
      <c r="K35" s="41">
        <v>2</v>
      </c>
      <c r="L35" s="41">
        <v>4</v>
      </c>
      <c r="M35" s="41">
        <v>2</v>
      </c>
      <c r="N35" s="42">
        <v>1</v>
      </c>
      <c r="O35" s="83">
        <f>SUM(C35:N35)</f>
        <v>20</v>
      </c>
    </row>
    <row r="36" spans="1:15" x14ac:dyDescent="0.25">
      <c r="A36" s="10" t="s">
        <v>50</v>
      </c>
      <c r="B36" s="197" t="s">
        <v>69</v>
      </c>
      <c r="C36" s="193">
        <f>C35/C22</f>
        <v>5.8823529411764705E-2</v>
      </c>
      <c r="D36" s="193">
        <f t="shared" ref="D36:N36" si="14">D35/D22</f>
        <v>0.25</v>
      </c>
      <c r="E36" s="193">
        <f t="shared" si="14"/>
        <v>0.1111111111111111</v>
      </c>
      <c r="F36" s="193">
        <f t="shared" si="14"/>
        <v>0</v>
      </c>
      <c r="G36" s="193">
        <f t="shared" si="14"/>
        <v>0.1111111111111111</v>
      </c>
      <c r="H36" s="193">
        <f t="shared" si="14"/>
        <v>0.16666666666666666</v>
      </c>
      <c r="I36" s="193">
        <f t="shared" si="14"/>
        <v>0.125</v>
      </c>
      <c r="J36" s="193">
        <f t="shared" si="14"/>
        <v>9.0909090909090912E-2</v>
      </c>
      <c r="K36" s="193">
        <f t="shared" si="14"/>
        <v>0.13333333333333333</v>
      </c>
      <c r="L36" s="193">
        <f t="shared" si="14"/>
        <v>0.21052631578947367</v>
      </c>
      <c r="M36" s="193">
        <f t="shared" si="14"/>
        <v>0.16666666666666666</v>
      </c>
      <c r="N36" s="193">
        <f t="shared" si="14"/>
        <v>7.1428571428571425E-2</v>
      </c>
      <c r="O36" s="194">
        <f>O35/O22</f>
        <v>0.12903225806451613</v>
      </c>
    </row>
    <row r="37" spans="1:15" x14ac:dyDescent="0.25">
      <c r="A37" s="10" t="s">
        <v>51</v>
      </c>
      <c r="B37" s="83" t="s">
        <v>286</v>
      </c>
      <c r="C37" s="40">
        <v>3</v>
      </c>
      <c r="D37" s="41">
        <v>3</v>
      </c>
      <c r="E37" s="41">
        <v>1</v>
      </c>
      <c r="F37" s="41">
        <v>3</v>
      </c>
      <c r="G37" s="41">
        <v>2</v>
      </c>
      <c r="H37" s="41">
        <v>3</v>
      </c>
      <c r="I37" s="41">
        <v>5</v>
      </c>
      <c r="J37" s="41">
        <v>2</v>
      </c>
      <c r="K37" s="41">
        <v>5</v>
      </c>
      <c r="L37" s="41">
        <v>7</v>
      </c>
      <c r="M37" s="41">
        <v>0</v>
      </c>
      <c r="N37" s="42">
        <v>2</v>
      </c>
      <c r="O37" s="83">
        <f>SUM(C37:N37)</f>
        <v>36</v>
      </c>
    </row>
    <row r="38" spans="1:15" x14ac:dyDescent="0.25">
      <c r="A38" s="10" t="s">
        <v>52</v>
      </c>
      <c r="B38" s="197" t="s">
        <v>69</v>
      </c>
      <c r="C38" s="221">
        <f>C37/C22</f>
        <v>0.17647058823529413</v>
      </c>
      <c r="D38" s="222">
        <f t="shared" ref="D38:N38" si="15">D37/D22</f>
        <v>0.25</v>
      </c>
      <c r="E38" s="193">
        <f t="shared" si="15"/>
        <v>0.1111111111111111</v>
      </c>
      <c r="F38" s="193">
        <f t="shared" si="15"/>
        <v>0.33333333333333331</v>
      </c>
      <c r="G38" s="193">
        <f t="shared" si="15"/>
        <v>0.22222222222222221</v>
      </c>
      <c r="H38" s="193">
        <f t="shared" si="15"/>
        <v>0.25</v>
      </c>
      <c r="I38" s="193">
        <f t="shared" si="15"/>
        <v>0.3125</v>
      </c>
      <c r="J38" s="193">
        <f t="shared" si="15"/>
        <v>0.18181818181818182</v>
      </c>
      <c r="K38" s="193">
        <f t="shared" si="15"/>
        <v>0.33333333333333331</v>
      </c>
      <c r="L38" s="193">
        <f t="shared" si="15"/>
        <v>0.36842105263157893</v>
      </c>
      <c r="M38" s="193">
        <f t="shared" si="15"/>
        <v>0</v>
      </c>
      <c r="N38" s="193">
        <f t="shared" si="15"/>
        <v>0.14285714285714285</v>
      </c>
      <c r="O38" s="194">
        <f>O37/O22</f>
        <v>0.23225806451612904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0</v>
      </c>
      <c r="F39" s="213">
        <v>1</v>
      </c>
      <c r="G39" s="213">
        <v>1</v>
      </c>
      <c r="H39" s="213">
        <v>0</v>
      </c>
      <c r="I39" s="213">
        <v>0</v>
      </c>
      <c r="J39" s="213">
        <v>0</v>
      </c>
      <c r="K39" s="213">
        <v>2</v>
      </c>
      <c r="L39" s="213">
        <v>0</v>
      </c>
      <c r="M39" s="213">
        <v>1</v>
      </c>
      <c r="N39" s="214">
        <v>0</v>
      </c>
      <c r="O39" s="220">
        <f>SUM(C39:N39)</f>
        <v>6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8.3333333333333329E-2</v>
      </c>
      <c r="E40" s="193">
        <f t="shared" si="16"/>
        <v>0</v>
      </c>
      <c r="F40" s="193">
        <f t="shared" si="16"/>
        <v>0.1111111111111111</v>
      </c>
      <c r="G40" s="193">
        <f t="shared" si="16"/>
        <v>0.1111111111111111</v>
      </c>
      <c r="H40" s="193">
        <f t="shared" si="16"/>
        <v>0</v>
      </c>
      <c r="I40" s="193">
        <f t="shared" si="16"/>
        <v>0</v>
      </c>
      <c r="J40" s="193">
        <f t="shared" si="16"/>
        <v>0</v>
      </c>
      <c r="K40" s="193">
        <f t="shared" si="16"/>
        <v>0.13333333333333333</v>
      </c>
      <c r="L40" s="193">
        <f t="shared" si="16"/>
        <v>0</v>
      </c>
      <c r="M40" s="193">
        <f t="shared" si="16"/>
        <v>8.3333333333333329E-2</v>
      </c>
      <c r="N40" s="193">
        <f t="shared" si="16"/>
        <v>0</v>
      </c>
      <c r="O40" s="194">
        <f>O39/O22</f>
        <v>3.870967741935484E-2</v>
      </c>
    </row>
    <row r="41" spans="1:15" ht="26.25" thickTop="1" thickBot="1" x14ac:dyDescent="0.3">
      <c r="A41" s="10" t="s">
        <v>55</v>
      </c>
      <c r="B41" s="31" t="s">
        <v>71</v>
      </c>
      <c r="C41" s="16">
        <v>16</v>
      </c>
      <c r="D41" s="16">
        <v>13</v>
      </c>
      <c r="E41" s="16">
        <v>10</v>
      </c>
      <c r="F41" s="16">
        <v>10</v>
      </c>
      <c r="G41" s="16">
        <v>9</v>
      </c>
      <c r="H41" s="16">
        <v>8</v>
      </c>
      <c r="I41" s="16">
        <v>16</v>
      </c>
      <c r="J41" s="16">
        <v>11</v>
      </c>
      <c r="K41" s="16">
        <v>14</v>
      </c>
      <c r="L41" s="16">
        <v>14</v>
      </c>
      <c r="M41" s="16">
        <v>11</v>
      </c>
      <c r="N41" s="355">
        <v>12</v>
      </c>
      <c r="O41" s="256">
        <f>SUM(C41:N41)</f>
        <v>144</v>
      </c>
    </row>
    <row r="42" spans="1:15" ht="15.75" thickTop="1" x14ac:dyDescent="0.25">
      <c r="A42" s="10" t="s">
        <v>56</v>
      </c>
      <c r="B42" s="199" t="s">
        <v>164</v>
      </c>
      <c r="C42" s="200">
        <v>8</v>
      </c>
      <c r="D42" s="201">
        <v>7</v>
      </c>
      <c r="E42" s="201">
        <v>3</v>
      </c>
      <c r="F42" s="201">
        <v>5</v>
      </c>
      <c r="G42" s="201">
        <v>4</v>
      </c>
      <c r="H42" s="201">
        <v>2</v>
      </c>
      <c r="I42" s="201">
        <v>8</v>
      </c>
      <c r="J42" s="201">
        <v>7</v>
      </c>
      <c r="K42" s="201">
        <v>9</v>
      </c>
      <c r="L42" s="202">
        <v>10</v>
      </c>
      <c r="M42" s="201">
        <v>5</v>
      </c>
      <c r="N42" s="356">
        <v>8</v>
      </c>
      <c r="O42" s="199">
        <f>SUM(C42:N42)</f>
        <v>76</v>
      </c>
    </row>
    <row r="43" spans="1:15" x14ac:dyDescent="0.25">
      <c r="A43" s="10" t="s">
        <v>57</v>
      </c>
      <c r="B43" s="163" t="s">
        <v>69</v>
      </c>
      <c r="C43" s="193">
        <f>C42/C22</f>
        <v>0.47058823529411764</v>
      </c>
      <c r="D43" s="193">
        <f t="shared" ref="D43:N43" si="17">D42/D22</f>
        <v>0.58333333333333337</v>
      </c>
      <c r="E43" s="193">
        <f t="shared" si="17"/>
        <v>0.33333333333333331</v>
      </c>
      <c r="F43" s="193">
        <f t="shared" si="17"/>
        <v>0.55555555555555558</v>
      </c>
      <c r="G43" s="193">
        <f t="shared" si="17"/>
        <v>0.44444444444444442</v>
      </c>
      <c r="H43" s="193">
        <f t="shared" si="17"/>
        <v>0.16666666666666666</v>
      </c>
      <c r="I43" s="193">
        <f t="shared" si="17"/>
        <v>0.5</v>
      </c>
      <c r="J43" s="193">
        <f t="shared" si="17"/>
        <v>0.63636363636363635</v>
      </c>
      <c r="K43" s="193">
        <f t="shared" si="17"/>
        <v>0.6</v>
      </c>
      <c r="L43" s="193">
        <f t="shared" si="17"/>
        <v>0.52631578947368418</v>
      </c>
      <c r="M43" s="193">
        <f t="shared" si="17"/>
        <v>0.41666666666666669</v>
      </c>
      <c r="N43" s="193">
        <f t="shared" si="17"/>
        <v>0.5714285714285714</v>
      </c>
      <c r="O43" s="194">
        <f>O42/O22</f>
        <v>0.49032258064516127</v>
      </c>
    </row>
    <row r="44" spans="1:15" x14ac:dyDescent="0.25">
      <c r="A44" s="10" t="s">
        <v>58</v>
      </c>
      <c r="B44" s="83" t="s">
        <v>165</v>
      </c>
      <c r="C44" s="75">
        <v>5</v>
      </c>
      <c r="D44" s="41">
        <v>4</v>
      </c>
      <c r="E44" s="41">
        <v>5</v>
      </c>
      <c r="F44" s="41">
        <v>2</v>
      </c>
      <c r="G44" s="41">
        <v>4</v>
      </c>
      <c r="H44" s="41">
        <v>3</v>
      </c>
      <c r="I44" s="41">
        <v>7</v>
      </c>
      <c r="J44" s="41">
        <v>2</v>
      </c>
      <c r="K44" s="41">
        <v>4</v>
      </c>
      <c r="L44" s="41">
        <v>2</v>
      </c>
      <c r="M44" s="41">
        <v>5</v>
      </c>
      <c r="N44" s="42">
        <v>3</v>
      </c>
      <c r="O44" s="83">
        <f>SUM(C44:N44)</f>
        <v>46</v>
      </c>
    </row>
    <row r="45" spans="1:15" x14ac:dyDescent="0.25">
      <c r="A45" s="10" t="s">
        <v>59</v>
      </c>
      <c r="B45" s="163" t="s">
        <v>69</v>
      </c>
      <c r="C45" s="193">
        <f>C44/C22</f>
        <v>0.29411764705882354</v>
      </c>
      <c r="D45" s="193">
        <f t="shared" ref="D45:N45" si="18">D44/D22</f>
        <v>0.33333333333333331</v>
      </c>
      <c r="E45" s="193">
        <f t="shared" si="18"/>
        <v>0.55555555555555558</v>
      </c>
      <c r="F45" s="193">
        <f t="shared" si="18"/>
        <v>0.22222222222222221</v>
      </c>
      <c r="G45" s="193">
        <f t="shared" si="18"/>
        <v>0.44444444444444442</v>
      </c>
      <c r="H45" s="193">
        <f t="shared" si="18"/>
        <v>0.25</v>
      </c>
      <c r="I45" s="193">
        <f t="shared" si="18"/>
        <v>0.4375</v>
      </c>
      <c r="J45" s="193">
        <f t="shared" si="18"/>
        <v>0.18181818181818182</v>
      </c>
      <c r="K45" s="193">
        <f t="shared" si="18"/>
        <v>0.26666666666666666</v>
      </c>
      <c r="L45" s="193">
        <f t="shared" si="18"/>
        <v>0.10526315789473684</v>
      </c>
      <c r="M45" s="193">
        <f t="shared" si="18"/>
        <v>0.41666666666666669</v>
      </c>
      <c r="N45" s="193">
        <f t="shared" si="18"/>
        <v>0.21428571428571427</v>
      </c>
      <c r="O45" s="194">
        <f>O44/O22</f>
        <v>0.29677419354838708</v>
      </c>
    </row>
    <row r="46" spans="1:15" x14ac:dyDescent="0.25">
      <c r="A46" s="10" t="s">
        <v>60</v>
      </c>
      <c r="B46" s="83" t="s">
        <v>166</v>
      </c>
      <c r="C46" s="75">
        <v>3</v>
      </c>
      <c r="D46" s="41">
        <v>1</v>
      </c>
      <c r="E46" s="41">
        <v>1</v>
      </c>
      <c r="F46" s="41">
        <v>0</v>
      </c>
      <c r="G46" s="41">
        <v>0</v>
      </c>
      <c r="H46" s="41">
        <v>1</v>
      </c>
      <c r="I46" s="41">
        <v>2</v>
      </c>
      <c r="J46" s="41">
        <v>2</v>
      </c>
      <c r="K46" s="41">
        <v>0</v>
      </c>
      <c r="L46" s="41">
        <v>1</v>
      </c>
      <c r="M46" s="41">
        <v>1</v>
      </c>
      <c r="N46" s="42">
        <v>2</v>
      </c>
      <c r="O46" s="83">
        <f>SUM(C46:N46)</f>
        <v>14</v>
      </c>
    </row>
    <row r="47" spans="1:15" x14ac:dyDescent="0.25">
      <c r="A47" s="10" t="s">
        <v>61</v>
      </c>
      <c r="B47" s="163" t="s">
        <v>69</v>
      </c>
      <c r="C47" s="193">
        <f>C46/C22</f>
        <v>0.17647058823529413</v>
      </c>
      <c r="D47" s="193">
        <f t="shared" ref="D47:N47" si="19">D46/D22</f>
        <v>8.3333333333333329E-2</v>
      </c>
      <c r="E47" s="193">
        <f>E46/E22</f>
        <v>0.1111111111111111</v>
      </c>
      <c r="F47" s="193">
        <f t="shared" si="19"/>
        <v>0</v>
      </c>
      <c r="G47" s="193">
        <f t="shared" si="19"/>
        <v>0</v>
      </c>
      <c r="H47" s="193">
        <f t="shared" si="19"/>
        <v>8.3333333333333329E-2</v>
      </c>
      <c r="I47" s="193">
        <f t="shared" si="19"/>
        <v>0.125</v>
      </c>
      <c r="J47" s="193">
        <f t="shared" si="19"/>
        <v>0.18181818181818182</v>
      </c>
      <c r="K47" s="193">
        <f t="shared" si="19"/>
        <v>0</v>
      </c>
      <c r="L47" s="193">
        <f t="shared" si="19"/>
        <v>5.2631578947368418E-2</v>
      </c>
      <c r="M47" s="193">
        <f t="shared" si="19"/>
        <v>8.3333333333333329E-2</v>
      </c>
      <c r="N47" s="193">
        <f t="shared" si="19"/>
        <v>0.14285714285714285</v>
      </c>
      <c r="O47" s="194">
        <f>O46/O22</f>
        <v>9.0322580645161285E-2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1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7.1428571428571425E-2</v>
      </c>
      <c r="O49" s="194">
        <f>O48/O22</f>
        <v>6.4516129032258064E-3</v>
      </c>
    </row>
    <row r="50" spans="1:15" x14ac:dyDescent="0.25">
      <c r="A50" s="10" t="s">
        <v>64</v>
      </c>
      <c r="B50" s="196" t="s">
        <v>168</v>
      </c>
      <c r="C50" s="40">
        <v>2</v>
      </c>
      <c r="D50" s="41">
        <v>1</v>
      </c>
      <c r="E50" s="41">
        <v>1</v>
      </c>
      <c r="F50" s="41">
        <v>1</v>
      </c>
      <c r="G50" s="41">
        <v>1</v>
      </c>
      <c r="H50" s="41">
        <v>1</v>
      </c>
      <c r="I50" s="41">
        <v>2</v>
      </c>
      <c r="J50" s="41">
        <v>0</v>
      </c>
      <c r="K50" s="41">
        <v>1</v>
      </c>
      <c r="L50" s="41">
        <v>1</v>
      </c>
      <c r="M50" s="41">
        <v>3</v>
      </c>
      <c r="N50" s="42">
        <v>0</v>
      </c>
      <c r="O50" s="83">
        <f>SUM(C50:N50)</f>
        <v>14</v>
      </c>
    </row>
    <row r="51" spans="1:15" x14ac:dyDescent="0.25">
      <c r="A51" s="10" t="s">
        <v>65</v>
      </c>
      <c r="B51" s="163" t="s">
        <v>69</v>
      </c>
      <c r="C51" s="193">
        <f>C50/C22</f>
        <v>0.11764705882352941</v>
      </c>
      <c r="D51" s="193">
        <f t="shared" ref="D51:N51" si="21">D50/D22</f>
        <v>8.3333333333333329E-2</v>
      </c>
      <c r="E51" s="193">
        <f t="shared" si="21"/>
        <v>0.1111111111111111</v>
      </c>
      <c r="F51" s="193">
        <f t="shared" si="21"/>
        <v>0.1111111111111111</v>
      </c>
      <c r="G51" s="193">
        <f t="shared" si="21"/>
        <v>0.1111111111111111</v>
      </c>
      <c r="H51" s="193">
        <f t="shared" si="21"/>
        <v>8.3333333333333329E-2</v>
      </c>
      <c r="I51" s="193">
        <f>I50/I22</f>
        <v>0.125</v>
      </c>
      <c r="J51" s="193">
        <f t="shared" si="21"/>
        <v>0</v>
      </c>
      <c r="K51" s="193">
        <f t="shared" si="21"/>
        <v>6.6666666666666666E-2</v>
      </c>
      <c r="L51" s="193">
        <f t="shared" si="21"/>
        <v>5.2631578947368418E-2</v>
      </c>
      <c r="M51" s="193">
        <f t="shared" si="21"/>
        <v>0.25</v>
      </c>
      <c r="N51" s="193">
        <f t="shared" si="21"/>
        <v>0</v>
      </c>
      <c r="O51" s="194">
        <f>O50/O22</f>
        <v>9.0322580645161285E-2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41">
        <v>0</v>
      </c>
      <c r="M54" s="41">
        <v>2</v>
      </c>
      <c r="N54" s="42">
        <v>1</v>
      </c>
      <c r="O54" s="83">
        <f>SUM(C54:N54)</f>
        <v>7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</v>
      </c>
      <c r="E55" s="204">
        <f t="shared" si="23"/>
        <v>0.1111111111111111</v>
      </c>
      <c r="F55" s="204">
        <f t="shared" si="23"/>
        <v>0</v>
      </c>
      <c r="G55" s="204">
        <f t="shared" si="23"/>
        <v>0</v>
      </c>
      <c r="H55" s="204">
        <f t="shared" si="23"/>
        <v>0.16666666666666666</v>
      </c>
      <c r="I55" s="204">
        <f t="shared" si="23"/>
        <v>0</v>
      </c>
      <c r="J55" s="204">
        <f t="shared" si="23"/>
        <v>0</v>
      </c>
      <c r="K55" s="204">
        <f t="shared" si="23"/>
        <v>6.6666666666666666E-2</v>
      </c>
      <c r="L55" s="204">
        <f t="shared" si="23"/>
        <v>0</v>
      </c>
      <c r="M55" s="204">
        <f t="shared" si="23"/>
        <v>0.16666666666666666</v>
      </c>
      <c r="N55" s="204">
        <f t="shared" si="23"/>
        <v>7.1428571428571425E-2</v>
      </c>
      <c r="O55" s="205">
        <f>O54/O22</f>
        <v>4.5161290322580643E-2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11</v>
      </c>
      <c r="D58" s="17">
        <v>9</v>
      </c>
      <c r="E58" s="17">
        <v>19</v>
      </c>
      <c r="F58" s="17">
        <v>19</v>
      </c>
      <c r="G58" s="293">
        <v>14</v>
      </c>
      <c r="H58" s="17">
        <v>20</v>
      </c>
      <c r="I58" s="17">
        <v>11</v>
      </c>
      <c r="J58" s="17">
        <v>14</v>
      </c>
      <c r="K58" s="17">
        <v>28</v>
      </c>
      <c r="L58" s="17">
        <v>13</v>
      </c>
      <c r="M58" s="17">
        <v>13</v>
      </c>
      <c r="N58" s="17">
        <v>18</v>
      </c>
      <c r="O58" s="26">
        <f>SUM(C58:N58)</f>
        <v>189</v>
      </c>
    </row>
    <row r="59" spans="1:15" x14ac:dyDescent="0.25">
      <c r="A59" s="29" t="s">
        <v>75</v>
      </c>
      <c r="B59" s="207" t="s">
        <v>294</v>
      </c>
      <c r="C59" s="195">
        <v>5</v>
      </c>
      <c r="D59" s="183">
        <v>8</v>
      </c>
      <c r="E59" s="183">
        <v>10</v>
      </c>
      <c r="F59" s="183">
        <v>9</v>
      </c>
      <c r="G59" s="183">
        <v>6</v>
      </c>
      <c r="H59" s="183">
        <v>9</v>
      </c>
      <c r="I59" s="183">
        <v>8</v>
      </c>
      <c r="J59" s="183">
        <v>4</v>
      </c>
      <c r="K59" s="183">
        <v>12</v>
      </c>
      <c r="L59" s="183">
        <v>8</v>
      </c>
      <c r="M59" s="183">
        <v>6</v>
      </c>
      <c r="N59" s="184">
        <v>8</v>
      </c>
      <c r="O59" s="27">
        <f>SUM(C59:N59)</f>
        <v>93</v>
      </c>
    </row>
    <row r="60" spans="1:15" x14ac:dyDescent="0.25">
      <c r="A60" s="29" t="s">
        <v>76</v>
      </c>
      <c r="B60" s="206" t="s">
        <v>80</v>
      </c>
      <c r="C60" s="193">
        <f>C59/C58</f>
        <v>0.45454545454545453</v>
      </c>
      <c r="D60" s="193">
        <f t="shared" ref="D60:N60" si="24">D59/D58</f>
        <v>0.88888888888888884</v>
      </c>
      <c r="E60" s="193">
        <f t="shared" si="24"/>
        <v>0.52631578947368418</v>
      </c>
      <c r="F60" s="193">
        <f t="shared" si="24"/>
        <v>0.47368421052631576</v>
      </c>
      <c r="G60" s="193">
        <f t="shared" si="24"/>
        <v>0.42857142857142855</v>
      </c>
      <c r="H60" s="193">
        <f t="shared" si="24"/>
        <v>0.45</v>
      </c>
      <c r="I60" s="193">
        <f t="shared" si="24"/>
        <v>0.72727272727272729</v>
      </c>
      <c r="J60" s="193">
        <f t="shared" si="24"/>
        <v>0.2857142857142857</v>
      </c>
      <c r="K60" s="193">
        <f t="shared" si="24"/>
        <v>0.42857142857142855</v>
      </c>
      <c r="L60" s="193">
        <f t="shared" si="24"/>
        <v>0.61538461538461542</v>
      </c>
      <c r="M60" s="193">
        <f t="shared" si="24"/>
        <v>0.46153846153846156</v>
      </c>
      <c r="N60" s="232">
        <f t="shared" si="24"/>
        <v>0.44444444444444442</v>
      </c>
      <c r="O60" s="250">
        <f>O59/O58</f>
        <v>0.49206349206349204</v>
      </c>
    </row>
    <row r="61" spans="1:15" x14ac:dyDescent="0.25">
      <c r="A61" s="29" t="s">
        <v>87</v>
      </c>
      <c r="B61" s="208" t="s">
        <v>78</v>
      </c>
      <c r="C61" s="40">
        <v>7</v>
      </c>
      <c r="D61" s="41">
        <v>6</v>
      </c>
      <c r="E61" s="41">
        <v>8</v>
      </c>
      <c r="F61" s="41">
        <v>5</v>
      </c>
      <c r="G61" s="41">
        <v>5</v>
      </c>
      <c r="H61" s="41">
        <v>9</v>
      </c>
      <c r="I61" s="41">
        <v>6</v>
      </c>
      <c r="J61" s="41">
        <v>4</v>
      </c>
      <c r="K61" s="41">
        <v>17</v>
      </c>
      <c r="L61" s="41">
        <v>7</v>
      </c>
      <c r="M61" s="41">
        <v>6</v>
      </c>
      <c r="N61" s="42">
        <v>10</v>
      </c>
      <c r="O61" s="209">
        <f>SUM(C61:N61)</f>
        <v>90</v>
      </c>
    </row>
    <row r="62" spans="1:15" x14ac:dyDescent="0.25">
      <c r="A62" s="29" t="s">
        <v>88</v>
      </c>
      <c r="B62" s="206" t="s">
        <v>80</v>
      </c>
      <c r="C62" s="193">
        <f>C61/C58</f>
        <v>0.63636363636363635</v>
      </c>
      <c r="D62" s="193">
        <f t="shared" ref="D62:N62" si="25">D61/D58</f>
        <v>0.66666666666666663</v>
      </c>
      <c r="E62" s="193">
        <f t="shared" si="25"/>
        <v>0.42105263157894735</v>
      </c>
      <c r="F62" s="193">
        <f t="shared" si="25"/>
        <v>0.26315789473684209</v>
      </c>
      <c r="G62" s="193">
        <f t="shared" si="25"/>
        <v>0.35714285714285715</v>
      </c>
      <c r="H62" s="193">
        <f t="shared" si="25"/>
        <v>0.45</v>
      </c>
      <c r="I62" s="193">
        <f t="shared" si="25"/>
        <v>0.54545454545454541</v>
      </c>
      <c r="J62" s="193">
        <f t="shared" si="25"/>
        <v>0.2857142857142857</v>
      </c>
      <c r="K62" s="193">
        <f t="shared" si="25"/>
        <v>0.6071428571428571</v>
      </c>
      <c r="L62" s="193">
        <f t="shared" si="25"/>
        <v>0.53846153846153844</v>
      </c>
      <c r="M62" s="193">
        <f t="shared" si="25"/>
        <v>0.46153846153846156</v>
      </c>
      <c r="N62" s="232">
        <f t="shared" si="25"/>
        <v>0.55555555555555558</v>
      </c>
      <c r="O62" s="250">
        <f>O61/O58</f>
        <v>0.47619047619047616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5</v>
      </c>
      <c r="E63" s="41">
        <v>3</v>
      </c>
      <c r="F63" s="41">
        <v>2</v>
      </c>
      <c r="G63" s="41">
        <v>2</v>
      </c>
      <c r="H63" s="41">
        <v>5</v>
      </c>
      <c r="I63" s="41">
        <v>4</v>
      </c>
      <c r="J63" s="41">
        <v>1</v>
      </c>
      <c r="K63" s="41">
        <v>10</v>
      </c>
      <c r="L63" s="41">
        <v>5</v>
      </c>
      <c r="M63" s="41">
        <v>5</v>
      </c>
      <c r="N63" s="42">
        <v>5</v>
      </c>
      <c r="O63" s="209">
        <f>SUM(C63:N63)</f>
        <v>51</v>
      </c>
    </row>
    <row r="64" spans="1:15" x14ac:dyDescent="0.25">
      <c r="A64" s="29" t="s">
        <v>90</v>
      </c>
      <c r="B64" s="191" t="s">
        <v>80</v>
      </c>
      <c r="C64" s="193">
        <f>C63/C58</f>
        <v>0.36363636363636365</v>
      </c>
      <c r="D64" s="193">
        <f t="shared" ref="D64:N64" si="26">D63/D58</f>
        <v>0.55555555555555558</v>
      </c>
      <c r="E64" s="193">
        <f t="shared" si="26"/>
        <v>0.15789473684210525</v>
      </c>
      <c r="F64" s="193">
        <f t="shared" si="26"/>
        <v>0.10526315789473684</v>
      </c>
      <c r="G64" s="193">
        <f t="shared" si="26"/>
        <v>0.14285714285714285</v>
      </c>
      <c r="H64" s="193">
        <f t="shared" si="26"/>
        <v>0.25</v>
      </c>
      <c r="I64" s="193">
        <f t="shared" si="26"/>
        <v>0.36363636363636365</v>
      </c>
      <c r="J64" s="193">
        <f t="shared" si="26"/>
        <v>7.1428571428571425E-2</v>
      </c>
      <c r="K64" s="193">
        <f t="shared" si="26"/>
        <v>0.35714285714285715</v>
      </c>
      <c r="L64" s="193">
        <f t="shared" si="26"/>
        <v>0.38461538461538464</v>
      </c>
      <c r="M64" s="193">
        <f t="shared" si="26"/>
        <v>0.38461538461538464</v>
      </c>
      <c r="N64" s="232">
        <f t="shared" si="26"/>
        <v>0.27777777777777779</v>
      </c>
      <c r="O64" s="250">
        <f>O63/O58</f>
        <v>0.26984126984126983</v>
      </c>
    </row>
    <row r="65" spans="1:15" x14ac:dyDescent="0.25">
      <c r="A65" s="29" t="s">
        <v>91</v>
      </c>
      <c r="B65" s="208" t="s">
        <v>298</v>
      </c>
      <c r="C65" s="40">
        <v>7</v>
      </c>
      <c r="D65" s="41">
        <v>5</v>
      </c>
      <c r="E65" s="41">
        <v>5</v>
      </c>
      <c r="F65" s="41">
        <v>4</v>
      </c>
      <c r="G65" s="41">
        <v>3</v>
      </c>
      <c r="H65" s="41">
        <v>6</v>
      </c>
      <c r="I65" s="41">
        <v>3</v>
      </c>
      <c r="J65" s="41">
        <v>2</v>
      </c>
      <c r="K65" s="41">
        <v>14</v>
      </c>
      <c r="L65" s="41">
        <v>5</v>
      </c>
      <c r="M65" s="41">
        <v>5</v>
      </c>
      <c r="N65" s="42">
        <v>6</v>
      </c>
      <c r="O65" s="209">
        <f>SUM(C65:N65)</f>
        <v>65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0.63636363636363635</v>
      </c>
      <c r="D66" s="198">
        <f>D65/D58</f>
        <v>0.55555555555555558</v>
      </c>
      <c r="E66" s="198">
        <f t="shared" ref="E66:N66" si="27">E65/E58</f>
        <v>0.26315789473684209</v>
      </c>
      <c r="F66" s="198">
        <f t="shared" si="27"/>
        <v>0.21052631578947367</v>
      </c>
      <c r="G66" s="198">
        <f t="shared" si="27"/>
        <v>0.21428571428571427</v>
      </c>
      <c r="H66" s="198">
        <f t="shared" si="27"/>
        <v>0.3</v>
      </c>
      <c r="I66" s="198">
        <f t="shared" si="27"/>
        <v>0.27272727272727271</v>
      </c>
      <c r="J66" s="198">
        <f t="shared" si="27"/>
        <v>0.14285714285714285</v>
      </c>
      <c r="K66" s="198">
        <f t="shared" si="27"/>
        <v>0.5</v>
      </c>
      <c r="L66" s="198">
        <f t="shared" si="27"/>
        <v>0.38461538461538464</v>
      </c>
      <c r="M66" s="198">
        <f t="shared" si="27"/>
        <v>0.38461538461538464</v>
      </c>
      <c r="N66" s="354">
        <f t="shared" si="27"/>
        <v>0.33333333333333331</v>
      </c>
      <c r="O66" s="252">
        <f>O65/O58</f>
        <v>0.3439153439153439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1</v>
      </c>
      <c r="E67" s="201">
        <v>3</v>
      </c>
      <c r="F67" s="201">
        <v>1</v>
      </c>
      <c r="G67" s="201">
        <v>2</v>
      </c>
      <c r="H67" s="201">
        <v>3</v>
      </c>
      <c r="I67" s="201">
        <v>3</v>
      </c>
      <c r="J67" s="201">
        <v>2</v>
      </c>
      <c r="K67" s="201">
        <v>3</v>
      </c>
      <c r="L67" s="201">
        <v>2</v>
      </c>
      <c r="M67" s="201">
        <v>1</v>
      </c>
      <c r="N67" s="356">
        <v>4</v>
      </c>
      <c r="O67" s="224">
        <f>SUM(C67:N67)</f>
        <v>25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0.1111111111111111</v>
      </c>
      <c r="E68" s="253">
        <f t="shared" si="28"/>
        <v>0.15789473684210525</v>
      </c>
      <c r="F68" s="253">
        <f t="shared" si="28"/>
        <v>5.2631578947368418E-2</v>
      </c>
      <c r="G68" s="253">
        <f t="shared" si="28"/>
        <v>0.14285714285714285</v>
      </c>
      <c r="H68" s="253">
        <f t="shared" si="28"/>
        <v>0.15</v>
      </c>
      <c r="I68" s="253">
        <f t="shared" si="28"/>
        <v>0.27272727272727271</v>
      </c>
      <c r="J68" s="253">
        <f t="shared" si="28"/>
        <v>0.14285714285714285</v>
      </c>
      <c r="K68" s="253">
        <f t="shared" si="28"/>
        <v>0.10714285714285714</v>
      </c>
      <c r="L68" s="253">
        <f t="shared" si="28"/>
        <v>0.15384615384615385</v>
      </c>
      <c r="M68" s="253">
        <f t="shared" si="28"/>
        <v>7.6923076923076927E-2</v>
      </c>
      <c r="N68" s="360">
        <f t="shared" si="28"/>
        <v>0.22222222222222221</v>
      </c>
      <c r="O68" s="252">
        <f>O67/O58</f>
        <v>0.13227513227513227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1</v>
      </c>
      <c r="F69" s="213">
        <v>0</v>
      </c>
      <c r="G69" s="213">
        <v>1</v>
      </c>
      <c r="H69" s="213">
        <v>1</v>
      </c>
      <c r="I69" s="213">
        <v>2</v>
      </c>
      <c r="J69" s="213">
        <v>1</v>
      </c>
      <c r="K69" s="213">
        <v>2</v>
      </c>
      <c r="L69" s="213">
        <v>0</v>
      </c>
      <c r="M69" s="213">
        <v>0</v>
      </c>
      <c r="N69" s="214">
        <v>0</v>
      </c>
      <c r="O69" s="28">
        <f>SUM(C69:N69)</f>
        <v>8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5.2631578947368418E-2</v>
      </c>
      <c r="F70" s="193">
        <f t="shared" si="29"/>
        <v>0</v>
      </c>
      <c r="G70" s="193">
        <f t="shared" si="29"/>
        <v>7.1428571428571425E-2</v>
      </c>
      <c r="H70" s="193">
        <f t="shared" si="29"/>
        <v>0.05</v>
      </c>
      <c r="I70" s="193">
        <f t="shared" si="29"/>
        <v>0.18181818181818182</v>
      </c>
      <c r="J70" s="193">
        <f t="shared" si="29"/>
        <v>7.1428571428571425E-2</v>
      </c>
      <c r="K70" s="193">
        <f t="shared" si="29"/>
        <v>7.1428571428571425E-2</v>
      </c>
      <c r="L70" s="193">
        <f t="shared" si="29"/>
        <v>0</v>
      </c>
      <c r="M70" s="193">
        <f t="shared" si="29"/>
        <v>0</v>
      </c>
      <c r="N70" s="232">
        <f t="shared" si="29"/>
        <v>0</v>
      </c>
      <c r="O70" s="250">
        <f>O69/O58</f>
        <v>4.2328042328042326E-2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1</v>
      </c>
      <c r="F71" s="213">
        <v>0</v>
      </c>
      <c r="G71" s="213">
        <v>1</v>
      </c>
      <c r="H71" s="213">
        <v>0</v>
      </c>
      <c r="I71" s="213">
        <v>1</v>
      </c>
      <c r="J71" s="213">
        <v>0</v>
      </c>
      <c r="K71" s="213">
        <v>1</v>
      </c>
      <c r="L71" s="213">
        <v>0</v>
      </c>
      <c r="M71" s="213">
        <v>1</v>
      </c>
      <c r="N71" s="214">
        <v>0</v>
      </c>
      <c r="O71" s="28">
        <f>SUM(C71:N71)</f>
        <v>6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0.1111111111111111</v>
      </c>
      <c r="E72" s="193">
        <f t="shared" si="30"/>
        <v>5.2631578947368418E-2</v>
      </c>
      <c r="F72" s="193">
        <f t="shared" si="30"/>
        <v>0</v>
      </c>
      <c r="G72" s="193">
        <f t="shared" si="30"/>
        <v>7.1428571428571425E-2</v>
      </c>
      <c r="H72" s="193">
        <f t="shared" si="30"/>
        <v>0</v>
      </c>
      <c r="I72" s="193">
        <f t="shared" si="30"/>
        <v>9.0909090909090912E-2</v>
      </c>
      <c r="J72" s="193">
        <f t="shared" si="30"/>
        <v>0</v>
      </c>
      <c r="K72" s="193">
        <f t="shared" si="30"/>
        <v>3.5714285714285712E-2</v>
      </c>
      <c r="L72" s="193">
        <f t="shared" si="30"/>
        <v>0</v>
      </c>
      <c r="M72" s="193">
        <f t="shared" si="30"/>
        <v>7.6923076923076927E-2</v>
      </c>
      <c r="N72" s="232">
        <f t="shared" si="30"/>
        <v>0</v>
      </c>
      <c r="O72" s="250">
        <f>O71/O58</f>
        <v>3.1746031746031744E-2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41">
        <v>2</v>
      </c>
      <c r="M73" s="41">
        <v>0</v>
      </c>
      <c r="N73" s="42">
        <v>0</v>
      </c>
      <c r="O73" s="209">
        <f>SUM(C73:N73)</f>
        <v>3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7.1428571428571425E-2</v>
      </c>
      <c r="K74" s="193">
        <f t="shared" si="31"/>
        <v>0</v>
      </c>
      <c r="L74" s="193">
        <f t="shared" si="31"/>
        <v>0.15384615384615385</v>
      </c>
      <c r="M74" s="193">
        <f t="shared" si="31"/>
        <v>0</v>
      </c>
      <c r="N74" s="232">
        <f t="shared" si="31"/>
        <v>0</v>
      </c>
      <c r="O74" s="250">
        <f>O73/O58</f>
        <v>1.5873015873015872E-2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1</v>
      </c>
      <c r="F75" s="41">
        <v>1</v>
      </c>
      <c r="G75" s="41">
        <v>0</v>
      </c>
      <c r="H75" s="41">
        <v>2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4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5.2631578947368418E-2</v>
      </c>
      <c r="F76" s="193">
        <f t="shared" si="32"/>
        <v>5.2631578947368418E-2</v>
      </c>
      <c r="G76" s="193">
        <f t="shared" si="32"/>
        <v>0</v>
      </c>
      <c r="H76" s="193">
        <f t="shared" si="32"/>
        <v>0.1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v>0</v>
      </c>
      <c r="N76" s="232">
        <f t="shared" si="32"/>
        <v>0.22222222222222221</v>
      </c>
      <c r="O76" s="250">
        <f>O75/O58</f>
        <v>4.2328042328042326E-2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2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7.1428571428571425E-2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7.6923076923076927E-2</v>
      </c>
      <c r="N80" s="232">
        <f t="shared" si="34"/>
        <v>0</v>
      </c>
      <c r="O80" s="250">
        <f>O79/O58</f>
        <v>1.0582010582010581E-2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0</v>
      </c>
      <c r="E81" s="41">
        <v>6</v>
      </c>
      <c r="F81" s="41">
        <v>2</v>
      </c>
      <c r="G81" s="41">
        <v>2</v>
      </c>
      <c r="H81" s="41">
        <v>2</v>
      </c>
      <c r="I81" s="41">
        <v>1</v>
      </c>
      <c r="J81" s="41">
        <v>0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14</v>
      </c>
    </row>
    <row r="82" spans="1:15" x14ac:dyDescent="0.25">
      <c r="A82" s="29" t="s">
        <v>159</v>
      </c>
      <c r="B82" s="191" t="s">
        <v>80</v>
      </c>
      <c r="C82" s="193">
        <f>C81/C58</f>
        <v>9.0909090909090912E-2</v>
      </c>
      <c r="D82" s="193">
        <f t="shared" ref="D82:N82" si="35">D81/D58</f>
        <v>0</v>
      </c>
      <c r="E82" s="193">
        <f t="shared" si="35"/>
        <v>0.31578947368421051</v>
      </c>
      <c r="F82" s="193">
        <f t="shared" si="35"/>
        <v>0.10526315789473684</v>
      </c>
      <c r="G82" s="193">
        <f t="shared" si="35"/>
        <v>0.14285714285714285</v>
      </c>
      <c r="H82" s="193">
        <f t="shared" si="35"/>
        <v>0.1</v>
      </c>
      <c r="I82" s="193">
        <f t="shared" si="35"/>
        <v>9.0909090909090912E-2</v>
      </c>
      <c r="J82" s="193">
        <f t="shared" si="35"/>
        <v>0</v>
      </c>
      <c r="K82" s="193">
        <f t="shared" si="35"/>
        <v>0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7.407407407407407E-2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4</v>
      </c>
      <c r="G85" s="41">
        <v>1</v>
      </c>
      <c r="H85" s="41">
        <v>1</v>
      </c>
      <c r="I85" s="41">
        <v>1</v>
      </c>
      <c r="J85" s="41">
        <v>2</v>
      </c>
      <c r="K85" s="41">
        <v>0</v>
      </c>
      <c r="L85" s="41">
        <v>1</v>
      </c>
      <c r="M85" s="41">
        <v>1</v>
      </c>
      <c r="N85" s="42">
        <v>0</v>
      </c>
      <c r="O85" s="209">
        <f>SUM(C85:N85)</f>
        <v>11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0</v>
      </c>
      <c r="E86" s="193">
        <f t="shared" si="37"/>
        <v>0</v>
      </c>
      <c r="F86" s="193">
        <f t="shared" si="37"/>
        <v>0.21052631578947367</v>
      </c>
      <c r="G86" s="193">
        <f t="shared" si="37"/>
        <v>7.1428571428571425E-2</v>
      </c>
      <c r="H86" s="193">
        <f t="shared" si="37"/>
        <v>0.05</v>
      </c>
      <c r="I86" s="193">
        <f t="shared" si="37"/>
        <v>9.0909090909090912E-2</v>
      </c>
      <c r="J86" s="193">
        <f t="shared" si="37"/>
        <v>0.14285714285714285</v>
      </c>
      <c r="K86" s="193">
        <f t="shared" si="37"/>
        <v>0</v>
      </c>
      <c r="L86" s="193">
        <f t="shared" si="37"/>
        <v>7.6923076923076927E-2</v>
      </c>
      <c r="M86" s="193">
        <f t="shared" si="37"/>
        <v>7.6923076923076927E-2</v>
      </c>
      <c r="N86" s="232">
        <f t="shared" si="37"/>
        <v>0</v>
      </c>
      <c r="O86" s="250">
        <f>O85/O58</f>
        <v>5.8201058201058198E-2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4</v>
      </c>
      <c r="G87" s="41">
        <v>0</v>
      </c>
      <c r="H87" s="41">
        <v>1</v>
      </c>
      <c r="I87" s="41">
        <v>0</v>
      </c>
      <c r="J87" s="41">
        <v>3</v>
      </c>
      <c r="K87" s="41">
        <v>6</v>
      </c>
      <c r="L87" s="41">
        <v>1</v>
      </c>
      <c r="M87" s="41">
        <v>0</v>
      </c>
      <c r="N87" s="42">
        <v>2</v>
      </c>
      <c r="O87" s="209">
        <f>SUM(C87:N87)</f>
        <v>18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0</v>
      </c>
      <c r="E88" s="193">
        <f t="shared" si="38"/>
        <v>5.2631578947368418E-2</v>
      </c>
      <c r="F88" s="193">
        <f t="shared" si="38"/>
        <v>0.21052631578947367</v>
      </c>
      <c r="G88" s="193">
        <f t="shared" si="38"/>
        <v>0</v>
      </c>
      <c r="H88" s="193">
        <f t="shared" si="38"/>
        <v>0.05</v>
      </c>
      <c r="I88" s="193">
        <f t="shared" si="38"/>
        <v>0</v>
      </c>
      <c r="J88" s="193">
        <f t="shared" si="38"/>
        <v>0.21428571428571427</v>
      </c>
      <c r="K88" s="193">
        <f t="shared" si="38"/>
        <v>0.21428571428571427</v>
      </c>
      <c r="L88" s="193">
        <f t="shared" si="38"/>
        <v>7.6923076923076927E-2</v>
      </c>
      <c r="M88" s="193">
        <f t="shared" si="38"/>
        <v>0</v>
      </c>
      <c r="N88" s="232">
        <f t="shared" si="38"/>
        <v>0.1111111111111111</v>
      </c>
      <c r="O88" s="250">
        <f>O87/O58</f>
        <v>9.5238095238095233E-2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0</v>
      </c>
      <c r="E89" s="41">
        <v>3</v>
      </c>
      <c r="F89" s="41">
        <v>2</v>
      </c>
      <c r="G89" s="41">
        <v>2</v>
      </c>
      <c r="H89" s="41">
        <v>3</v>
      </c>
      <c r="I89" s="41">
        <v>1</v>
      </c>
      <c r="J89" s="41">
        <v>3</v>
      </c>
      <c r="K89" s="41">
        <v>2</v>
      </c>
      <c r="L89" s="41">
        <v>3</v>
      </c>
      <c r="M89" s="41">
        <v>2</v>
      </c>
      <c r="N89" s="42">
        <v>2</v>
      </c>
      <c r="O89" s="209">
        <f>SUM(C89:N89)</f>
        <v>23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39">D89/D58</f>
        <v>0</v>
      </c>
      <c r="E90" s="193">
        <f t="shared" si="39"/>
        <v>0.15789473684210525</v>
      </c>
      <c r="F90" s="193">
        <f t="shared" si="39"/>
        <v>0.10526315789473684</v>
      </c>
      <c r="G90" s="193">
        <f t="shared" si="39"/>
        <v>0.14285714285714285</v>
      </c>
      <c r="H90" s="193">
        <f t="shared" si="39"/>
        <v>0.15</v>
      </c>
      <c r="I90" s="193">
        <f t="shared" si="39"/>
        <v>9.0909090909090912E-2</v>
      </c>
      <c r="J90" s="193">
        <f t="shared" si="39"/>
        <v>0.21428571428571427</v>
      </c>
      <c r="K90" s="193">
        <f t="shared" si="39"/>
        <v>7.1428571428571425E-2</v>
      </c>
      <c r="L90" s="193">
        <f t="shared" si="39"/>
        <v>0.23076923076923078</v>
      </c>
      <c r="M90" s="193">
        <f t="shared" si="39"/>
        <v>0.15384615384615385</v>
      </c>
      <c r="N90" s="232">
        <f t="shared" si="39"/>
        <v>0.1111111111111111</v>
      </c>
      <c r="O90" s="250">
        <f>O89/O58</f>
        <v>0.12169312169312169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1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5.2631578947368418E-2</v>
      </c>
      <c r="G92" s="193">
        <f t="shared" si="40"/>
        <v>0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7.6923076923076927E-2</v>
      </c>
      <c r="N92" s="232">
        <f t="shared" si="40"/>
        <v>0</v>
      </c>
      <c r="O92" s="250">
        <f>O91/O58</f>
        <v>1.0582010582010581E-2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3</v>
      </c>
      <c r="D95" s="41">
        <v>3</v>
      </c>
      <c r="E95" s="75">
        <v>1</v>
      </c>
      <c r="F95" s="75">
        <v>1</v>
      </c>
      <c r="G95" s="75">
        <v>3</v>
      </c>
      <c r="H95" s="75">
        <v>4</v>
      </c>
      <c r="I95" s="75">
        <v>2</v>
      </c>
      <c r="J95" s="75">
        <v>2</v>
      </c>
      <c r="K95" s="75">
        <v>0</v>
      </c>
      <c r="L95" s="75">
        <v>1</v>
      </c>
      <c r="M95" s="75">
        <f>M58-M61-M79-M81-M83-M85-M87-M89-M91-M93</f>
        <v>2</v>
      </c>
      <c r="N95" s="75">
        <f>N58-N61-N79-N81-N83-N85-N87-N89-N91-N93</f>
        <v>4</v>
      </c>
      <c r="O95" s="209">
        <f>SUM(C95:N95)</f>
        <v>26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0.27272727272727271</v>
      </c>
      <c r="D96" s="204">
        <f t="shared" ref="D96:N96" si="42">D95/D58</f>
        <v>0.33333333333333331</v>
      </c>
      <c r="E96" s="204">
        <f t="shared" si="42"/>
        <v>5.2631578947368418E-2</v>
      </c>
      <c r="F96" s="204">
        <f t="shared" si="42"/>
        <v>5.2631578947368418E-2</v>
      </c>
      <c r="G96" s="204">
        <f t="shared" si="42"/>
        <v>0.21428571428571427</v>
      </c>
      <c r="H96" s="204">
        <f t="shared" si="42"/>
        <v>0.2</v>
      </c>
      <c r="I96" s="204">
        <f t="shared" si="42"/>
        <v>0.18181818181818182</v>
      </c>
      <c r="J96" s="204">
        <f t="shared" si="42"/>
        <v>0.14285714285714285</v>
      </c>
      <c r="K96" s="204">
        <f t="shared" si="42"/>
        <v>0</v>
      </c>
      <c r="L96" s="204">
        <f t="shared" si="42"/>
        <v>7.6923076923076927E-2</v>
      </c>
      <c r="M96" s="204">
        <f t="shared" si="42"/>
        <v>0.15384615384615385</v>
      </c>
      <c r="N96" s="234">
        <f t="shared" si="42"/>
        <v>0.22222222222222221</v>
      </c>
      <c r="O96" s="254">
        <f>O95/O58</f>
        <v>0.13756613756613756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2022-11-14T09:02:21Z</cp:lastPrinted>
  <dcterms:created xsi:type="dcterms:W3CDTF">2020-01-27T09:34:57Z</dcterms:created>
  <dcterms:modified xsi:type="dcterms:W3CDTF">2023-02-14T13:45:28Z</dcterms:modified>
</cp:coreProperties>
</file>