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prawozdawczość\Informacje\informacje miesieczne\2020\"/>
    </mc:Choice>
  </mc:AlternateContent>
  <xr:revisionPtr revIDLastSave="0" documentId="13_ncr:1_{112C9025-FC24-47C8-9EBE-52D873F116E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Ogółem" sheetId="1" r:id="rId1"/>
    <sheet name="Kobiety" sheetId="2" r:id="rId2"/>
    <sheet name="Aktywizacja" sheetId="3" r:id="rId3"/>
    <sheet name="Struktura bezrobocia" sheetId="4" r:id="rId4"/>
    <sheet name="Miasto Bochnia" sheetId="5" r:id="rId5"/>
    <sheet name="Gmina Bochnia" sheetId="6" r:id="rId6"/>
    <sheet name="Gmina Drwinia" sheetId="7" r:id="rId7"/>
    <sheet name="Gmina Lipnica Murowana" sheetId="8" r:id="rId8"/>
    <sheet name="Gmina Łapanów" sheetId="9" r:id="rId9"/>
    <sheet name="M. Nowy Wiśnicz" sheetId="10" r:id="rId10"/>
    <sheet name="G. Nowy Wiśnicz" sheetId="11" r:id="rId11"/>
    <sheet name="Gmina Rzezawa" sheetId="12" r:id="rId12"/>
    <sheet name="Gmina Trzciana" sheetId="13" r:id="rId13"/>
    <sheet name="Gmina Żegocina" sheetId="14" r:id="rId14"/>
  </sheets>
  <definedNames>
    <definedName name="_xlnm.Print_Area" localSheetId="10">'G. Nowy Wiśnicz'!$A$1:$O$96</definedName>
    <definedName name="_xlnm.Print_Area" localSheetId="5">'Gmina Bochnia'!$A$1:$O$96</definedName>
    <definedName name="_xlnm.Print_Area" localSheetId="6">'Gmina Drwinia'!$A$1:$O$96</definedName>
    <definedName name="_xlnm.Print_Area" localSheetId="7">'Gmina Lipnica Murowana'!$A$1:$O$96</definedName>
    <definedName name="_xlnm.Print_Area" localSheetId="8">'Gmina Łapanów'!$A$1:$O$96</definedName>
    <definedName name="_xlnm.Print_Area" localSheetId="11">'Gmina Rzezawa'!$A$1:$O$96</definedName>
    <definedName name="_xlnm.Print_Area" localSheetId="12">'Gmina Trzciana'!$A$1:$O$96</definedName>
    <definedName name="_xlnm.Print_Area" localSheetId="13">'Gmina Żegocina'!$A$1:$O$96</definedName>
    <definedName name="_xlnm.Print_Area" localSheetId="1">Kobiety!$A$1:$O$82</definedName>
    <definedName name="_xlnm.Print_Area" localSheetId="9">'M. Nowy Wiśnicz'!$A$1:$O$96</definedName>
    <definedName name="_xlnm.Print_Area" localSheetId="4">'Miasto Bochnia'!$A$1:$O$96</definedName>
    <definedName name="_xlnm.Print_Area" localSheetId="0">Ogółem!$A$1:$O$84</definedName>
    <definedName name="_xlnm.Print_Area" localSheetId="3">'Struktura bezrobocia'!$A$1:$Z$75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3" l="1"/>
  <c r="K95" i="14"/>
  <c r="K95" i="13"/>
  <c r="K95" i="12"/>
  <c r="K95" i="10"/>
  <c r="K95" i="9"/>
  <c r="K95" i="8"/>
  <c r="K95" i="7" l="1"/>
  <c r="K95" i="6"/>
  <c r="K95" i="5"/>
  <c r="K10" i="3"/>
  <c r="K81" i="2" l="1"/>
  <c r="K83" i="1"/>
  <c r="J95" i="14" l="1"/>
  <c r="J53" i="14"/>
  <c r="J95" i="13"/>
  <c r="J95" i="12"/>
  <c r="J95" i="10"/>
  <c r="I95" i="10"/>
  <c r="J95" i="9"/>
  <c r="J95" i="8"/>
  <c r="J95" i="7"/>
  <c r="J95" i="6"/>
  <c r="J95" i="5"/>
  <c r="J34" i="3"/>
  <c r="J10" i="3"/>
  <c r="J81" i="2"/>
  <c r="J83" i="1"/>
  <c r="I34" i="3" l="1"/>
  <c r="I95" i="14" l="1"/>
  <c r="I95" i="13"/>
  <c r="I95" i="12"/>
  <c r="I80" i="10"/>
  <c r="I95" i="9"/>
  <c r="I95" i="8"/>
  <c r="I95" i="7"/>
  <c r="I95" i="6"/>
  <c r="I95" i="5"/>
  <c r="I10" i="3"/>
  <c r="H10" i="3"/>
  <c r="I81" i="2" l="1"/>
  <c r="I83" i="1"/>
  <c r="H28" i="3" l="1"/>
  <c r="H95" i="14" l="1"/>
  <c r="H95" i="13"/>
  <c r="H95" i="12"/>
  <c r="H95" i="10"/>
  <c r="H95" i="9"/>
  <c r="H95" i="8"/>
  <c r="H95" i="7"/>
  <c r="H95" i="6"/>
  <c r="H95" i="5"/>
  <c r="H34" i="3"/>
  <c r="H81" i="2"/>
  <c r="H83" i="1"/>
  <c r="G95" i="14" l="1"/>
  <c r="G95" i="13"/>
  <c r="G95" i="12"/>
  <c r="G95" i="10"/>
  <c r="G95" i="9"/>
  <c r="G95" i="8"/>
  <c r="G95" i="7"/>
  <c r="G95" i="6"/>
  <c r="G95" i="5"/>
  <c r="G28" i="3"/>
  <c r="G10" i="3"/>
  <c r="G81" i="2"/>
  <c r="G38" i="2"/>
  <c r="G83" i="1"/>
  <c r="F34" i="3" l="1"/>
  <c r="F10" i="3"/>
  <c r="F95" i="14" l="1"/>
  <c r="F95" i="13"/>
  <c r="F95" i="12"/>
  <c r="F95" i="10"/>
  <c r="F95" i="9"/>
  <c r="F95" i="8"/>
  <c r="F95" i="7"/>
  <c r="F95" i="6" l="1"/>
  <c r="F95" i="5"/>
  <c r="F28" i="3"/>
  <c r="F81" i="2"/>
  <c r="F83" i="1"/>
  <c r="E28" i="3" l="1"/>
  <c r="E34" i="3" l="1"/>
  <c r="D34" i="3"/>
  <c r="E10" i="3"/>
  <c r="E95" i="14"/>
  <c r="E95" i="13"/>
  <c r="E95" i="12"/>
  <c r="E95" i="10" l="1"/>
  <c r="E95" i="9" l="1"/>
  <c r="D95" i="9"/>
  <c r="E95" i="8"/>
  <c r="D95" i="8"/>
  <c r="E95" i="7"/>
  <c r="E95" i="6"/>
  <c r="E95" i="5"/>
  <c r="E81" i="2"/>
  <c r="E83" i="1"/>
  <c r="D95" i="14" l="1"/>
  <c r="D95" i="13"/>
  <c r="D95" i="12"/>
  <c r="D95" i="10"/>
  <c r="D95" i="7"/>
  <c r="D95" i="6"/>
  <c r="D95" i="5"/>
  <c r="T3" i="4"/>
  <c r="D10" i="3" l="1"/>
  <c r="D81" i="2"/>
  <c r="D83" i="1"/>
  <c r="C34" i="3" l="1"/>
  <c r="C88" i="14" l="1"/>
  <c r="C95" i="14" l="1"/>
  <c r="C95" i="13"/>
  <c r="C95" i="12"/>
  <c r="C95" i="10"/>
  <c r="C95" i="9"/>
  <c r="C95" i="8"/>
  <c r="C95" i="7"/>
  <c r="C95" i="6"/>
  <c r="C95" i="5"/>
  <c r="O87" i="3"/>
  <c r="N86" i="3"/>
  <c r="M86" i="3"/>
  <c r="L86" i="3"/>
  <c r="K86" i="3"/>
  <c r="J86" i="3"/>
  <c r="I86" i="3"/>
  <c r="H86" i="3"/>
  <c r="G86" i="3"/>
  <c r="F86" i="3"/>
  <c r="E86" i="3"/>
  <c r="D86" i="3"/>
  <c r="C86" i="3"/>
  <c r="N75" i="3"/>
  <c r="M75" i="3"/>
  <c r="L75" i="3"/>
  <c r="K75" i="3"/>
  <c r="J75" i="3"/>
  <c r="I75" i="3"/>
  <c r="H75" i="3"/>
  <c r="G75" i="3"/>
  <c r="E75" i="3"/>
  <c r="F75" i="3"/>
  <c r="D75" i="3"/>
  <c r="C75" i="3"/>
  <c r="O76" i="3"/>
  <c r="O86" i="3" l="1"/>
  <c r="C10" i="3"/>
  <c r="C81" i="2"/>
  <c r="N31" i="2"/>
  <c r="M31" i="2"/>
  <c r="L31" i="2"/>
  <c r="K31" i="2"/>
  <c r="J31" i="2"/>
  <c r="I31" i="2"/>
  <c r="H31" i="2"/>
  <c r="G31" i="2"/>
  <c r="F31" i="2"/>
  <c r="E31" i="2"/>
  <c r="D31" i="2"/>
  <c r="C31" i="2"/>
  <c r="C83" i="1"/>
  <c r="N35" i="1"/>
  <c r="M35" i="1"/>
  <c r="L35" i="1"/>
  <c r="K35" i="1"/>
  <c r="J35" i="1"/>
  <c r="I35" i="1"/>
  <c r="H35" i="1"/>
  <c r="G35" i="1"/>
  <c r="F35" i="1"/>
  <c r="E35" i="1"/>
  <c r="D35" i="1"/>
  <c r="C35" i="1"/>
  <c r="O43" i="1" l="1"/>
  <c r="O41" i="14"/>
  <c r="O41" i="13"/>
  <c r="O41" i="12"/>
  <c r="O41" i="10"/>
  <c r="O41" i="9"/>
  <c r="O41" i="8"/>
  <c r="O41" i="7"/>
  <c r="O41" i="6"/>
  <c r="O41" i="5"/>
  <c r="O54" i="5"/>
  <c r="C24" i="14"/>
  <c r="O5" i="5"/>
  <c r="N5" i="5"/>
  <c r="M5" i="5"/>
  <c r="L5" i="5"/>
  <c r="K5" i="5"/>
  <c r="J5" i="5"/>
  <c r="I5" i="5"/>
  <c r="H5" i="5"/>
  <c r="G5" i="5"/>
  <c r="F5" i="5"/>
  <c r="E5" i="5"/>
  <c r="C3" i="4"/>
  <c r="C18" i="4" s="1"/>
  <c r="C20" i="4" l="1"/>
  <c r="C24" i="4"/>
  <c r="C29" i="4"/>
  <c r="C33" i="4"/>
  <c r="C37" i="4"/>
  <c r="C42" i="4"/>
  <c r="C46" i="4"/>
  <c r="C50" i="4"/>
  <c r="C54" i="4"/>
  <c r="C59" i="4"/>
  <c r="C63" i="4"/>
  <c r="C67" i="4"/>
  <c r="C71" i="4"/>
  <c r="C22" i="4"/>
  <c r="C26" i="4"/>
  <c r="C31" i="4"/>
  <c r="C35" i="4"/>
  <c r="C39" i="4"/>
  <c r="C44" i="4"/>
  <c r="C48" i="4"/>
  <c r="C52" i="4"/>
  <c r="C57" i="4"/>
  <c r="C61" i="4"/>
  <c r="C65" i="4"/>
  <c r="C69" i="4"/>
  <c r="C73" i="4"/>
  <c r="C5" i="4"/>
  <c r="N95" i="14" l="1"/>
  <c r="N96" i="14" s="1"/>
  <c r="M95" i="14"/>
  <c r="M96" i="14" s="1"/>
  <c r="L95" i="14"/>
  <c r="L96" i="14" s="1"/>
  <c r="K96" i="14"/>
  <c r="J96" i="14"/>
  <c r="I96" i="14"/>
  <c r="H96" i="14"/>
  <c r="G96" i="14"/>
  <c r="F96" i="14"/>
  <c r="E96" i="14"/>
  <c r="D96" i="14"/>
  <c r="N94" i="14"/>
  <c r="M94" i="14"/>
  <c r="L94" i="14"/>
  <c r="K94" i="14"/>
  <c r="J94" i="14"/>
  <c r="I94" i="14"/>
  <c r="H94" i="14"/>
  <c r="G94" i="14"/>
  <c r="F94" i="14"/>
  <c r="E94" i="14"/>
  <c r="D94" i="14"/>
  <c r="C94" i="14"/>
  <c r="O93" i="14"/>
  <c r="N92" i="14"/>
  <c r="M92" i="14"/>
  <c r="L92" i="14"/>
  <c r="K92" i="14"/>
  <c r="J92" i="14"/>
  <c r="I92" i="14"/>
  <c r="H92" i="14"/>
  <c r="G92" i="14"/>
  <c r="F92" i="14"/>
  <c r="E92" i="14"/>
  <c r="D92" i="14"/>
  <c r="C92" i="14"/>
  <c r="O91" i="14"/>
  <c r="N90" i="14"/>
  <c r="M90" i="14"/>
  <c r="L90" i="14"/>
  <c r="K90" i="14"/>
  <c r="J90" i="14"/>
  <c r="I90" i="14"/>
  <c r="H90" i="14"/>
  <c r="G90" i="14"/>
  <c r="F90" i="14"/>
  <c r="E90" i="14"/>
  <c r="D90" i="14"/>
  <c r="C90" i="14"/>
  <c r="O89" i="14"/>
  <c r="N88" i="14"/>
  <c r="M88" i="14"/>
  <c r="L88" i="14"/>
  <c r="K88" i="14"/>
  <c r="J88" i="14"/>
  <c r="I88" i="14"/>
  <c r="H88" i="14"/>
  <c r="G88" i="14"/>
  <c r="F88" i="14"/>
  <c r="E88" i="14"/>
  <c r="D88" i="14"/>
  <c r="O87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O85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O83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O81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O79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O77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O75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O73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O71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O69" i="14"/>
  <c r="N67" i="14"/>
  <c r="M67" i="14"/>
  <c r="L67" i="14"/>
  <c r="K67" i="14"/>
  <c r="J67" i="14"/>
  <c r="I67" i="14"/>
  <c r="H67" i="14"/>
  <c r="G67" i="14"/>
  <c r="F67" i="14"/>
  <c r="E67" i="14"/>
  <c r="E68" i="14" s="1"/>
  <c r="D67" i="14"/>
  <c r="D68" i="14" s="1"/>
  <c r="C67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O65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O63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O61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O59" i="14"/>
  <c r="O58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O54" i="14"/>
  <c r="N53" i="14"/>
  <c r="M53" i="14"/>
  <c r="L53" i="14"/>
  <c r="K53" i="14"/>
  <c r="I53" i="14"/>
  <c r="H53" i="14"/>
  <c r="G53" i="14"/>
  <c r="F53" i="14"/>
  <c r="E53" i="14"/>
  <c r="D53" i="14"/>
  <c r="C53" i="14"/>
  <c r="O52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O50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O48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O46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O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O42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O39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O37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O35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O33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O31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O29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O27" i="14"/>
  <c r="N26" i="14"/>
  <c r="M26" i="14"/>
  <c r="J26" i="14"/>
  <c r="I26" i="14"/>
  <c r="F26" i="14"/>
  <c r="E26" i="14"/>
  <c r="L26" i="14"/>
  <c r="K26" i="14"/>
  <c r="H26" i="14"/>
  <c r="G26" i="14"/>
  <c r="D26" i="14"/>
  <c r="C26" i="14"/>
  <c r="N24" i="14"/>
  <c r="M24" i="14"/>
  <c r="L24" i="14"/>
  <c r="K24" i="14"/>
  <c r="J24" i="14"/>
  <c r="I24" i="14"/>
  <c r="H24" i="14"/>
  <c r="G24" i="14"/>
  <c r="F24" i="14"/>
  <c r="E24" i="14"/>
  <c r="D24" i="14"/>
  <c r="O23" i="14"/>
  <c r="O22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J96" i="13"/>
  <c r="N95" i="13"/>
  <c r="N96" i="13" s="1"/>
  <c r="M95" i="13"/>
  <c r="M96" i="13" s="1"/>
  <c r="L95" i="13"/>
  <c r="L96" i="13" s="1"/>
  <c r="K96" i="13"/>
  <c r="I96" i="13"/>
  <c r="H96" i="13"/>
  <c r="G96" i="13"/>
  <c r="F96" i="13"/>
  <c r="E96" i="13"/>
  <c r="D96" i="13"/>
  <c r="N94" i="13"/>
  <c r="M94" i="13"/>
  <c r="L94" i="13"/>
  <c r="K94" i="13"/>
  <c r="J94" i="13"/>
  <c r="I94" i="13"/>
  <c r="H94" i="13"/>
  <c r="G94" i="13"/>
  <c r="F94" i="13"/>
  <c r="E94" i="13"/>
  <c r="D94" i="13"/>
  <c r="C94" i="13"/>
  <c r="O93" i="13"/>
  <c r="N92" i="13"/>
  <c r="M92" i="13"/>
  <c r="L92" i="13"/>
  <c r="K92" i="13"/>
  <c r="J92" i="13"/>
  <c r="I92" i="13"/>
  <c r="H92" i="13"/>
  <c r="G92" i="13"/>
  <c r="F92" i="13"/>
  <c r="E92" i="13"/>
  <c r="D92" i="13"/>
  <c r="C92" i="13"/>
  <c r="O91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O89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O87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O85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O83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O81" i="13"/>
  <c r="N80" i="13"/>
  <c r="M80" i="13"/>
  <c r="L80" i="13"/>
  <c r="K80" i="13"/>
  <c r="J80" i="13"/>
  <c r="I80" i="13"/>
  <c r="H80" i="13"/>
  <c r="G80" i="13"/>
  <c r="F80" i="13"/>
  <c r="E80" i="13"/>
  <c r="D80" i="13"/>
  <c r="C80" i="13"/>
  <c r="O79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O77" i="13"/>
  <c r="N76" i="13"/>
  <c r="M76" i="13"/>
  <c r="L76" i="13"/>
  <c r="K76" i="13"/>
  <c r="J76" i="13"/>
  <c r="I76" i="13"/>
  <c r="H76" i="13"/>
  <c r="G76" i="13"/>
  <c r="F76" i="13"/>
  <c r="E76" i="13"/>
  <c r="D76" i="13"/>
  <c r="C76" i="13"/>
  <c r="O75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O73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O71" i="13"/>
  <c r="N70" i="13"/>
  <c r="M70" i="13"/>
  <c r="L70" i="13"/>
  <c r="K70" i="13"/>
  <c r="J70" i="13"/>
  <c r="I70" i="13"/>
  <c r="H70" i="13"/>
  <c r="G70" i="13"/>
  <c r="F70" i="13"/>
  <c r="E70" i="13"/>
  <c r="D70" i="13"/>
  <c r="C70" i="13"/>
  <c r="O69" i="13"/>
  <c r="N67" i="13"/>
  <c r="M67" i="13"/>
  <c r="L67" i="13"/>
  <c r="K67" i="13"/>
  <c r="J67" i="13"/>
  <c r="I67" i="13"/>
  <c r="H67" i="13"/>
  <c r="G67" i="13"/>
  <c r="F67" i="13"/>
  <c r="E67" i="13"/>
  <c r="E68" i="13" s="1"/>
  <c r="D67" i="13"/>
  <c r="D68" i="13" s="1"/>
  <c r="C67" i="13"/>
  <c r="N66" i="13"/>
  <c r="M66" i="13"/>
  <c r="L66" i="13"/>
  <c r="K66" i="13"/>
  <c r="J66" i="13"/>
  <c r="I66" i="13"/>
  <c r="H66" i="13"/>
  <c r="G66" i="13"/>
  <c r="F66" i="13"/>
  <c r="E66" i="13"/>
  <c r="D66" i="13"/>
  <c r="C66" i="13"/>
  <c r="O65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O63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O61" i="13"/>
  <c r="N60" i="13"/>
  <c r="M60" i="13"/>
  <c r="L60" i="13"/>
  <c r="K60" i="13"/>
  <c r="J60" i="13"/>
  <c r="I60" i="13"/>
  <c r="H60" i="13"/>
  <c r="G60" i="13"/>
  <c r="F60" i="13"/>
  <c r="E60" i="13"/>
  <c r="D60" i="13"/>
  <c r="C60" i="13"/>
  <c r="O59" i="13"/>
  <c r="O58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O54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O52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O50" i="13"/>
  <c r="N49" i="13"/>
  <c r="M49" i="13"/>
  <c r="L49" i="13"/>
  <c r="K49" i="13"/>
  <c r="J49" i="13"/>
  <c r="I49" i="13"/>
  <c r="H49" i="13"/>
  <c r="G49" i="13"/>
  <c r="F49" i="13"/>
  <c r="E49" i="13"/>
  <c r="D49" i="13"/>
  <c r="C49" i="13"/>
  <c r="O48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O46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O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O42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O39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O37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O35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O33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O31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O29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O27" i="13"/>
  <c r="N26" i="13"/>
  <c r="M26" i="13"/>
  <c r="J26" i="13"/>
  <c r="I26" i="13"/>
  <c r="F26" i="13"/>
  <c r="E26" i="13"/>
  <c r="L26" i="13"/>
  <c r="K26" i="13"/>
  <c r="H26" i="13"/>
  <c r="G26" i="13"/>
  <c r="D26" i="13"/>
  <c r="O25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O23" i="13"/>
  <c r="O22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N95" i="12"/>
  <c r="N96" i="12" s="1"/>
  <c r="M95" i="12"/>
  <c r="M96" i="12" s="1"/>
  <c r="L95" i="12"/>
  <c r="L96" i="12" s="1"/>
  <c r="K96" i="12"/>
  <c r="J96" i="12"/>
  <c r="I96" i="12"/>
  <c r="H96" i="12"/>
  <c r="G96" i="12"/>
  <c r="F96" i="12"/>
  <c r="E96" i="12"/>
  <c r="D96" i="12"/>
  <c r="N94" i="12"/>
  <c r="M94" i="12"/>
  <c r="L94" i="12"/>
  <c r="K94" i="12"/>
  <c r="J94" i="12"/>
  <c r="I94" i="12"/>
  <c r="H94" i="12"/>
  <c r="G94" i="12"/>
  <c r="F94" i="12"/>
  <c r="E94" i="12"/>
  <c r="D94" i="12"/>
  <c r="C94" i="12"/>
  <c r="O93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O91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O89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O87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O85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O83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O81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O79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O77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O75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O73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O71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O69" i="12"/>
  <c r="N67" i="12"/>
  <c r="M67" i="12"/>
  <c r="L67" i="12"/>
  <c r="K67" i="12"/>
  <c r="J67" i="12"/>
  <c r="I67" i="12"/>
  <c r="H67" i="12"/>
  <c r="G67" i="12"/>
  <c r="F67" i="12"/>
  <c r="E67" i="12"/>
  <c r="E68" i="12" s="1"/>
  <c r="D67" i="12"/>
  <c r="D68" i="12" s="1"/>
  <c r="C67" i="12"/>
  <c r="C68" i="12" s="1"/>
  <c r="N66" i="12"/>
  <c r="M66" i="12"/>
  <c r="L66" i="12"/>
  <c r="K66" i="12"/>
  <c r="J66" i="12"/>
  <c r="I66" i="12"/>
  <c r="H66" i="12"/>
  <c r="G66" i="12"/>
  <c r="F66" i="12"/>
  <c r="E66" i="12"/>
  <c r="D66" i="12"/>
  <c r="C66" i="12"/>
  <c r="O65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O63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O61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O59" i="12"/>
  <c r="O58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O54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O52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O50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O48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O46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O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O42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O39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O37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O35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O33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O31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O29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O27" i="12"/>
  <c r="N26" i="12"/>
  <c r="M26" i="12"/>
  <c r="L26" i="12"/>
  <c r="K26" i="12"/>
  <c r="J26" i="12"/>
  <c r="I26" i="12"/>
  <c r="H26" i="12"/>
  <c r="G26" i="12"/>
  <c r="F26" i="12"/>
  <c r="E26" i="12"/>
  <c r="D26" i="12"/>
  <c r="O25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O23" i="12"/>
  <c r="O22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L68" i="14" l="1"/>
  <c r="N68" i="14"/>
  <c r="M68" i="14"/>
  <c r="M68" i="13"/>
  <c r="N68" i="13"/>
  <c r="L68" i="13"/>
  <c r="L68" i="12"/>
  <c r="N68" i="12"/>
  <c r="M68" i="12"/>
  <c r="K68" i="14"/>
  <c r="K68" i="13"/>
  <c r="K68" i="12"/>
  <c r="J68" i="14"/>
  <c r="J68" i="13"/>
  <c r="J68" i="12"/>
  <c r="I68" i="12"/>
  <c r="I68" i="13"/>
  <c r="I68" i="14"/>
  <c r="H68" i="14"/>
  <c r="H68" i="13"/>
  <c r="H68" i="12"/>
  <c r="G68" i="14"/>
  <c r="G68" i="13"/>
  <c r="F68" i="13"/>
  <c r="F68" i="12"/>
  <c r="G68" i="12"/>
  <c r="F68" i="14"/>
  <c r="O67" i="14"/>
  <c r="O68" i="14" s="1"/>
  <c r="O32" i="14"/>
  <c r="O67" i="13"/>
  <c r="O68" i="13" s="1"/>
  <c r="O94" i="14"/>
  <c r="O88" i="14"/>
  <c r="O78" i="14"/>
  <c r="O72" i="14"/>
  <c r="C68" i="14"/>
  <c r="O62" i="14"/>
  <c r="O74" i="14"/>
  <c r="O84" i="14"/>
  <c r="O90" i="14"/>
  <c r="O95" i="14"/>
  <c r="O96" i="14" s="1"/>
  <c r="C96" i="14"/>
  <c r="O64" i="14"/>
  <c r="O70" i="14"/>
  <c r="O80" i="14"/>
  <c r="O86" i="14"/>
  <c r="O60" i="14"/>
  <c r="O66" i="14"/>
  <c r="O76" i="14"/>
  <c r="O82" i="14"/>
  <c r="O92" i="14"/>
  <c r="O55" i="14"/>
  <c r="O49" i="14"/>
  <c r="O38" i="14"/>
  <c r="O28" i="14"/>
  <c r="O34" i="14"/>
  <c r="O45" i="14"/>
  <c r="O51" i="14"/>
  <c r="O30" i="14"/>
  <c r="O40" i="14"/>
  <c r="O47" i="14"/>
  <c r="O24" i="14"/>
  <c r="O36" i="14"/>
  <c r="O43" i="14"/>
  <c r="O53" i="14"/>
  <c r="O86" i="13"/>
  <c r="O80" i="13"/>
  <c r="O70" i="13"/>
  <c r="C68" i="13"/>
  <c r="O64" i="13"/>
  <c r="O60" i="13"/>
  <c r="O66" i="13"/>
  <c r="O76" i="13"/>
  <c r="O82" i="13"/>
  <c r="O92" i="13"/>
  <c r="O62" i="13"/>
  <c r="O72" i="13"/>
  <c r="O78" i="13"/>
  <c r="O88" i="13"/>
  <c r="O94" i="13"/>
  <c r="O74" i="13"/>
  <c r="O84" i="13"/>
  <c r="O90" i="13"/>
  <c r="C96" i="13"/>
  <c r="O51" i="13"/>
  <c r="O38" i="13"/>
  <c r="O32" i="13"/>
  <c r="O26" i="13"/>
  <c r="O53" i="13"/>
  <c r="O28" i="13"/>
  <c r="O34" i="13"/>
  <c r="O45" i="13"/>
  <c r="O30" i="13"/>
  <c r="O40" i="13"/>
  <c r="O47" i="13"/>
  <c r="O55" i="13"/>
  <c r="O24" i="13"/>
  <c r="O36" i="13"/>
  <c r="O43" i="13"/>
  <c r="O86" i="12"/>
  <c r="O60" i="12"/>
  <c r="O72" i="12"/>
  <c r="O80" i="12"/>
  <c r="O88" i="12"/>
  <c r="C96" i="12"/>
  <c r="O78" i="12"/>
  <c r="O62" i="12"/>
  <c r="O74" i="12"/>
  <c r="O82" i="12"/>
  <c r="O90" i="12"/>
  <c r="O66" i="12"/>
  <c r="O70" i="12"/>
  <c r="O94" i="12"/>
  <c r="O64" i="12"/>
  <c r="O76" i="12"/>
  <c r="O84" i="12"/>
  <c r="O92" i="12"/>
  <c r="O40" i="12"/>
  <c r="O24" i="12"/>
  <c r="O34" i="12"/>
  <c r="O43" i="12"/>
  <c r="O51" i="12"/>
  <c r="O32" i="12"/>
  <c r="O26" i="12"/>
  <c r="O28" i="12"/>
  <c r="O36" i="12"/>
  <c r="O53" i="12"/>
  <c r="O30" i="12"/>
  <c r="O38" i="12"/>
  <c r="O47" i="12"/>
  <c r="O55" i="12"/>
  <c r="O41" i="11"/>
  <c r="O25" i="14"/>
  <c r="C26" i="13"/>
  <c r="O49" i="13"/>
  <c r="O95" i="13"/>
  <c r="O96" i="13" s="1"/>
  <c r="C26" i="12"/>
  <c r="O45" i="12"/>
  <c r="O49" i="12"/>
  <c r="O67" i="12"/>
  <c r="O68" i="12" s="1"/>
  <c r="O95" i="12"/>
  <c r="O96" i="12" s="1"/>
  <c r="N95" i="11"/>
  <c r="N96" i="11" s="1"/>
  <c r="M95" i="11"/>
  <c r="M96" i="11" s="1"/>
  <c r="L95" i="11"/>
  <c r="L96" i="11" s="1"/>
  <c r="N94" i="11"/>
  <c r="M94" i="11"/>
  <c r="L94" i="11"/>
  <c r="O93" i="11"/>
  <c r="N92" i="11"/>
  <c r="M92" i="11"/>
  <c r="L92" i="11"/>
  <c r="O91" i="11"/>
  <c r="N90" i="11"/>
  <c r="M90" i="11"/>
  <c r="L90" i="11"/>
  <c r="O89" i="11"/>
  <c r="N88" i="11"/>
  <c r="M88" i="11"/>
  <c r="L88" i="11"/>
  <c r="O87" i="11"/>
  <c r="N86" i="11"/>
  <c r="M86" i="11"/>
  <c r="L86" i="11"/>
  <c r="O85" i="11"/>
  <c r="N84" i="11"/>
  <c r="M84" i="11"/>
  <c r="L84" i="11"/>
  <c r="O83" i="11"/>
  <c r="N82" i="11"/>
  <c r="M82" i="11"/>
  <c r="L82" i="11"/>
  <c r="O81" i="11"/>
  <c r="N80" i="11"/>
  <c r="M80" i="11"/>
  <c r="L80" i="11"/>
  <c r="O79" i="11"/>
  <c r="N78" i="11"/>
  <c r="M78" i="11"/>
  <c r="L78" i="11"/>
  <c r="O77" i="11"/>
  <c r="N76" i="11"/>
  <c r="M76" i="11"/>
  <c r="L76" i="11"/>
  <c r="O75" i="11"/>
  <c r="N74" i="11"/>
  <c r="M74" i="11"/>
  <c r="L74" i="11"/>
  <c r="O73" i="11"/>
  <c r="N72" i="11"/>
  <c r="M72" i="11"/>
  <c r="L72" i="11"/>
  <c r="O71" i="11"/>
  <c r="N70" i="11"/>
  <c r="M70" i="11"/>
  <c r="L70" i="11"/>
  <c r="O69" i="11"/>
  <c r="N67" i="11"/>
  <c r="M67" i="11"/>
  <c r="L67" i="11"/>
  <c r="N66" i="11"/>
  <c r="M66" i="11"/>
  <c r="L66" i="11"/>
  <c r="O65" i="11"/>
  <c r="N64" i="11"/>
  <c r="M64" i="11"/>
  <c r="L64" i="11"/>
  <c r="O63" i="11"/>
  <c r="N62" i="11"/>
  <c r="M62" i="11"/>
  <c r="L62" i="11"/>
  <c r="O61" i="11"/>
  <c r="N60" i="11"/>
  <c r="M60" i="11"/>
  <c r="L60" i="11"/>
  <c r="O59" i="11"/>
  <c r="N55" i="11"/>
  <c r="M55" i="11"/>
  <c r="L55" i="11"/>
  <c r="O54" i="11"/>
  <c r="N53" i="11"/>
  <c r="M53" i="11"/>
  <c r="L53" i="11"/>
  <c r="O52" i="11"/>
  <c r="N51" i="11"/>
  <c r="M51" i="11"/>
  <c r="L51" i="11"/>
  <c r="O50" i="11"/>
  <c r="N49" i="11"/>
  <c r="M49" i="11"/>
  <c r="L49" i="11"/>
  <c r="O48" i="11"/>
  <c r="N47" i="11"/>
  <c r="M47" i="11"/>
  <c r="L47" i="11"/>
  <c r="O46" i="11"/>
  <c r="N45" i="11"/>
  <c r="M45" i="11"/>
  <c r="L45" i="11"/>
  <c r="O44" i="11"/>
  <c r="N43" i="11"/>
  <c r="M43" i="11"/>
  <c r="L43" i="11"/>
  <c r="O42" i="11"/>
  <c r="N40" i="11"/>
  <c r="M40" i="11"/>
  <c r="L40" i="11"/>
  <c r="O39" i="11"/>
  <c r="N38" i="11"/>
  <c r="M38" i="11"/>
  <c r="L38" i="11"/>
  <c r="O37" i="11"/>
  <c r="N36" i="11"/>
  <c r="M36" i="11"/>
  <c r="L36" i="11"/>
  <c r="O35" i="11"/>
  <c r="N34" i="11"/>
  <c r="M34" i="11"/>
  <c r="L34" i="11"/>
  <c r="O33" i="11"/>
  <c r="N32" i="11"/>
  <c r="M32" i="11"/>
  <c r="L32" i="11"/>
  <c r="O31" i="11"/>
  <c r="N30" i="11"/>
  <c r="M30" i="11"/>
  <c r="L30" i="11"/>
  <c r="O29" i="11"/>
  <c r="N28" i="11"/>
  <c r="M28" i="11"/>
  <c r="L28" i="11"/>
  <c r="O27" i="11"/>
  <c r="N26" i="11"/>
  <c r="M26" i="11"/>
  <c r="L26" i="11"/>
  <c r="O25" i="11"/>
  <c r="N24" i="11"/>
  <c r="M24" i="11"/>
  <c r="L24" i="11"/>
  <c r="O23" i="11"/>
  <c r="O22" i="11"/>
  <c r="O19" i="11"/>
  <c r="N19" i="11"/>
  <c r="M19" i="11"/>
  <c r="C19" i="11"/>
  <c r="O17" i="11"/>
  <c r="N17" i="11"/>
  <c r="M17" i="11"/>
  <c r="C17" i="11"/>
  <c r="O15" i="11"/>
  <c r="N15" i="11"/>
  <c r="M15" i="11"/>
  <c r="C15" i="11"/>
  <c r="O13" i="11"/>
  <c r="N13" i="11"/>
  <c r="M13" i="11"/>
  <c r="C13" i="11"/>
  <c r="O11" i="11"/>
  <c r="N11" i="11"/>
  <c r="M11" i="11"/>
  <c r="C11" i="11"/>
  <c r="O9" i="11"/>
  <c r="N9" i="11"/>
  <c r="M9" i="11"/>
  <c r="C9" i="11"/>
  <c r="O7" i="11"/>
  <c r="N7" i="11"/>
  <c r="M7" i="11"/>
  <c r="C7" i="11"/>
  <c r="O5" i="11"/>
  <c r="N5" i="11"/>
  <c r="M5" i="11"/>
  <c r="C5" i="11"/>
  <c r="N95" i="10"/>
  <c r="N96" i="10" s="1"/>
  <c r="M95" i="10"/>
  <c r="M96" i="10" s="1"/>
  <c r="L95" i="10"/>
  <c r="L96" i="10" s="1"/>
  <c r="K96" i="10"/>
  <c r="J96" i="10"/>
  <c r="I96" i="10"/>
  <c r="H96" i="10"/>
  <c r="G96" i="10"/>
  <c r="F96" i="10"/>
  <c r="E96" i="10"/>
  <c r="D96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O93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O91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O89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O87" i="10"/>
  <c r="N86" i="10"/>
  <c r="M86" i="10"/>
  <c r="L86" i="10"/>
  <c r="K86" i="10"/>
  <c r="J86" i="10"/>
  <c r="I86" i="10"/>
  <c r="H86" i="10"/>
  <c r="G86" i="10"/>
  <c r="F86" i="10"/>
  <c r="E86" i="10"/>
  <c r="D86" i="10"/>
  <c r="C86" i="10"/>
  <c r="O85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O83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O81" i="10"/>
  <c r="N80" i="10"/>
  <c r="M80" i="10"/>
  <c r="L80" i="10"/>
  <c r="K80" i="10"/>
  <c r="J80" i="10"/>
  <c r="H80" i="10"/>
  <c r="G80" i="10"/>
  <c r="F80" i="10"/>
  <c r="E80" i="10"/>
  <c r="D80" i="10"/>
  <c r="C80" i="10"/>
  <c r="O79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O77" i="10"/>
  <c r="N76" i="10"/>
  <c r="M76" i="10"/>
  <c r="L76" i="10"/>
  <c r="K76" i="10"/>
  <c r="J76" i="10"/>
  <c r="I76" i="10"/>
  <c r="H76" i="10"/>
  <c r="G76" i="10"/>
  <c r="F76" i="10"/>
  <c r="E76" i="10"/>
  <c r="D76" i="10"/>
  <c r="C76" i="10"/>
  <c r="O75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O73" i="10"/>
  <c r="N72" i="10"/>
  <c r="M72" i="10"/>
  <c r="L72" i="10"/>
  <c r="K72" i="10"/>
  <c r="J72" i="10"/>
  <c r="I72" i="10"/>
  <c r="H72" i="10"/>
  <c r="G72" i="10"/>
  <c r="F72" i="10"/>
  <c r="E72" i="10"/>
  <c r="D72" i="10"/>
  <c r="C72" i="10"/>
  <c r="O71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O69" i="10"/>
  <c r="N67" i="10"/>
  <c r="M67" i="10"/>
  <c r="L67" i="10"/>
  <c r="K67" i="10"/>
  <c r="J67" i="10"/>
  <c r="I67" i="10"/>
  <c r="H67" i="10"/>
  <c r="G67" i="10"/>
  <c r="F67" i="10"/>
  <c r="E67" i="10"/>
  <c r="E68" i="10" s="1"/>
  <c r="D67" i="10"/>
  <c r="D68" i="10" s="1"/>
  <c r="C67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O65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O63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O61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O59" i="10"/>
  <c r="O58" i="10"/>
  <c r="N55" i="10"/>
  <c r="M55" i="10"/>
  <c r="L55" i="10"/>
  <c r="K55" i="10"/>
  <c r="J55" i="10"/>
  <c r="I55" i="10"/>
  <c r="G55" i="10"/>
  <c r="F55" i="10"/>
  <c r="E55" i="10"/>
  <c r="D55" i="10"/>
  <c r="C55" i="10"/>
  <c r="O54" i="10"/>
  <c r="N53" i="10"/>
  <c r="M53" i="10"/>
  <c r="L53" i="10"/>
  <c r="K53" i="10"/>
  <c r="J53" i="10"/>
  <c r="I53" i="10"/>
  <c r="G53" i="10"/>
  <c r="F53" i="10"/>
  <c r="E53" i="10"/>
  <c r="D53" i="10"/>
  <c r="C53" i="10"/>
  <c r="O52" i="10"/>
  <c r="N51" i="10"/>
  <c r="M51" i="10"/>
  <c r="L51" i="10"/>
  <c r="K51" i="10"/>
  <c r="J51" i="10"/>
  <c r="I51" i="10"/>
  <c r="G51" i="10"/>
  <c r="F51" i="10"/>
  <c r="E51" i="10"/>
  <c r="D51" i="10"/>
  <c r="C51" i="10"/>
  <c r="O50" i="10"/>
  <c r="N49" i="10"/>
  <c r="M49" i="10"/>
  <c r="L49" i="10"/>
  <c r="K49" i="10"/>
  <c r="J49" i="10"/>
  <c r="I49" i="10"/>
  <c r="G49" i="10"/>
  <c r="F49" i="10"/>
  <c r="E49" i="10"/>
  <c r="D49" i="10"/>
  <c r="C49" i="10"/>
  <c r="O48" i="10"/>
  <c r="N47" i="10"/>
  <c r="M47" i="10"/>
  <c r="L47" i="10"/>
  <c r="K47" i="10"/>
  <c r="J47" i="10"/>
  <c r="I47" i="10"/>
  <c r="G47" i="10"/>
  <c r="F47" i="10"/>
  <c r="E47" i="10"/>
  <c r="D47" i="10"/>
  <c r="C47" i="10"/>
  <c r="O46" i="10"/>
  <c r="N45" i="10"/>
  <c r="M45" i="10"/>
  <c r="L45" i="10"/>
  <c r="K45" i="10"/>
  <c r="J45" i="10"/>
  <c r="I45" i="10"/>
  <c r="G45" i="10"/>
  <c r="F45" i="10"/>
  <c r="E45" i="10"/>
  <c r="D45" i="10"/>
  <c r="C45" i="10"/>
  <c r="O44" i="10"/>
  <c r="N43" i="10"/>
  <c r="M43" i="10"/>
  <c r="L43" i="10"/>
  <c r="K43" i="10"/>
  <c r="J43" i="10"/>
  <c r="I43" i="10"/>
  <c r="G43" i="10"/>
  <c r="F43" i="10"/>
  <c r="E43" i="10"/>
  <c r="D43" i="10"/>
  <c r="C43" i="10"/>
  <c r="O42" i="10"/>
  <c r="N40" i="10"/>
  <c r="M40" i="10"/>
  <c r="L40" i="10"/>
  <c r="K40" i="10"/>
  <c r="J40" i="10"/>
  <c r="I40" i="10"/>
  <c r="G40" i="10"/>
  <c r="F40" i="10"/>
  <c r="E40" i="10"/>
  <c r="D40" i="10"/>
  <c r="C40" i="10"/>
  <c r="O39" i="10"/>
  <c r="N38" i="10"/>
  <c r="M38" i="10"/>
  <c r="L38" i="10"/>
  <c r="K38" i="10"/>
  <c r="J38" i="10"/>
  <c r="I38" i="10"/>
  <c r="G38" i="10"/>
  <c r="F38" i="10"/>
  <c r="E38" i="10"/>
  <c r="D38" i="10"/>
  <c r="C38" i="10"/>
  <c r="O37" i="10"/>
  <c r="N36" i="10"/>
  <c r="M36" i="10"/>
  <c r="L36" i="10"/>
  <c r="K36" i="10"/>
  <c r="J36" i="10"/>
  <c r="I36" i="10"/>
  <c r="G36" i="10"/>
  <c r="F36" i="10"/>
  <c r="E36" i="10"/>
  <c r="D36" i="10"/>
  <c r="C36" i="10"/>
  <c r="O35" i="10"/>
  <c r="N34" i="10"/>
  <c r="M34" i="10"/>
  <c r="L34" i="10"/>
  <c r="K34" i="10"/>
  <c r="J34" i="10"/>
  <c r="I34" i="10"/>
  <c r="G34" i="10"/>
  <c r="F34" i="10"/>
  <c r="E34" i="10"/>
  <c r="D34" i="10"/>
  <c r="C34" i="10"/>
  <c r="O33" i="10"/>
  <c r="N32" i="10"/>
  <c r="M32" i="10"/>
  <c r="L32" i="10"/>
  <c r="K32" i="10"/>
  <c r="J32" i="10"/>
  <c r="I32" i="10"/>
  <c r="G32" i="10"/>
  <c r="F32" i="10"/>
  <c r="E32" i="10"/>
  <c r="D32" i="10"/>
  <c r="C32" i="10"/>
  <c r="O31" i="10"/>
  <c r="N30" i="10"/>
  <c r="M30" i="10"/>
  <c r="L30" i="10"/>
  <c r="K30" i="10"/>
  <c r="J30" i="10"/>
  <c r="I30" i="10"/>
  <c r="G30" i="10"/>
  <c r="F30" i="10"/>
  <c r="E30" i="10"/>
  <c r="D30" i="10"/>
  <c r="C30" i="10"/>
  <c r="O29" i="10"/>
  <c r="N28" i="10"/>
  <c r="M28" i="10"/>
  <c r="L28" i="10"/>
  <c r="K28" i="10"/>
  <c r="J28" i="10"/>
  <c r="I28" i="10"/>
  <c r="G28" i="10"/>
  <c r="F28" i="10"/>
  <c r="E28" i="10"/>
  <c r="D28" i="10"/>
  <c r="C28" i="10"/>
  <c r="O27" i="10"/>
  <c r="N26" i="10"/>
  <c r="K26" i="10"/>
  <c r="J26" i="10"/>
  <c r="G26" i="10"/>
  <c r="F26" i="10"/>
  <c r="C26" i="10"/>
  <c r="M26" i="10"/>
  <c r="L26" i="10"/>
  <c r="I26" i="10"/>
  <c r="E26" i="10"/>
  <c r="D26" i="10"/>
  <c r="O25" i="10"/>
  <c r="N24" i="10"/>
  <c r="M24" i="10"/>
  <c r="L24" i="10"/>
  <c r="K24" i="10"/>
  <c r="J24" i="10"/>
  <c r="I24" i="10"/>
  <c r="G24" i="10"/>
  <c r="F24" i="10"/>
  <c r="E24" i="10"/>
  <c r="D24" i="10"/>
  <c r="C24" i="10"/>
  <c r="O23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N95" i="9"/>
  <c r="N96" i="9" s="1"/>
  <c r="M95" i="9"/>
  <c r="M96" i="9" s="1"/>
  <c r="L95" i="9"/>
  <c r="L96" i="9" s="1"/>
  <c r="K96" i="9"/>
  <c r="J96" i="9"/>
  <c r="I96" i="9"/>
  <c r="H96" i="9"/>
  <c r="G96" i="9"/>
  <c r="F96" i="9"/>
  <c r="E96" i="9"/>
  <c r="D96" i="9"/>
  <c r="N94" i="9"/>
  <c r="M94" i="9"/>
  <c r="L94" i="9"/>
  <c r="K94" i="9"/>
  <c r="J94" i="9"/>
  <c r="I94" i="9"/>
  <c r="H94" i="9"/>
  <c r="G94" i="9"/>
  <c r="F94" i="9"/>
  <c r="E94" i="9"/>
  <c r="D94" i="9"/>
  <c r="C94" i="9"/>
  <c r="O93" i="9"/>
  <c r="N92" i="9"/>
  <c r="M92" i="9"/>
  <c r="L92" i="9"/>
  <c r="K92" i="9"/>
  <c r="J92" i="9"/>
  <c r="I92" i="9"/>
  <c r="H92" i="9"/>
  <c r="G92" i="9"/>
  <c r="F92" i="9"/>
  <c r="E92" i="9"/>
  <c r="D92" i="9"/>
  <c r="C92" i="9"/>
  <c r="O91" i="9"/>
  <c r="N90" i="9"/>
  <c r="M90" i="9"/>
  <c r="L90" i="9"/>
  <c r="K90" i="9"/>
  <c r="J90" i="9"/>
  <c r="I90" i="9"/>
  <c r="H90" i="9"/>
  <c r="G90" i="9"/>
  <c r="F90" i="9"/>
  <c r="E90" i="9"/>
  <c r="D90" i="9"/>
  <c r="C90" i="9"/>
  <c r="O89" i="9"/>
  <c r="N88" i="9"/>
  <c r="M88" i="9"/>
  <c r="L88" i="9"/>
  <c r="K88" i="9"/>
  <c r="J88" i="9"/>
  <c r="I88" i="9"/>
  <c r="H88" i="9"/>
  <c r="G88" i="9"/>
  <c r="F88" i="9"/>
  <c r="E88" i="9"/>
  <c r="D88" i="9"/>
  <c r="C88" i="9"/>
  <c r="O87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N80" i="9"/>
  <c r="M80" i="9"/>
  <c r="L80" i="9"/>
  <c r="K80" i="9"/>
  <c r="J80" i="9"/>
  <c r="I80" i="9"/>
  <c r="H80" i="9"/>
  <c r="G80" i="9"/>
  <c r="F80" i="9"/>
  <c r="E80" i="9"/>
  <c r="D80" i="9"/>
  <c r="C80" i="9"/>
  <c r="O79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N76" i="9"/>
  <c r="M76" i="9"/>
  <c r="L76" i="9"/>
  <c r="K76" i="9"/>
  <c r="J76" i="9"/>
  <c r="I76" i="9"/>
  <c r="H76" i="9"/>
  <c r="G76" i="9"/>
  <c r="F76" i="9"/>
  <c r="E76" i="9"/>
  <c r="D76" i="9"/>
  <c r="C76" i="9"/>
  <c r="O75" i="9"/>
  <c r="N74" i="9"/>
  <c r="M74" i="9"/>
  <c r="L74" i="9"/>
  <c r="K74" i="9"/>
  <c r="J74" i="9"/>
  <c r="I74" i="9"/>
  <c r="H74" i="9"/>
  <c r="G74" i="9"/>
  <c r="F74" i="9"/>
  <c r="E74" i="9"/>
  <c r="D74" i="9"/>
  <c r="C74" i="9"/>
  <c r="O73" i="9"/>
  <c r="N72" i="9"/>
  <c r="M72" i="9"/>
  <c r="L72" i="9"/>
  <c r="K72" i="9"/>
  <c r="J72" i="9"/>
  <c r="I72" i="9"/>
  <c r="H72" i="9"/>
  <c r="G72" i="9"/>
  <c r="F72" i="9"/>
  <c r="E72" i="9"/>
  <c r="D72" i="9"/>
  <c r="C72" i="9"/>
  <c r="O71" i="9"/>
  <c r="N70" i="9"/>
  <c r="M70" i="9"/>
  <c r="L70" i="9"/>
  <c r="K70" i="9"/>
  <c r="J70" i="9"/>
  <c r="I70" i="9"/>
  <c r="H70" i="9"/>
  <c r="G70" i="9"/>
  <c r="F70" i="9"/>
  <c r="E70" i="9"/>
  <c r="D70" i="9"/>
  <c r="C70" i="9"/>
  <c r="O69" i="9"/>
  <c r="N67" i="9"/>
  <c r="M67" i="9"/>
  <c r="L67" i="9"/>
  <c r="K67" i="9"/>
  <c r="J67" i="9"/>
  <c r="I67" i="9"/>
  <c r="H67" i="9"/>
  <c r="G67" i="9"/>
  <c r="F67" i="9"/>
  <c r="E67" i="9"/>
  <c r="E68" i="9" s="1"/>
  <c r="D67" i="9"/>
  <c r="D68" i="9" s="1"/>
  <c r="C67" i="9"/>
  <c r="N66" i="9"/>
  <c r="M66" i="9"/>
  <c r="L66" i="9"/>
  <c r="K66" i="9"/>
  <c r="J66" i="9"/>
  <c r="I66" i="9"/>
  <c r="H66" i="9"/>
  <c r="G66" i="9"/>
  <c r="F66" i="9"/>
  <c r="E66" i="9"/>
  <c r="D66" i="9"/>
  <c r="C66" i="9"/>
  <c r="O65" i="9"/>
  <c r="N64" i="9"/>
  <c r="M64" i="9"/>
  <c r="L64" i="9"/>
  <c r="K64" i="9"/>
  <c r="J64" i="9"/>
  <c r="I64" i="9"/>
  <c r="H64" i="9"/>
  <c r="G64" i="9"/>
  <c r="F64" i="9"/>
  <c r="E64" i="9"/>
  <c r="D64" i="9"/>
  <c r="C64" i="9"/>
  <c r="O63" i="9"/>
  <c r="N62" i="9"/>
  <c r="M62" i="9"/>
  <c r="L62" i="9"/>
  <c r="K62" i="9"/>
  <c r="J62" i="9"/>
  <c r="I62" i="9"/>
  <c r="H62" i="9"/>
  <c r="G62" i="9"/>
  <c r="F62" i="9"/>
  <c r="E62" i="9"/>
  <c r="D62" i="9"/>
  <c r="C62" i="9"/>
  <c r="O61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O58" i="9"/>
  <c r="N55" i="9"/>
  <c r="M55" i="9"/>
  <c r="L55" i="9"/>
  <c r="K55" i="9"/>
  <c r="J55" i="9"/>
  <c r="I55" i="9"/>
  <c r="H55" i="9"/>
  <c r="G55" i="9"/>
  <c r="F55" i="9"/>
  <c r="E55" i="9"/>
  <c r="D55" i="9"/>
  <c r="C55" i="9"/>
  <c r="O54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N51" i="9"/>
  <c r="M51" i="9"/>
  <c r="L51" i="9"/>
  <c r="K51" i="9"/>
  <c r="J51" i="9"/>
  <c r="I51" i="9"/>
  <c r="H51" i="9"/>
  <c r="G51" i="9"/>
  <c r="F51" i="9"/>
  <c r="E51" i="9"/>
  <c r="D51" i="9"/>
  <c r="C51" i="9"/>
  <c r="O50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N47" i="9"/>
  <c r="M47" i="9"/>
  <c r="L47" i="9"/>
  <c r="K47" i="9"/>
  <c r="J47" i="9"/>
  <c r="I47" i="9"/>
  <c r="H47" i="9"/>
  <c r="G47" i="9"/>
  <c r="F47" i="9"/>
  <c r="E47" i="9"/>
  <c r="D47" i="9"/>
  <c r="C47" i="9"/>
  <c r="O46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N43" i="9"/>
  <c r="M43" i="9"/>
  <c r="L43" i="9"/>
  <c r="K43" i="9"/>
  <c r="J43" i="9"/>
  <c r="I43" i="9"/>
  <c r="H43" i="9"/>
  <c r="G43" i="9"/>
  <c r="F43" i="9"/>
  <c r="E43" i="9"/>
  <c r="D43" i="9"/>
  <c r="C43" i="9"/>
  <c r="O42" i="9"/>
  <c r="N40" i="9"/>
  <c r="M40" i="9"/>
  <c r="L40" i="9"/>
  <c r="K40" i="9"/>
  <c r="J40" i="9"/>
  <c r="I40" i="9"/>
  <c r="H40" i="9"/>
  <c r="G40" i="9"/>
  <c r="F40" i="9"/>
  <c r="E40" i="9"/>
  <c r="D40" i="9"/>
  <c r="C40" i="9"/>
  <c r="O39" i="9"/>
  <c r="N38" i="9"/>
  <c r="M38" i="9"/>
  <c r="L38" i="9"/>
  <c r="K38" i="9"/>
  <c r="J38" i="9"/>
  <c r="I38" i="9"/>
  <c r="H38" i="9"/>
  <c r="G38" i="9"/>
  <c r="F38" i="9"/>
  <c r="E38" i="9"/>
  <c r="D38" i="9"/>
  <c r="C38" i="9"/>
  <c r="O37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N34" i="9"/>
  <c r="M34" i="9"/>
  <c r="L34" i="9"/>
  <c r="K34" i="9"/>
  <c r="J34" i="9"/>
  <c r="I34" i="9"/>
  <c r="H34" i="9"/>
  <c r="G34" i="9"/>
  <c r="F34" i="9"/>
  <c r="E34" i="9"/>
  <c r="D34" i="9"/>
  <c r="C34" i="9"/>
  <c r="O33" i="9"/>
  <c r="N32" i="9"/>
  <c r="M32" i="9"/>
  <c r="L32" i="9"/>
  <c r="K32" i="9"/>
  <c r="J32" i="9"/>
  <c r="I32" i="9"/>
  <c r="H32" i="9"/>
  <c r="G32" i="9"/>
  <c r="F32" i="9"/>
  <c r="E32" i="9"/>
  <c r="D32" i="9"/>
  <c r="C32" i="9"/>
  <c r="O31" i="9"/>
  <c r="N30" i="9"/>
  <c r="M30" i="9"/>
  <c r="L30" i="9"/>
  <c r="K30" i="9"/>
  <c r="J30" i="9"/>
  <c r="I30" i="9"/>
  <c r="H30" i="9"/>
  <c r="G30" i="9"/>
  <c r="F30" i="9"/>
  <c r="E30" i="9"/>
  <c r="D30" i="9"/>
  <c r="C30" i="9"/>
  <c r="O29" i="9"/>
  <c r="N28" i="9"/>
  <c r="M28" i="9"/>
  <c r="L28" i="9"/>
  <c r="K28" i="9"/>
  <c r="J28" i="9"/>
  <c r="I28" i="9"/>
  <c r="H28" i="9"/>
  <c r="G28" i="9"/>
  <c r="F28" i="9"/>
  <c r="E28" i="9"/>
  <c r="D28" i="9"/>
  <c r="C28" i="9"/>
  <c r="O27" i="9"/>
  <c r="N26" i="9"/>
  <c r="J26" i="9"/>
  <c r="F26" i="9"/>
  <c r="M26" i="9"/>
  <c r="L26" i="9"/>
  <c r="K26" i="9"/>
  <c r="I26" i="9"/>
  <c r="H26" i="9"/>
  <c r="G26" i="9"/>
  <c r="E26" i="9"/>
  <c r="D26" i="9"/>
  <c r="O25" i="9"/>
  <c r="N24" i="9"/>
  <c r="M24" i="9"/>
  <c r="L24" i="9"/>
  <c r="K24" i="9"/>
  <c r="J24" i="9"/>
  <c r="I24" i="9"/>
  <c r="H24" i="9"/>
  <c r="G24" i="9"/>
  <c r="F24" i="9"/>
  <c r="E24" i="9"/>
  <c r="D24" i="9"/>
  <c r="C24" i="9"/>
  <c r="O23" i="9"/>
  <c r="O22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O9" i="9"/>
  <c r="N9" i="9"/>
  <c r="M9" i="9"/>
  <c r="L9" i="9"/>
  <c r="K9" i="9"/>
  <c r="J9" i="9"/>
  <c r="I9" i="9"/>
  <c r="H9" i="9"/>
  <c r="G9" i="9"/>
  <c r="F9" i="9"/>
  <c r="E9" i="9"/>
  <c r="D9" i="9"/>
  <c r="C9" i="9"/>
  <c r="O7" i="9"/>
  <c r="N7" i="9"/>
  <c r="M7" i="9"/>
  <c r="L7" i="9"/>
  <c r="K7" i="9"/>
  <c r="J7" i="9"/>
  <c r="I7" i="9"/>
  <c r="H7" i="9"/>
  <c r="G7" i="9"/>
  <c r="F7" i="9"/>
  <c r="E7" i="9"/>
  <c r="D7" i="9"/>
  <c r="C7" i="9"/>
  <c r="O5" i="9"/>
  <c r="N5" i="9"/>
  <c r="M5" i="9"/>
  <c r="L5" i="9"/>
  <c r="K5" i="9"/>
  <c r="J5" i="9"/>
  <c r="I5" i="9"/>
  <c r="H5" i="9"/>
  <c r="G5" i="9"/>
  <c r="F5" i="9"/>
  <c r="E5" i="9"/>
  <c r="D5" i="9"/>
  <c r="C5" i="9"/>
  <c r="N95" i="8"/>
  <c r="N96" i="8" s="1"/>
  <c r="M95" i="8"/>
  <c r="M96" i="8" s="1"/>
  <c r="L95" i="8"/>
  <c r="L96" i="8" s="1"/>
  <c r="K96" i="8"/>
  <c r="J96" i="8"/>
  <c r="I96" i="8"/>
  <c r="H96" i="8"/>
  <c r="G96" i="8"/>
  <c r="F96" i="8"/>
  <c r="E96" i="8"/>
  <c r="D96" i="8"/>
  <c r="N94" i="8"/>
  <c r="M94" i="8"/>
  <c r="L94" i="8"/>
  <c r="K94" i="8"/>
  <c r="J94" i="8"/>
  <c r="I94" i="8"/>
  <c r="H94" i="8"/>
  <c r="G94" i="8"/>
  <c r="F94" i="8"/>
  <c r="E94" i="8"/>
  <c r="D94" i="8"/>
  <c r="C94" i="8"/>
  <c r="O93" i="8"/>
  <c r="N92" i="8"/>
  <c r="M92" i="8"/>
  <c r="L92" i="8"/>
  <c r="K92" i="8"/>
  <c r="J92" i="8"/>
  <c r="I92" i="8"/>
  <c r="H92" i="8"/>
  <c r="G92" i="8"/>
  <c r="F92" i="8"/>
  <c r="E92" i="8"/>
  <c r="D92" i="8"/>
  <c r="C92" i="8"/>
  <c r="O91" i="8"/>
  <c r="N90" i="8"/>
  <c r="M90" i="8"/>
  <c r="L90" i="8"/>
  <c r="K90" i="8"/>
  <c r="J90" i="8"/>
  <c r="I90" i="8"/>
  <c r="H90" i="8"/>
  <c r="G90" i="8"/>
  <c r="F90" i="8"/>
  <c r="E90" i="8"/>
  <c r="D90" i="8"/>
  <c r="C90" i="8"/>
  <c r="O89" i="8"/>
  <c r="N88" i="8"/>
  <c r="M88" i="8"/>
  <c r="L88" i="8"/>
  <c r="K88" i="8"/>
  <c r="J88" i="8"/>
  <c r="I88" i="8"/>
  <c r="H88" i="8"/>
  <c r="G88" i="8"/>
  <c r="F88" i="8"/>
  <c r="E88" i="8"/>
  <c r="D88" i="8"/>
  <c r="C88" i="8"/>
  <c r="O87" i="8"/>
  <c r="N86" i="8"/>
  <c r="M86" i="8"/>
  <c r="L86" i="8"/>
  <c r="K86" i="8"/>
  <c r="J86" i="8"/>
  <c r="I86" i="8"/>
  <c r="H86" i="8"/>
  <c r="G86" i="8"/>
  <c r="F86" i="8"/>
  <c r="E86" i="8"/>
  <c r="D86" i="8"/>
  <c r="C86" i="8"/>
  <c r="O85" i="8"/>
  <c r="N84" i="8"/>
  <c r="M84" i="8"/>
  <c r="L84" i="8"/>
  <c r="K84" i="8"/>
  <c r="J84" i="8"/>
  <c r="I84" i="8"/>
  <c r="H84" i="8"/>
  <c r="G84" i="8"/>
  <c r="F84" i="8"/>
  <c r="E84" i="8"/>
  <c r="D84" i="8"/>
  <c r="C84" i="8"/>
  <c r="O83" i="8"/>
  <c r="N82" i="8"/>
  <c r="M82" i="8"/>
  <c r="L82" i="8"/>
  <c r="K82" i="8"/>
  <c r="J82" i="8"/>
  <c r="I82" i="8"/>
  <c r="H82" i="8"/>
  <c r="G82" i="8"/>
  <c r="F82" i="8"/>
  <c r="E82" i="8"/>
  <c r="D82" i="8"/>
  <c r="C82" i="8"/>
  <c r="O81" i="8"/>
  <c r="N80" i="8"/>
  <c r="M80" i="8"/>
  <c r="L80" i="8"/>
  <c r="K80" i="8"/>
  <c r="J80" i="8"/>
  <c r="I80" i="8"/>
  <c r="H80" i="8"/>
  <c r="G80" i="8"/>
  <c r="F80" i="8"/>
  <c r="E80" i="8"/>
  <c r="D80" i="8"/>
  <c r="C80" i="8"/>
  <c r="O79" i="8"/>
  <c r="N78" i="8"/>
  <c r="M78" i="8"/>
  <c r="L78" i="8"/>
  <c r="K78" i="8"/>
  <c r="J78" i="8"/>
  <c r="I78" i="8"/>
  <c r="H78" i="8"/>
  <c r="G78" i="8"/>
  <c r="F78" i="8"/>
  <c r="E78" i="8"/>
  <c r="D78" i="8"/>
  <c r="C78" i="8"/>
  <c r="O77" i="8"/>
  <c r="N76" i="8"/>
  <c r="M76" i="8"/>
  <c r="L76" i="8"/>
  <c r="K76" i="8"/>
  <c r="J76" i="8"/>
  <c r="I76" i="8"/>
  <c r="H76" i="8"/>
  <c r="G76" i="8"/>
  <c r="F76" i="8"/>
  <c r="E76" i="8"/>
  <c r="D76" i="8"/>
  <c r="C76" i="8"/>
  <c r="O75" i="8"/>
  <c r="N74" i="8"/>
  <c r="M74" i="8"/>
  <c r="L74" i="8"/>
  <c r="K74" i="8"/>
  <c r="J74" i="8"/>
  <c r="I74" i="8"/>
  <c r="H74" i="8"/>
  <c r="G74" i="8"/>
  <c r="F74" i="8"/>
  <c r="E74" i="8"/>
  <c r="D74" i="8"/>
  <c r="C74" i="8"/>
  <c r="O73" i="8"/>
  <c r="N72" i="8"/>
  <c r="M72" i="8"/>
  <c r="L72" i="8"/>
  <c r="K72" i="8"/>
  <c r="J72" i="8"/>
  <c r="I72" i="8"/>
  <c r="H72" i="8"/>
  <c r="G72" i="8"/>
  <c r="F72" i="8"/>
  <c r="E72" i="8"/>
  <c r="D72" i="8"/>
  <c r="C72" i="8"/>
  <c r="O71" i="8"/>
  <c r="N70" i="8"/>
  <c r="M70" i="8"/>
  <c r="L70" i="8"/>
  <c r="K70" i="8"/>
  <c r="J70" i="8"/>
  <c r="I70" i="8"/>
  <c r="H70" i="8"/>
  <c r="G70" i="8"/>
  <c r="F70" i="8"/>
  <c r="E70" i="8"/>
  <c r="D70" i="8"/>
  <c r="C70" i="8"/>
  <c r="O69" i="8"/>
  <c r="N67" i="8"/>
  <c r="M67" i="8"/>
  <c r="L67" i="8"/>
  <c r="K67" i="8"/>
  <c r="J67" i="8"/>
  <c r="I67" i="8"/>
  <c r="H67" i="8"/>
  <c r="G67" i="8"/>
  <c r="F67" i="8"/>
  <c r="E67" i="8"/>
  <c r="E68" i="8" s="1"/>
  <c r="D67" i="8"/>
  <c r="D68" i="8" s="1"/>
  <c r="C67" i="8"/>
  <c r="C68" i="8" s="1"/>
  <c r="N66" i="8"/>
  <c r="M66" i="8"/>
  <c r="L66" i="8"/>
  <c r="K66" i="8"/>
  <c r="J66" i="8"/>
  <c r="I66" i="8"/>
  <c r="H66" i="8"/>
  <c r="G66" i="8"/>
  <c r="F66" i="8"/>
  <c r="E66" i="8"/>
  <c r="D66" i="8"/>
  <c r="C66" i="8"/>
  <c r="O65" i="8"/>
  <c r="N64" i="8"/>
  <c r="M64" i="8"/>
  <c r="L64" i="8"/>
  <c r="K64" i="8"/>
  <c r="J64" i="8"/>
  <c r="I64" i="8"/>
  <c r="H64" i="8"/>
  <c r="G64" i="8"/>
  <c r="F64" i="8"/>
  <c r="E64" i="8"/>
  <c r="D64" i="8"/>
  <c r="C64" i="8"/>
  <c r="O63" i="8"/>
  <c r="N62" i="8"/>
  <c r="M62" i="8"/>
  <c r="L62" i="8"/>
  <c r="K62" i="8"/>
  <c r="J62" i="8"/>
  <c r="I62" i="8"/>
  <c r="H62" i="8"/>
  <c r="G62" i="8"/>
  <c r="F62" i="8"/>
  <c r="E62" i="8"/>
  <c r="D62" i="8"/>
  <c r="C62" i="8"/>
  <c r="O61" i="8"/>
  <c r="N60" i="8"/>
  <c r="M60" i="8"/>
  <c r="L60" i="8"/>
  <c r="K60" i="8"/>
  <c r="J60" i="8"/>
  <c r="I60" i="8"/>
  <c r="H60" i="8"/>
  <c r="G60" i="8"/>
  <c r="F60" i="8"/>
  <c r="E60" i="8"/>
  <c r="D60" i="8"/>
  <c r="C60" i="8"/>
  <c r="O59" i="8"/>
  <c r="O58" i="8"/>
  <c r="N55" i="8"/>
  <c r="M55" i="8"/>
  <c r="L55" i="8"/>
  <c r="K55" i="8"/>
  <c r="J55" i="8"/>
  <c r="I55" i="8"/>
  <c r="H55" i="8"/>
  <c r="G55" i="8"/>
  <c r="F55" i="8"/>
  <c r="E55" i="8"/>
  <c r="D55" i="8"/>
  <c r="C55" i="8"/>
  <c r="O54" i="8"/>
  <c r="N53" i="8"/>
  <c r="M53" i="8"/>
  <c r="L53" i="8"/>
  <c r="K53" i="8"/>
  <c r="J53" i="8"/>
  <c r="I53" i="8"/>
  <c r="H53" i="8"/>
  <c r="G53" i="8"/>
  <c r="F53" i="8"/>
  <c r="E53" i="8"/>
  <c r="D53" i="8"/>
  <c r="C53" i="8"/>
  <c r="O52" i="8"/>
  <c r="N51" i="8"/>
  <c r="M51" i="8"/>
  <c r="L51" i="8"/>
  <c r="K51" i="8"/>
  <c r="J51" i="8"/>
  <c r="I51" i="8"/>
  <c r="H51" i="8"/>
  <c r="G51" i="8"/>
  <c r="F51" i="8"/>
  <c r="E51" i="8"/>
  <c r="D51" i="8"/>
  <c r="C51" i="8"/>
  <c r="O50" i="8"/>
  <c r="N49" i="8"/>
  <c r="M49" i="8"/>
  <c r="L49" i="8"/>
  <c r="K49" i="8"/>
  <c r="J49" i="8"/>
  <c r="I49" i="8"/>
  <c r="H49" i="8"/>
  <c r="G49" i="8"/>
  <c r="F49" i="8"/>
  <c r="E49" i="8"/>
  <c r="D49" i="8"/>
  <c r="C49" i="8"/>
  <c r="O48" i="8"/>
  <c r="N47" i="8"/>
  <c r="M47" i="8"/>
  <c r="L47" i="8"/>
  <c r="K47" i="8"/>
  <c r="J47" i="8"/>
  <c r="I47" i="8"/>
  <c r="H47" i="8"/>
  <c r="G47" i="8"/>
  <c r="F47" i="8"/>
  <c r="E47" i="8"/>
  <c r="D47" i="8"/>
  <c r="C47" i="8"/>
  <c r="O46" i="8"/>
  <c r="N45" i="8"/>
  <c r="M45" i="8"/>
  <c r="L45" i="8"/>
  <c r="K45" i="8"/>
  <c r="J45" i="8"/>
  <c r="I45" i="8"/>
  <c r="H45" i="8"/>
  <c r="G45" i="8"/>
  <c r="F45" i="8"/>
  <c r="E45" i="8"/>
  <c r="D45" i="8"/>
  <c r="C45" i="8"/>
  <c r="O44" i="8"/>
  <c r="N43" i="8"/>
  <c r="M43" i="8"/>
  <c r="L43" i="8"/>
  <c r="K43" i="8"/>
  <c r="J43" i="8"/>
  <c r="I43" i="8"/>
  <c r="H43" i="8"/>
  <c r="G43" i="8"/>
  <c r="F43" i="8"/>
  <c r="E43" i="8"/>
  <c r="D43" i="8"/>
  <c r="C43" i="8"/>
  <c r="O42" i="8"/>
  <c r="N40" i="8"/>
  <c r="M40" i="8"/>
  <c r="L40" i="8"/>
  <c r="K40" i="8"/>
  <c r="J40" i="8"/>
  <c r="I40" i="8"/>
  <c r="H40" i="8"/>
  <c r="G40" i="8"/>
  <c r="F40" i="8"/>
  <c r="E40" i="8"/>
  <c r="D40" i="8"/>
  <c r="C40" i="8"/>
  <c r="O39" i="8"/>
  <c r="N38" i="8"/>
  <c r="M38" i="8"/>
  <c r="L38" i="8"/>
  <c r="K38" i="8"/>
  <c r="J38" i="8"/>
  <c r="I38" i="8"/>
  <c r="H38" i="8"/>
  <c r="G38" i="8"/>
  <c r="F38" i="8"/>
  <c r="E38" i="8"/>
  <c r="D38" i="8"/>
  <c r="C38" i="8"/>
  <c r="O37" i="8"/>
  <c r="N36" i="8"/>
  <c r="M36" i="8"/>
  <c r="L36" i="8"/>
  <c r="K36" i="8"/>
  <c r="J36" i="8"/>
  <c r="I36" i="8"/>
  <c r="H36" i="8"/>
  <c r="G36" i="8"/>
  <c r="F36" i="8"/>
  <c r="E36" i="8"/>
  <c r="D36" i="8"/>
  <c r="C36" i="8"/>
  <c r="O35" i="8"/>
  <c r="N34" i="8"/>
  <c r="M34" i="8"/>
  <c r="L34" i="8"/>
  <c r="K34" i="8"/>
  <c r="J34" i="8"/>
  <c r="I34" i="8"/>
  <c r="H34" i="8"/>
  <c r="G34" i="8"/>
  <c r="F34" i="8"/>
  <c r="E34" i="8"/>
  <c r="D34" i="8"/>
  <c r="C34" i="8"/>
  <c r="O33" i="8"/>
  <c r="N32" i="8"/>
  <c r="M32" i="8"/>
  <c r="L32" i="8"/>
  <c r="K32" i="8"/>
  <c r="J32" i="8"/>
  <c r="I32" i="8"/>
  <c r="H32" i="8"/>
  <c r="G32" i="8"/>
  <c r="F32" i="8"/>
  <c r="E32" i="8"/>
  <c r="D32" i="8"/>
  <c r="C32" i="8"/>
  <c r="O31" i="8"/>
  <c r="N30" i="8"/>
  <c r="M30" i="8"/>
  <c r="L30" i="8"/>
  <c r="K30" i="8"/>
  <c r="J30" i="8"/>
  <c r="I30" i="8"/>
  <c r="H30" i="8"/>
  <c r="G30" i="8"/>
  <c r="F30" i="8"/>
  <c r="E30" i="8"/>
  <c r="D30" i="8"/>
  <c r="C30" i="8"/>
  <c r="O29" i="8"/>
  <c r="N28" i="8"/>
  <c r="M28" i="8"/>
  <c r="L28" i="8"/>
  <c r="K28" i="8"/>
  <c r="J28" i="8"/>
  <c r="I28" i="8"/>
  <c r="H28" i="8"/>
  <c r="G28" i="8"/>
  <c r="F28" i="8"/>
  <c r="E28" i="8"/>
  <c r="D28" i="8"/>
  <c r="C28" i="8"/>
  <c r="O27" i="8"/>
  <c r="M26" i="8"/>
  <c r="K26" i="8"/>
  <c r="I26" i="8"/>
  <c r="G26" i="8"/>
  <c r="E26" i="8"/>
  <c r="C26" i="8"/>
  <c r="N26" i="8"/>
  <c r="L26" i="8"/>
  <c r="J26" i="8"/>
  <c r="H26" i="8"/>
  <c r="F26" i="8"/>
  <c r="D26" i="8"/>
  <c r="O25" i="8"/>
  <c r="N24" i="8"/>
  <c r="M24" i="8"/>
  <c r="L24" i="8"/>
  <c r="K24" i="8"/>
  <c r="J24" i="8"/>
  <c r="I24" i="8"/>
  <c r="H24" i="8"/>
  <c r="G24" i="8"/>
  <c r="F24" i="8"/>
  <c r="E24" i="8"/>
  <c r="D24" i="8"/>
  <c r="C24" i="8"/>
  <c r="O23" i="8"/>
  <c r="O22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O9" i="8"/>
  <c r="N9" i="8"/>
  <c r="M9" i="8"/>
  <c r="L9" i="8"/>
  <c r="K9" i="8"/>
  <c r="J9" i="8"/>
  <c r="I9" i="8"/>
  <c r="H9" i="8"/>
  <c r="G9" i="8"/>
  <c r="F9" i="8"/>
  <c r="E9" i="8"/>
  <c r="D9" i="8"/>
  <c r="C9" i="8"/>
  <c r="O7" i="8"/>
  <c r="N7" i="8"/>
  <c r="M7" i="8"/>
  <c r="L7" i="8"/>
  <c r="K7" i="8"/>
  <c r="J7" i="8"/>
  <c r="I7" i="8"/>
  <c r="H7" i="8"/>
  <c r="G7" i="8"/>
  <c r="F7" i="8"/>
  <c r="E7" i="8"/>
  <c r="D7" i="8"/>
  <c r="C7" i="8"/>
  <c r="O5" i="8"/>
  <c r="N5" i="8"/>
  <c r="M5" i="8"/>
  <c r="L5" i="8"/>
  <c r="K5" i="8"/>
  <c r="J5" i="8"/>
  <c r="I5" i="8"/>
  <c r="H5" i="8"/>
  <c r="G5" i="8"/>
  <c r="F5" i="8"/>
  <c r="E5" i="8"/>
  <c r="D5" i="8"/>
  <c r="C5" i="8"/>
  <c r="C24" i="7"/>
  <c r="N95" i="7"/>
  <c r="N96" i="7" s="1"/>
  <c r="M95" i="7"/>
  <c r="M96" i="7" s="1"/>
  <c r="L95" i="7"/>
  <c r="L96" i="7" s="1"/>
  <c r="K96" i="7"/>
  <c r="J96" i="7"/>
  <c r="I96" i="7"/>
  <c r="H96" i="7"/>
  <c r="G96" i="7"/>
  <c r="F96" i="7"/>
  <c r="E96" i="7"/>
  <c r="D96" i="7"/>
  <c r="N94" i="7"/>
  <c r="M94" i="7"/>
  <c r="L94" i="7"/>
  <c r="K94" i="7"/>
  <c r="J94" i="7"/>
  <c r="I94" i="7"/>
  <c r="H94" i="7"/>
  <c r="G94" i="7"/>
  <c r="F94" i="7"/>
  <c r="E94" i="7"/>
  <c r="D94" i="7"/>
  <c r="C94" i="7"/>
  <c r="O93" i="7"/>
  <c r="N92" i="7"/>
  <c r="M92" i="7"/>
  <c r="L92" i="7"/>
  <c r="K92" i="7"/>
  <c r="J92" i="7"/>
  <c r="I92" i="7"/>
  <c r="H92" i="7"/>
  <c r="G92" i="7"/>
  <c r="F92" i="7"/>
  <c r="E92" i="7"/>
  <c r="D92" i="7"/>
  <c r="C92" i="7"/>
  <c r="O91" i="7"/>
  <c r="N90" i="7"/>
  <c r="M90" i="7"/>
  <c r="L90" i="7"/>
  <c r="K90" i="7"/>
  <c r="J90" i="7"/>
  <c r="I90" i="7"/>
  <c r="H90" i="7"/>
  <c r="G90" i="7"/>
  <c r="F90" i="7"/>
  <c r="E90" i="7"/>
  <c r="D90" i="7"/>
  <c r="C90" i="7"/>
  <c r="O89" i="7"/>
  <c r="N88" i="7"/>
  <c r="M88" i="7"/>
  <c r="L88" i="7"/>
  <c r="K88" i="7"/>
  <c r="J88" i="7"/>
  <c r="I88" i="7"/>
  <c r="H88" i="7"/>
  <c r="G88" i="7"/>
  <c r="F88" i="7"/>
  <c r="E88" i="7"/>
  <c r="D88" i="7"/>
  <c r="C88" i="7"/>
  <c r="O87" i="7"/>
  <c r="N86" i="7"/>
  <c r="M86" i="7"/>
  <c r="L86" i="7"/>
  <c r="K86" i="7"/>
  <c r="J86" i="7"/>
  <c r="I86" i="7"/>
  <c r="H86" i="7"/>
  <c r="G86" i="7"/>
  <c r="F86" i="7"/>
  <c r="E86" i="7"/>
  <c r="D86" i="7"/>
  <c r="C86" i="7"/>
  <c r="O85" i="7"/>
  <c r="N84" i="7"/>
  <c r="M84" i="7"/>
  <c r="L84" i="7"/>
  <c r="K84" i="7"/>
  <c r="J84" i="7"/>
  <c r="I84" i="7"/>
  <c r="H84" i="7"/>
  <c r="G84" i="7"/>
  <c r="F84" i="7"/>
  <c r="E84" i="7"/>
  <c r="D84" i="7"/>
  <c r="C84" i="7"/>
  <c r="O83" i="7"/>
  <c r="N82" i="7"/>
  <c r="M82" i="7"/>
  <c r="L82" i="7"/>
  <c r="K82" i="7"/>
  <c r="J82" i="7"/>
  <c r="I82" i="7"/>
  <c r="H82" i="7"/>
  <c r="G82" i="7"/>
  <c r="F82" i="7"/>
  <c r="E82" i="7"/>
  <c r="D82" i="7"/>
  <c r="C82" i="7"/>
  <c r="O81" i="7"/>
  <c r="N80" i="7"/>
  <c r="M80" i="7"/>
  <c r="L80" i="7"/>
  <c r="K80" i="7"/>
  <c r="J80" i="7"/>
  <c r="I80" i="7"/>
  <c r="H80" i="7"/>
  <c r="G80" i="7"/>
  <c r="F80" i="7"/>
  <c r="E80" i="7"/>
  <c r="D80" i="7"/>
  <c r="C80" i="7"/>
  <c r="O79" i="7"/>
  <c r="N78" i="7"/>
  <c r="M78" i="7"/>
  <c r="L78" i="7"/>
  <c r="K78" i="7"/>
  <c r="J78" i="7"/>
  <c r="I78" i="7"/>
  <c r="H78" i="7"/>
  <c r="G78" i="7"/>
  <c r="F78" i="7"/>
  <c r="E78" i="7"/>
  <c r="D78" i="7"/>
  <c r="C78" i="7"/>
  <c r="O77" i="7"/>
  <c r="N76" i="7"/>
  <c r="M76" i="7"/>
  <c r="L76" i="7"/>
  <c r="K76" i="7"/>
  <c r="J76" i="7"/>
  <c r="I76" i="7"/>
  <c r="H76" i="7"/>
  <c r="G76" i="7"/>
  <c r="F76" i="7"/>
  <c r="E76" i="7"/>
  <c r="D76" i="7"/>
  <c r="C76" i="7"/>
  <c r="O75" i="7"/>
  <c r="N74" i="7"/>
  <c r="M74" i="7"/>
  <c r="L74" i="7"/>
  <c r="K74" i="7"/>
  <c r="J74" i="7"/>
  <c r="I74" i="7"/>
  <c r="H74" i="7"/>
  <c r="G74" i="7"/>
  <c r="F74" i="7"/>
  <c r="E74" i="7"/>
  <c r="D74" i="7"/>
  <c r="C74" i="7"/>
  <c r="O73" i="7"/>
  <c r="N72" i="7"/>
  <c r="M72" i="7"/>
  <c r="L72" i="7"/>
  <c r="K72" i="7"/>
  <c r="J72" i="7"/>
  <c r="I72" i="7"/>
  <c r="H72" i="7"/>
  <c r="G72" i="7"/>
  <c r="F72" i="7"/>
  <c r="E72" i="7"/>
  <c r="D72" i="7"/>
  <c r="C72" i="7"/>
  <c r="O71" i="7"/>
  <c r="N70" i="7"/>
  <c r="M70" i="7"/>
  <c r="L70" i="7"/>
  <c r="K70" i="7"/>
  <c r="J70" i="7"/>
  <c r="I70" i="7"/>
  <c r="H70" i="7"/>
  <c r="G70" i="7"/>
  <c r="F70" i="7"/>
  <c r="E70" i="7"/>
  <c r="D70" i="7"/>
  <c r="C70" i="7"/>
  <c r="O69" i="7"/>
  <c r="N67" i="7"/>
  <c r="M67" i="7"/>
  <c r="L67" i="7"/>
  <c r="K67" i="7"/>
  <c r="J67" i="7"/>
  <c r="I67" i="7"/>
  <c r="H67" i="7"/>
  <c r="G67" i="7"/>
  <c r="F67" i="7"/>
  <c r="E67" i="7"/>
  <c r="E68" i="7" s="1"/>
  <c r="D67" i="7"/>
  <c r="D68" i="7" s="1"/>
  <c r="C67" i="7"/>
  <c r="C68" i="7" s="1"/>
  <c r="N66" i="7"/>
  <c r="M66" i="7"/>
  <c r="L66" i="7"/>
  <c r="K66" i="7"/>
  <c r="J66" i="7"/>
  <c r="I66" i="7"/>
  <c r="H66" i="7"/>
  <c r="G66" i="7"/>
  <c r="F66" i="7"/>
  <c r="E66" i="7"/>
  <c r="D66" i="7"/>
  <c r="C66" i="7"/>
  <c r="O65" i="7"/>
  <c r="N64" i="7"/>
  <c r="M64" i="7"/>
  <c r="L64" i="7"/>
  <c r="K64" i="7"/>
  <c r="J64" i="7"/>
  <c r="I64" i="7"/>
  <c r="H64" i="7"/>
  <c r="G64" i="7"/>
  <c r="F64" i="7"/>
  <c r="E64" i="7"/>
  <c r="D64" i="7"/>
  <c r="C64" i="7"/>
  <c r="O63" i="7"/>
  <c r="N62" i="7"/>
  <c r="M62" i="7"/>
  <c r="L62" i="7"/>
  <c r="K62" i="7"/>
  <c r="J62" i="7"/>
  <c r="I62" i="7"/>
  <c r="H62" i="7"/>
  <c r="G62" i="7"/>
  <c r="F62" i="7"/>
  <c r="E62" i="7"/>
  <c r="D62" i="7"/>
  <c r="C62" i="7"/>
  <c r="O61" i="7"/>
  <c r="N60" i="7"/>
  <c r="M60" i="7"/>
  <c r="L60" i="7"/>
  <c r="K60" i="7"/>
  <c r="J60" i="7"/>
  <c r="I60" i="7"/>
  <c r="H60" i="7"/>
  <c r="G60" i="7"/>
  <c r="F60" i="7"/>
  <c r="E60" i="7"/>
  <c r="D60" i="7"/>
  <c r="C60" i="7"/>
  <c r="O59" i="7"/>
  <c r="O58" i="7"/>
  <c r="N55" i="7"/>
  <c r="M55" i="7"/>
  <c r="L55" i="7"/>
  <c r="K55" i="7"/>
  <c r="J55" i="7"/>
  <c r="I55" i="7"/>
  <c r="H55" i="7"/>
  <c r="G55" i="7"/>
  <c r="F55" i="7"/>
  <c r="E55" i="7"/>
  <c r="D55" i="7"/>
  <c r="C55" i="7"/>
  <c r="O54" i="7"/>
  <c r="N53" i="7"/>
  <c r="M53" i="7"/>
  <c r="L53" i="7"/>
  <c r="K53" i="7"/>
  <c r="J53" i="7"/>
  <c r="I53" i="7"/>
  <c r="H53" i="7"/>
  <c r="G53" i="7"/>
  <c r="F53" i="7"/>
  <c r="E53" i="7"/>
  <c r="D53" i="7"/>
  <c r="C53" i="7"/>
  <c r="O52" i="7"/>
  <c r="N51" i="7"/>
  <c r="M51" i="7"/>
  <c r="L51" i="7"/>
  <c r="K51" i="7"/>
  <c r="J51" i="7"/>
  <c r="I51" i="7"/>
  <c r="H51" i="7"/>
  <c r="G51" i="7"/>
  <c r="F51" i="7"/>
  <c r="E51" i="7"/>
  <c r="D51" i="7"/>
  <c r="C51" i="7"/>
  <c r="O50" i="7"/>
  <c r="N49" i="7"/>
  <c r="M49" i="7"/>
  <c r="L49" i="7"/>
  <c r="K49" i="7"/>
  <c r="J49" i="7"/>
  <c r="I49" i="7"/>
  <c r="H49" i="7"/>
  <c r="G49" i="7"/>
  <c r="F49" i="7"/>
  <c r="E49" i="7"/>
  <c r="D49" i="7"/>
  <c r="C49" i="7"/>
  <c r="O48" i="7"/>
  <c r="N47" i="7"/>
  <c r="M47" i="7"/>
  <c r="L47" i="7"/>
  <c r="K47" i="7"/>
  <c r="J47" i="7"/>
  <c r="I47" i="7"/>
  <c r="H47" i="7"/>
  <c r="G47" i="7"/>
  <c r="F47" i="7"/>
  <c r="E47" i="7"/>
  <c r="D47" i="7"/>
  <c r="C47" i="7"/>
  <c r="O46" i="7"/>
  <c r="N45" i="7"/>
  <c r="M45" i="7"/>
  <c r="L45" i="7"/>
  <c r="K45" i="7"/>
  <c r="J45" i="7"/>
  <c r="I45" i="7"/>
  <c r="H45" i="7"/>
  <c r="G45" i="7"/>
  <c r="F45" i="7"/>
  <c r="E45" i="7"/>
  <c r="D45" i="7"/>
  <c r="C45" i="7"/>
  <c r="O44" i="7"/>
  <c r="N43" i="7"/>
  <c r="M43" i="7"/>
  <c r="L43" i="7"/>
  <c r="K43" i="7"/>
  <c r="J43" i="7"/>
  <c r="I43" i="7"/>
  <c r="H43" i="7"/>
  <c r="G43" i="7"/>
  <c r="F43" i="7"/>
  <c r="E43" i="7"/>
  <c r="D43" i="7"/>
  <c r="C43" i="7"/>
  <c r="O42" i="7"/>
  <c r="N40" i="7"/>
  <c r="M40" i="7"/>
  <c r="L40" i="7"/>
  <c r="K40" i="7"/>
  <c r="J40" i="7"/>
  <c r="I40" i="7"/>
  <c r="H40" i="7"/>
  <c r="G40" i="7"/>
  <c r="F40" i="7"/>
  <c r="E40" i="7"/>
  <c r="D40" i="7"/>
  <c r="C40" i="7"/>
  <c r="O39" i="7"/>
  <c r="N38" i="7"/>
  <c r="M38" i="7"/>
  <c r="L38" i="7"/>
  <c r="K38" i="7"/>
  <c r="J38" i="7"/>
  <c r="I38" i="7"/>
  <c r="H38" i="7"/>
  <c r="G38" i="7"/>
  <c r="F38" i="7"/>
  <c r="E38" i="7"/>
  <c r="D38" i="7"/>
  <c r="C38" i="7"/>
  <c r="O37" i="7"/>
  <c r="N36" i="7"/>
  <c r="M36" i="7"/>
  <c r="L36" i="7"/>
  <c r="K36" i="7"/>
  <c r="J36" i="7"/>
  <c r="I36" i="7"/>
  <c r="H36" i="7"/>
  <c r="G36" i="7"/>
  <c r="F36" i="7"/>
  <c r="E36" i="7"/>
  <c r="D36" i="7"/>
  <c r="C36" i="7"/>
  <c r="O35" i="7"/>
  <c r="N34" i="7"/>
  <c r="M34" i="7"/>
  <c r="L34" i="7"/>
  <c r="K34" i="7"/>
  <c r="J34" i="7"/>
  <c r="I34" i="7"/>
  <c r="H34" i="7"/>
  <c r="G34" i="7"/>
  <c r="F34" i="7"/>
  <c r="E34" i="7"/>
  <c r="D34" i="7"/>
  <c r="C34" i="7"/>
  <c r="O33" i="7"/>
  <c r="N32" i="7"/>
  <c r="M32" i="7"/>
  <c r="L32" i="7"/>
  <c r="K32" i="7"/>
  <c r="J32" i="7"/>
  <c r="I32" i="7"/>
  <c r="H32" i="7"/>
  <c r="G32" i="7"/>
  <c r="F32" i="7"/>
  <c r="E32" i="7"/>
  <c r="D32" i="7"/>
  <c r="C32" i="7"/>
  <c r="O31" i="7"/>
  <c r="N30" i="7"/>
  <c r="M30" i="7"/>
  <c r="L30" i="7"/>
  <c r="K30" i="7"/>
  <c r="J30" i="7"/>
  <c r="I30" i="7"/>
  <c r="H30" i="7"/>
  <c r="G30" i="7"/>
  <c r="F30" i="7"/>
  <c r="E30" i="7"/>
  <c r="D30" i="7"/>
  <c r="C30" i="7"/>
  <c r="O29" i="7"/>
  <c r="N28" i="7"/>
  <c r="M28" i="7"/>
  <c r="L28" i="7"/>
  <c r="K28" i="7"/>
  <c r="J28" i="7"/>
  <c r="I28" i="7"/>
  <c r="H28" i="7"/>
  <c r="G28" i="7"/>
  <c r="F28" i="7"/>
  <c r="E28" i="7"/>
  <c r="D28" i="7"/>
  <c r="C28" i="7"/>
  <c r="O27" i="7"/>
  <c r="K26" i="7"/>
  <c r="G26" i="7"/>
  <c r="C26" i="7"/>
  <c r="N26" i="7"/>
  <c r="M26" i="7"/>
  <c r="L26" i="7"/>
  <c r="J26" i="7"/>
  <c r="I26" i="7"/>
  <c r="H26" i="7"/>
  <c r="F26" i="7"/>
  <c r="E26" i="7"/>
  <c r="D26" i="7"/>
  <c r="O25" i="7"/>
  <c r="N24" i="7"/>
  <c r="M24" i="7"/>
  <c r="L24" i="7"/>
  <c r="K24" i="7"/>
  <c r="J24" i="7"/>
  <c r="I24" i="7"/>
  <c r="H24" i="7"/>
  <c r="G24" i="7"/>
  <c r="F24" i="7"/>
  <c r="E24" i="7"/>
  <c r="D24" i="7"/>
  <c r="O23" i="7"/>
  <c r="O22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O9" i="7"/>
  <c r="N9" i="7"/>
  <c r="M9" i="7"/>
  <c r="L9" i="7"/>
  <c r="K9" i="7"/>
  <c r="J9" i="7"/>
  <c r="I9" i="7"/>
  <c r="H9" i="7"/>
  <c r="G9" i="7"/>
  <c r="F9" i="7"/>
  <c r="E9" i="7"/>
  <c r="D9" i="7"/>
  <c r="C9" i="7"/>
  <c r="O7" i="7"/>
  <c r="N7" i="7"/>
  <c r="M7" i="7"/>
  <c r="L7" i="7"/>
  <c r="K7" i="7"/>
  <c r="J7" i="7"/>
  <c r="I7" i="7"/>
  <c r="H7" i="7"/>
  <c r="G7" i="7"/>
  <c r="F7" i="7"/>
  <c r="E7" i="7"/>
  <c r="D7" i="7"/>
  <c r="C7" i="7"/>
  <c r="O5" i="7"/>
  <c r="N5" i="7"/>
  <c r="M5" i="7"/>
  <c r="L5" i="7"/>
  <c r="K5" i="7"/>
  <c r="J5" i="7"/>
  <c r="I5" i="7"/>
  <c r="H5" i="7"/>
  <c r="G5" i="7"/>
  <c r="F5" i="7"/>
  <c r="E5" i="7"/>
  <c r="D5" i="7"/>
  <c r="C5" i="7"/>
  <c r="O23" i="6"/>
  <c r="E19" i="6"/>
  <c r="D5" i="6"/>
  <c r="N95" i="6"/>
  <c r="N96" i="6" s="1"/>
  <c r="M95" i="6"/>
  <c r="M96" i="6" s="1"/>
  <c r="L95" i="6"/>
  <c r="L96" i="6" s="1"/>
  <c r="K96" i="6"/>
  <c r="J96" i="6"/>
  <c r="I96" i="6"/>
  <c r="H96" i="6"/>
  <c r="G96" i="6"/>
  <c r="F96" i="6"/>
  <c r="E96" i="6"/>
  <c r="D96" i="6"/>
  <c r="N94" i="6"/>
  <c r="M94" i="6"/>
  <c r="L94" i="6"/>
  <c r="K94" i="6"/>
  <c r="J94" i="6"/>
  <c r="I94" i="6"/>
  <c r="H94" i="6"/>
  <c r="G94" i="6"/>
  <c r="F94" i="6"/>
  <c r="E94" i="6"/>
  <c r="D94" i="6"/>
  <c r="C94" i="6"/>
  <c r="O93" i="6"/>
  <c r="N92" i="6"/>
  <c r="M92" i="6"/>
  <c r="L92" i="6"/>
  <c r="K92" i="6"/>
  <c r="J92" i="6"/>
  <c r="I92" i="6"/>
  <c r="H92" i="6"/>
  <c r="G92" i="6"/>
  <c r="F92" i="6"/>
  <c r="E92" i="6"/>
  <c r="D92" i="6"/>
  <c r="C92" i="6"/>
  <c r="O91" i="6"/>
  <c r="N90" i="6"/>
  <c r="M90" i="6"/>
  <c r="L90" i="6"/>
  <c r="K90" i="6"/>
  <c r="J90" i="6"/>
  <c r="I90" i="6"/>
  <c r="H90" i="6"/>
  <c r="G90" i="6"/>
  <c r="F90" i="6"/>
  <c r="E90" i="6"/>
  <c r="D90" i="6"/>
  <c r="C90" i="6"/>
  <c r="O89" i="6"/>
  <c r="N88" i="6"/>
  <c r="M88" i="6"/>
  <c r="L88" i="6"/>
  <c r="K88" i="6"/>
  <c r="J88" i="6"/>
  <c r="I88" i="6"/>
  <c r="H88" i="6"/>
  <c r="G88" i="6"/>
  <c r="F88" i="6"/>
  <c r="E88" i="6"/>
  <c r="D88" i="6"/>
  <c r="C88" i="6"/>
  <c r="O87" i="6"/>
  <c r="N86" i="6"/>
  <c r="M86" i="6"/>
  <c r="L86" i="6"/>
  <c r="K86" i="6"/>
  <c r="J86" i="6"/>
  <c r="I86" i="6"/>
  <c r="H86" i="6"/>
  <c r="G86" i="6"/>
  <c r="F86" i="6"/>
  <c r="E86" i="6"/>
  <c r="D86" i="6"/>
  <c r="C86" i="6"/>
  <c r="O85" i="6"/>
  <c r="N84" i="6"/>
  <c r="M84" i="6"/>
  <c r="L84" i="6"/>
  <c r="K84" i="6"/>
  <c r="J84" i="6"/>
  <c r="I84" i="6"/>
  <c r="H84" i="6"/>
  <c r="G84" i="6"/>
  <c r="F84" i="6"/>
  <c r="E84" i="6"/>
  <c r="D84" i="6"/>
  <c r="C84" i="6"/>
  <c r="O83" i="6"/>
  <c r="N82" i="6"/>
  <c r="M82" i="6"/>
  <c r="L82" i="6"/>
  <c r="K82" i="6"/>
  <c r="J82" i="6"/>
  <c r="I82" i="6"/>
  <c r="H82" i="6"/>
  <c r="G82" i="6"/>
  <c r="F82" i="6"/>
  <c r="E82" i="6"/>
  <c r="D82" i="6"/>
  <c r="C82" i="6"/>
  <c r="O81" i="6"/>
  <c r="N80" i="6"/>
  <c r="M80" i="6"/>
  <c r="L80" i="6"/>
  <c r="K80" i="6"/>
  <c r="J80" i="6"/>
  <c r="I80" i="6"/>
  <c r="H80" i="6"/>
  <c r="G80" i="6"/>
  <c r="F80" i="6"/>
  <c r="E80" i="6"/>
  <c r="D80" i="6"/>
  <c r="C80" i="6"/>
  <c r="O79" i="6"/>
  <c r="N78" i="6"/>
  <c r="M78" i="6"/>
  <c r="L78" i="6"/>
  <c r="K78" i="6"/>
  <c r="J78" i="6"/>
  <c r="I78" i="6"/>
  <c r="H78" i="6"/>
  <c r="G78" i="6"/>
  <c r="F78" i="6"/>
  <c r="E78" i="6"/>
  <c r="D78" i="6"/>
  <c r="C78" i="6"/>
  <c r="O77" i="6"/>
  <c r="N76" i="6"/>
  <c r="M76" i="6"/>
  <c r="L76" i="6"/>
  <c r="K76" i="6"/>
  <c r="J76" i="6"/>
  <c r="I76" i="6"/>
  <c r="H76" i="6"/>
  <c r="G76" i="6"/>
  <c r="F76" i="6"/>
  <c r="E76" i="6"/>
  <c r="D76" i="6"/>
  <c r="C76" i="6"/>
  <c r="O75" i="6"/>
  <c r="N74" i="6"/>
  <c r="M74" i="6"/>
  <c r="L74" i="6"/>
  <c r="K74" i="6"/>
  <c r="J74" i="6"/>
  <c r="I74" i="6"/>
  <c r="H74" i="6"/>
  <c r="G74" i="6"/>
  <c r="F74" i="6"/>
  <c r="E74" i="6"/>
  <c r="D74" i="6"/>
  <c r="C74" i="6"/>
  <c r="O73" i="6"/>
  <c r="N72" i="6"/>
  <c r="M72" i="6"/>
  <c r="L72" i="6"/>
  <c r="K72" i="6"/>
  <c r="J72" i="6"/>
  <c r="I72" i="6"/>
  <c r="H72" i="6"/>
  <c r="G72" i="6"/>
  <c r="F72" i="6"/>
  <c r="E72" i="6"/>
  <c r="D72" i="6"/>
  <c r="C72" i="6"/>
  <c r="O71" i="6"/>
  <c r="N70" i="6"/>
  <c r="M70" i="6"/>
  <c r="L70" i="6"/>
  <c r="K70" i="6"/>
  <c r="J70" i="6"/>
  <c r="I70" i="6"/>
  <c r="H70" i="6"/>
  <c r="G70" i="6"/>
  <c r="F70" i="6"/>
  <c r="E70" i="6"/>
  <c r="D70" i="6"/>
  <c r="C70" i="6"/>
  <c r="O69" i="6"/>
  <c r="N67" i="6"/>
  <c r="M67" i="6"/>
  <c r="L67" i="6"/>
  <c r="K67" i="6"/>
  <c r="J67" i="6"/>
  <c r="I67" i="6"/>
  <c r="H67" i="6"/>
  <c r="G67" i="6"/>
  <c r="F67" i="6"/>
  <c r="E67" i="6"/>
  <c r="E68" i="6" s="1"/>
  <c r="D67" i="6"/>
  <c r="D68" i="6" s="1"/>
  <c r="C67" i="6"/>
  <c r="C68" i="6" s="1"/>
  <c r="N66" i="6"/>
  <c r="M66" i="6"/>
  <c r="L66" i="6"/>
  <c r="K66" i="6"/>
  <c r="J66" i="6"/>
  <c r="I66" i="6"/>
  <c r="H66" i="6"/>
  <c r="G66" i="6"/>
  <c r="F66" i="6"/>
  <c r="E66" i="6"/>
  <c r="D66" i="6"/>
  <c r="C66" i="6"/>
  <c r="O65" i="6"/>
  <c r="N64" i="6"/>
  <c r="M64" i="6"/>
  <c r="L64" i="6"/>
  <c r="K64" i="6"/>
  <c r="J64" i="6"/>
  <c r="I64" i="6"/>
  <c r="H64" i="6"/>
  <c r="G64" i="6"/>
  <c r="F64" i="6"/>
  <c r="E64" i="6"/>
  <c r="D64" i="6"/>
  <c r="C64" i="6"/>
  <c r="O63" i="6"/>
  <c r="N62" i="6"/>
  <c r="M62" i="6"/>
  <c r="L62" i="6"/>
  <c r="K62" i="6"/>
  <c r="J62" i="6"/>
  <c r="I62" i="6"/>
  <c r="H62" i="6"/>
  <c r="G62" i="6"/>
  <c r="F62" i="6"/>
  <c r="E62" i="6"/>
  <c r="D62" i="6"/>
  <c r="C62" i="6"/>
  <c r="O61" i="6"/>
  <c r="N60" i="6"/>
  <c r="M60" i="6"/>
  <c r="L60" i="6"/>
  <c r="K60" i="6"/>
  <c r="J60" i="6"/>
  <c r="I60" i="6"/>
  <c r="H60" i="6"/>
  <c r="G60" i="6"/>
  <c r="F60" i="6"/>
  <c r="E60" i="6"/>
  <c r="D60" i="6"/>
  <c r="C60" i="6"/>
  <c r="O59" i="6"/>
  <c r="O58" i="6"/>
  <c r="N55" i="6"/>
  <c r="M55" i="6"/>
  <c r="L55" i="6"/>
  <c r="K55" i="6"/>
  <c r="J55" i="6"/>
  <c r="I55" i="6"/>
  <c r="H55" i="6"/>
  <c r="G55" i="6"/>
  <c r="F55" i="6"/>
  <c r="E55" i="6"/>
  <c r="D55" i="6"/>
  <c r="C55" i="6"/>
  <c r="O54" i="6"/>
  <c r="N53" i="6"/>
  <c r="M53" i="6"/>
  <c r="L53" i="6"/>
  <c r="K53" i="6"/>
  <c r="J53" i="6"/>
  <c r="I53" i="6"/>
  <c r="H53" i="6"/>
  <c r="G53" i="6"/>
  <c r="F53" i="6"/>
  <c r="E53" i="6"/>
  <c r="D53" i="6"/>
  <c r="C53" i="6"/>
  <c r="O52" i="6"/>
  <c r="N51" i="6"/>
  <c r="M51" i="6"/>
  <c r="L51" i="6"/>
  <c r="K51" i="6"/>
  <c r="J51" i="6"/>
  <c r="I51" i="6"/>
  <c r="H51" i="6"/>
  <c r="G51" i="6"/>
  <c r="F51" i="6"/>
  <c r="E51" i="6"/>
  <c r="D51" i="6"/>
  <c r="C51" i="6"/>
  <c r="O50" i="6"/>
  <c r="N49" i="6"/>
  <c r="M49" i="6"/>
  <c r="L49" i="6"/>
  <c r="K49" i="6"/>
  <c r="J49" i="6"/>
  <c r="I49" i="6"/>
  <c r="H49" i="6"/>
  <c r="G49" i="6"/>
  <c r="F49" i="6"/>
  <c r="E49" i="6"/>
  <c r="D49" i="6"/>
  <c r="C49" i="6"/>
  <c r="O48" i="6"/>
  <c r="N47" i="6"/>
  <c r="M47" i="6"/>
  <c r="L47" i="6"/>
  <c r="K47" i="6"/>
  <c r="J47" i="6"/>
  <c r="I47" i="6"/>
  <c r="H47" i="6"/>
  <c r="G47" i="6"/>
  <c r="F47" i="6"/>
  <c r="E47" i="6"/>
  <c r="D47" i="6"/>
  <c r="C47" i="6"/>
  <c r="O46" i="6"/>
  <c r="N45" i="6"/>
  <c r="M45" i="6"/>
  <c r="L45" i="6"/>
  <c r="K45" i="6"/>
  <c r="J45" i="6"/>
  <c r="I45" i="6"/>
  <c r="H45" i="6"/>
  <c r="G45" i="6"/>
  <c r="F45" i="6"/>
  <c r="E45" i="6"/>
  <c r="D45" i="6"/>
  <c r="C45" i="6"/>
  <c r="O44" i="6"/>
  <c r="N43" i="6"/>
  <c r="M43" i="6"/>
  <c r="L43" i="6"/>
  <c r="K43" i="6"/>
  <c r="J43" i="6"/>
  <c r="I43" i="6"/>
  <c r="H43" i="6"/>
  <c r="G43" i="6"/>
  <c r="F43" i="6"/>
  <c r="E43" i="6"/>
  <c r="D43" i="6"/>
  <c r="C43" i="6"/>
  <c r="O42" i="6"/>
  <c r="N40" i="6"/>
  <c r="M40" i="6"/>
  <c r="L40" i="6"/>
  <c r="K40" i="6"/>
  <c r="J40" i="6"/>
  <c r="I40" i="6"/>
  <c r="H40" i="6"/>
  <c r="G40" i="6"/>
  <c r="F40" i="6"/>
  <c r="E40" i="6"/>
  <c r="D40" i="6"/>
  <c r="C40" i="6"/>
  <c r="O39" i="6"/>
  <c r="N38" i="6"/>
  <c r="M38" i="6"/>
  <c r="L38" i="6"/>
  <c r="K38" i="6"/>
  <c r="J38" i="6"/>
  <c r="I38" i="6"/>
  <c r="H38" i="6"/>
  <c r="G38" i="6"/>
  <c r="F38" i="6"/>
  <c r="E38" i="6"/>
  <c r="D38" i="6"/>
  <c r="C38" i="6"/>
  <c r="O37" i="6"/>
  <c r="N36" i="6"/>
  <c r="M36" i="6"/>
  <c r="L36" i="6"/>
  <c r="K36" i="6"/>
  <c r="J36" i="6"/>
  <c r="I36" i="6"/>
  <c r="H36" i="6"/>
  <c r="G36" i="6"/>
  <c r="F36" i="6"/>
  <c r="E36" i="6"/>
  <c r="D36" i="6"/>
  <c r="C36" i="6"/>
  <c r="O35" i="6"/>
  <c r="N34" i="6"/>
  <c r="M34" i="6"/>
  <c r="L34" i="6"/>
  <c r="K34" i="6"/>
  <c r="J34" i="6"/>
  <c r="I34" i="6"/>
  <c r="H34" i="6"/>
  <c r="G34" i="6"/>
  <c r="F34" i="6"/>
  <c r="E34" i="6"/>
  <c r="D34" i="6"/>
  <c r="C34" i="6"/>
  <c r="O33" i="6"/>
  <c r="N32" i="6"/>
  <c r="M32" i="6"/>
  <c r="L32" i="6"/>
  <c r="K32" i="6"/>
  <c r="J32" i="6"/>
  <c r="I32" i="6"/>
  <c r="H32" i="6"/>
  <c r="G32" i="6"/>
  <c r="F32" i="6"/>
  <c r="E32" i="6"/>
  <c r="D32" i="6"/>
  <c r="C32" i="6"/>
  <c r="O31" i="6"/>
  <c r="N30" i="6"/>
  <c r="M30" i="6"/>
  <c r="L30" i="6"/>
  <c r="K30" i="6"/>
  <c r="J30" i="6"/>
  <c r="I30" i="6"/>
  <c r="H30" i="6"/>
  <c r="G30" i="6"/>
  <c r="F30" i="6"/>
  <c r="E30" i="6"/>
  <c r="D30" i="6"/>
  <c r="C30" i="6"/>
  <c r="O29" i="6"/>
  <c r="N28" i="6"/>
  <c r="M28" i="6"/>
  <c r="L28" i="6"/>
  <c r="K28" i="6"/>
  <c r="J28" i="6"/>
  <c r="I28" i="6"/>
  <c r="H28" i="6"/>
  <c r="G28" i="6"/>
  <c r="F28" i="6"/>
  <c r="E28" i="6"/>
  <c r="D28" i="6"/>
  <c r="C28" i="6"/>
  <c r="O27" i="6"/>
  <c r="M26" i="6"/>
  <c r="K26" i="6"/>
  <c r="I26" i="6"/>
  <c r="G26" i="6"/>
  <c r="E26" i="6"/>
  <c r="C26" i="6"/>
  <c r="N26" i="6"/>
  <c r="L26" i="6"/>
  <c r="J26" i="6"/>
  <c r="H26" i="6"/>
  <c r="F26" i="6"/>
  <c r="D26" i="6"/>
  <c r="O25" i="6"/>
  <c r="N24" i="6"/>
  <c r="M24" i="6"/>
  <c r="L24" i="6"/>
  <c r="K24" i="6"/>
  <c r="J24" i="6"/>
  <c r="I24" i="6"/>
  <c r="H24" i="6"/>
  <c r="G24" i="6"/>
  <c r="F24" i="6"/>
  <c r="E24" i="6"/>
  <c r="D24" i="6"/>
  <c r="C24" i="6"/>
  <c r="O22" i="6"/>
  <c r="O19" i="6"/>
  <c r="N19" i="6"/>
  <c r="M19" i="6"/>
  <c r="L19" i="6"/>
  <c r="K19" i="6"/>
  <c r="J19" i="6"/>
  <c r="I19" i="6"/>
  <c r="H19" i="6"/>
  <c r="G19" i="6"/>
  <c r="F19" i="6"/>
  <c r="D19" i="6"/>
  <c r="C19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O9" i="6"/>
  <c r="N9" i="6"/>
  <c r="M9" i="6"/>
  <c r="L9" i="6"/>
  <c r="K9" i="6"/>
  <c r="J9" i="6"/>
  <c r="I9" i="6"/>
  <c r="H9" i="6"/>
  <c r="G9" i="6"/>
  <c r="F9" i="6"/>
  <c r="E9" i="6"/>
  <c r="D9" i="6"/>
  <c r="C9" i="6"/>
  <c r="O7" i="6"/>
  <c r="N7" i="6"/>
  <c r="M7" i="6"/>
  <c r="L7" i="6"/>
  <c r="K7" i="6"/>
  <c r="J7" i="6"/>
  <c r="I7" i="6"/>
  <c r="H7" i="6"/>
  <c r="G7" i="6"/>
  <c r="F7" i="6"/>
  <c r="E7" i="6"/>
  <c r="D7" i="6"/>
  <c r="C7" i="6"/>
  <c r="O5" i="6"/>
  <c r="N5" i="6"/>
  <c r="M5" i="6"/>
  <c r="L5" i="6"/>
  <c r="K5" i="6"/>
  <c r="J5" i="6"/>
  <c r="I5" i="6"/>
  <c r="H5" i="6"/>
  <c r="G5" i="6"/>
  <c r="F5" i="6"/>
  <c r="E5" i="6"/>
  <c r="C5" i="6"/>
  <c r="L68" i="11" l="1"/>
  <c r="N68" i="11"/>
  <c r="M68" i="11"/>
  <c r="M68" i="10"/>
  <c r="N68" i="10"/>
  <c r="L68" i="10"/>
  <c r="N68" i="9"/>
  <c r="L68" i="9"/>
  <c r="M68" i="9"/>
  <c r="M68" i="8"/>
  <c r="L68" i="8"/>
  <c r="N68" i="8"/>
  <c r="L68" i="7"/>
  <c r="N68" i="7"/>
  <c r="M68" i="7"/>
  <c r="N68" i="6"/>
  <c r="L68" i="6"/>
  <c r="M68" i="6"/>
  <c r="K68" i="10"/>
  <c r="K68" i="9"/>
  <c r="K68" i="8"/>
  <c r="K68" i="7"/>
  <c r="K68" i="6"/>
  <c r="J68" i="10"/>
  <c r="J68" i="9"/>
  <c r="J68" i="8"/>
  <c r="J68" i="7"/>
  <c r="J68" i="6"/>
  <c r="I68" i="7"/>
  <c r="I68" i="9"/>
  <c r="I68" i="10"/>
  <c r="I68" i="6"/>
  <c r="I68" i="8"/>
  <c r="H68" i="10"/>
  <c r="H68" i="9"/>
  <c r="H68" i="8"/>
  <c r="H68" i="7"/>
  <c r="H68" i="6"/>
  <c r="F68" i="9"/>
  <c r="G68" i="7"/>
  <c r="G68" i="8"/>
  <c r="G68" i="9"/>
  <c r="F68" i="7"/>
  <c r="F68" i="8"/>
  <c r="F68" i="6"/>
  <c r="F68" i="10"/>
  <c r="G68" i="6"/>
  <c r="G68" i="10"/>
  <c r="O76" i="9"/>
  <c r="O67" i="10"/>
  <c r="O68" i="10" s="1"/>
  <c r="O88" i="10"/>
  <c r="O64" i="10"/>
  <c r="O60" i="10"/>
  <c r="O72" i="10"/>
  <c r="O80" i="10"/>
  <c r="O67" i="9"/>
  <c r="O68" i="9" s="1"/>
  <c r="O26" i="14"/>
  <c r="O94" i="10"/>
  <c r="O86" i="10"/>
  <c r="O78" i="10"/>
  <c r="C68" i="10"/>
  <c r="O70" i="10"/>
  <c r="O66" i="10"/>
  <c r="O62" i="10"/>
  <c r="O76" i="10"/>
  <c r="O82" i="10"/>
  <c r="O92" i="10"/>
  <c r="O74" i="10"/>
  <c r="O84" i="10"/>
  <c r="O90" i="10"/>
  <c r="O95" i="10"/>
  <c r="O96" i="10" s="1"/>
  <c r="C96" i="10"/>
  <c r="O26" i="11"/>
  <c r="O92" i="9"/>
  <c r="O82" i="9"/>
  <c r="C68" i="9"/>
  <c r="O62" i="9"/>
  <c r="O72" i="9"/>
  <c r="O78" i="9"/>
  <c r="O88" i="9"/>
  <c r="O94" i="9"/>
  <c r="O64" i="9"/>
  <c r="O74" i="9"/>
  <c r="O84" i="9"/>
  <c r="O90" i="9"/>
  <c r="O95" i="9"/>
  <c r="O96" i="9" s="1"/>
  <c r="C96" i="9"/>
  <c r="O60" i="9"/>
  <c r="O66" i="9"/>
  <c r="O70" i="9"/>
  <c r="O80" i="9"/>
  <c r="O86" i="9"/>
  <c r="O55" i="9"/>
  <c r="O47" i="9"/>
  <c r="O38" i="9"/>
  <c r="O30" i="9"/>
  <c r="O32" i="9"/>
  <c r="O40" i="9"/>
  <c r="O49" i="9"/>
  <c r="O24" i="9"/>
  <c r="O34" i="9"/>
  <c r="O43" i="9"/>
  <c r="O51" i="9"/>
  <c r="O26" i="9"/>
  <c r="O28" i="9"/>
  <c r="O36" i="9"/>
  <c r="O45" i="9"/>
  <c r="O53" i="9"/>
  <c r="O90" i="8"/>
  <c r="O82" i="8"/>
  <c r="O74" i="8"/>
  <c r="O60" i="8"/>
  <c r="O62" i="8"/>
  <c r="O76" i="8"/>
  <c r="O84" i="8"/>
  <c r="O92" i="8"/>
  <c r="O64" i="8"/>
  <c r="O70" i="8"/>
  <c r="O78" i="8"/>
  <c r="O86" i="8"/>
  <c r="O94" i="8"/>
  <c r="O66" i="8"/>
  <c r="O72" i="8"/>
  <c r="O80" i="8"/>
  <c r="O88" i="8"/>
  <c r="C96" i="8"/>
  <c r="O26" i="8"/>
  <c r="O55" i="8"/>
  <c r="O92" i="7"/>
  <c r="O84" i="7"/>
  <c r="O76" i="7"/>
  <c r="O64" i="7"/>
  <c r="O60" i="7"/>
  <c r="O66" i="7"/>
  <c r="O70" i="7"/>
  <c r="O78" i="7"/>
  <c r="O86" i="7"/>
  <c r="O94" i="7"/>
  <c r="O72" i="7"/>
  <c r="O80" i="7"/>
  <c r="O88" i="7"/>
  <c r="C96" i="7"/>
  <c r="O62" i="7"/>
  <c r="O74" i="7"/>
  <c r="O82" i="7"/>
  <c r="O90" i="7"/>
  <c r="O55" i="7"/>
  <c r="O32" i="7"/>
  <c r="O40" i="7"/>
  <c r="O49" i="7"/>
  <c r="O24" i="7"/>
  <c r="O26" i="7"/>
  <c r="O28" i="7"/>
  <c r="O36" i="7"/>
  <c r="O45" i="7"/>
  <c r="O53" i="7"/>
  <c r="O90" i="6"/>
  <c r="O82" i="6"/>
  <c r="O74" i="6"/>
  <c r="O60" i="6"/>
  <c r="O62" i="6"/>
  <c r="O76" i="6"/>
  <c r="O84" i="6"/>
  <c r="O92" i="6"/>
  <c r="O64" i="6"/>
  <c r="O70" i="6"/>
  <c r="O78" i="6"/>
  <c r="O86" i="6"/>
  <c r="O94" i="6"/>
  <c r="O66" i="6"/>
  <c r="O72" i="6"/>
  <c r="O80" i="6"/>
  <c r="O88" i="6"/>
  <c r="C96" i="6"/>
  <c r="O53" i="6"/>
  <c r="O24" i="6"/>
  <c r="O26" i="6"/>
  <c r="O55" i="11"/>
  <c r="O32" i="11"/>
  <c r="O40" i="11"/>
  <c r="O49" i="11"/>
  <c r="O24" i="11"/>
  <c r="O28" i="11"/>
  <c r="O36" i="11"/>
  <c r="O45" i="11"/>
  <c r="O53" i="11"/>
  <c r="O30" i="11"/>
  <c r="O38" i="11"/>
  <c r="O47" i="11"/>
  <c r="O51" i="11"/>
  <c r="O34" i="11"/>
  <c r="O43" i="11"/>
  <c r="O67" i="11"/>
  <c r="C26" i="9"/>
  <c r="O30" i="8"/>
  <c r="O34" i="8"/>
  <c r="O43" i="8"/>
  <c r="O47" i="8"/>
  <c r="O51" i="8"/>
  <c r="O24" i="8"/>
  <c r="O28" i="8"/>
  <c r="O32" i="8"/>
  <c r="O36" i="8"/>
  <c r="O40" i="8"/>
  <c r="O45" i="8"/>
  <c r="O49" i="8"/>
  <c r="O53" i="8"/>
  <c r="O67" i="8"/>
  <c r="O68" i="8" s="1"/>
  <c r="O95" i="8"/>
  <c r="O96" i="8" s="1"/>
  <c r="O38" i="8"/>
  <c r="O67" i="7"/>
  <c r="O68" i="7" s="1"/>
  <c r="O95" i="7"/>
  <c r="O96" i="7" s="1"/>
  <c r="O30" i="7"/>
  <c r="O34" i="7"/>
  <c r="O38" i="7"/>
  <c r="O43" i="7"/>
  <c r="O47" i="7"/>
  <c r="O51" i="7"/>
  <c r="O30" i="6"/>
  <c r="O34" i="6"/>
  <c r="O38" i="6"/>
  <c r="O43" i="6"/>
  <c r="O47" i="6"/>
  <c r="O51" i="6"/>
  <c r="O55" i="6"/>
  <c r="O28" i="6"/>
  <c r="O32" i="6"/>
  <c r="O36" i="6"/>
  <c r="O40" i="6"/>
  <c r="O45" i="6"/>
  <c r="O49" i="6"/>
  <c r="O67" i="6"/>
  <c r="O68" i="6" s="1"/>
  <c r="O95" i="6"/>
  <c r="O96" i="6" s="1"/>
  <c r="C24" i="5" l="1"/>
  <c r="C84" i="5"/>
  <c r="C78" i="5"/>
  <c r="N76" i="5"/>
  <c r="M76" i="5"/>
  <c r="L76" i="5"/>
  <c r="K76" i="5"/>
  <c r="J76" i="5"/>
  <c r="I76" i="5"/>
  <c r="H76" i="5"/>
  <c r="G76" i="5"/>
  <c r="F76" i="5"/>
  <c r="E76" i="5"/>
  <c r="D76" i="5"/>
  <c r="C76" i="5"/>
  <c r="N74" i="5"/>
  <c r="M74" i="5"/>
  <c r="L74" i="5"/>
  <c r="K74" i="5"/>
  <c r="J74" i="5"/>
  <c r="I74" i="5"/>
  <c r="H74" i="5"/>
  <c r="G74" i="5"/>
  <c r="F74" i="5"/>
  <c r="E74" i="5"/>
  <c r="D74" i="5"/>
  <c r="C74" i="5"/>
  <c r="N72" i="5"/>
  <c r="M72" i="5"/>
  <c r="L72" i="5"/>
  <c r="K72" i="5"/>
  <c r="J72" i="5"/>
  <c r="I72" i="5"/>
  <c r="H72" i="5"/>
  <c r="G72" i="5"/>
  <c r="F72" i="5"/>
  <c r="E72" i="5"/>
  <c r="D72" i="5"/>
  <c r="C72" i="5"/>
  <c r="N70" i="5"/>
  <c r="M70" i="5"/>
  <c r="L70" i="5"/>
  <c r="K70" i="5"/>
  <c r="J70" i="5"/>
  <c r="I70" i="5"/>
  <c r="H70" i="5"/>
  <c r="G70" i="5"/>
  <c r="F70" i="5"/>
  <c r="E70" i="5"/>
  <c r="D70" i="5"/>
  <c r="C70" i="5"/>
  <c r="C62" i="5"/>
  <c r="D66" i="5"/>
  <c r="C66" i="5"/>
  <c r="C64" i="5"/>
  <c r="M62" i="5"/>
  <c r="N62" i="5"/>
  <c r="L62" i="5"/>
  <c r="K62" i="5"/>
  <c r="J62" i="5"/>
  <c r="I62" i="5"/>
  <c r="H62" i="5"/>
  <c r="G62" i="5"/>
  <c r="F62" i="5"/>
  <c r="E62" i="5"/>
  <c r="D62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O61" i="5"/>
  <c r="N95" i="5"/>
  <c r="M95" i="5"/>
  <c r="M96" i="5" s="1"/>
  <c r="L95" i="5"/>
  <c r="L96" i="5" s="1"/>
  <c r="K96" i="5"/>
  <c r="I96" i="5"/>
  <c r="H96" i="5"/>
  <c r="G96" i="5"/>
  <c r="E96" i="5"/>
  <c r="N67" i="5"/>
  <c r="M67" i="5"/>
  <c r="L67" i="5"/>
  <c r="K67" i="5"/>
  <c r="J67" i="5"/>
  <c r="I67" i="5"/>
  <c r="H67" i="5"/>
  <c r="G67" i="5"/>
  <c r="F67" i="5"/>
  <c r="E67" i="5"/>
  <c r="E68" i="5" s="1"/>
  <c r="D67" i="5"/>
  <c r="D68" i="5" s="1"/>
  <c r="C67" i="5"/>
  <c r="C68" i="5" s="1"/>
  <c r="O75" i="5"/>
  <c r="O73" i="5"/>
  <c r="O71" i="5"/>
  <c r="O69" i="5"/>
  <c r="N96" i="5"/>
  <c r="J96" i="5"/>
  <c r="F96" i="5"/>
  <c r="C96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4" i="5"/>
  <c r="M84" i="5"/>
  <c r="L84" i="5"/>
  <c r="K84" i="5"/>
  <c r="J84" i="5"/>
  <c r="I84" i="5"/>
  <c r="H84" i="5"/>
  <c r="G84" i="5"/>
  <c r="F84" i="5"/>
  <c r="E84" i="5"/>
  <c r="D84" i="5"/>
  <c r="O83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8" i="5"/>
  <c r="M78" i="5"/>
  <c r="L78" i="5"/>
  <c r="K78" i="5"/>
  <c r="J78" i="5"/>
  <c r="I78" i="5"/>
  <c r="H78" i="5"/>
  <c r="G78" i="5"/>
  <c r="F78" i="5"/>
  <c r="E78" i="5"/>
  <c r="D78" i="5"/>
  <c r="O77" i="5"/>
  <c r="N66" i="5"/>
  <c r="M66" i="5"/>
  <c r="L66" i="5"/>
  <c r="K66" i="5"/>
  <c r="J66" i="5"/>
  <c r="I66" i="5"/>
  <c r="H66" i="5"/>
  <c r="G66" i="5"/>
  <c r="F66" i="5"/>
  <c r="E66" i="5"/>
  <c r="O65" i="5"/>
  <c r="N64" i="5"/>
  <c r="M64" i="5"/>
  <c r="L64" i="5"/>
  <c r="K64" i="5"/>
  <c r="J64" i="5"/>
  <c r="I64" i="5"/>
  <c r="H64" i="5"/>
  <c r="G64" i="5"/>
  <c r="F64" i="5"/>
  <c r="E64" i="5"/>
  <c r="D64" i="5"/>
  <c r="O63" i="5"/>
  <c r="O58" i="5"/>
  <c r="N55" i="5"/>
  <c r="M55" i="5"/>
  <c r="L55" i="5"/>
  <c r="K55" i="5"/>
  <c r="J55" i="5"/>
  <c r="I55" i="5"/>
  <c r="H55" i="5"/>
  <c r="G55" i="5"/>
  <c r="F55" i="5"/>
  <c r="E55" i="5"/>
  <c r="D55" i="5"/>
  <c r="C55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M26" i="5"/>
  <c r="L26" i="5"/>
  <c r="I26" i="5"/>
  <c r="H26" i="5"/>
  <c r="E26" i="5"/>
  <c r="D26" i="5"/>
  <c r="N26" i="5"/>
  <c r="K26" i="5"/>
  <c r="J26" i="5"/>
  <c r="G26" i="5"/>
  <c r="F26" i="5"/>
  <c r="C26" i="5"/>
  <c r="N24" i="5"/>
  <c r="M24" i="5"/>
  <c r="L24" i="5"/>
  <c r="K24" i="5"/>
  <c r="J24" i="5"/>
  <c r="I24" i="5"/>
  <c r="H24" i="5"/>
  <c r="G24" i="5"/>
  <c r="F24" i="5"/>
  <c r="E24" i="5"/>
  <c r="D24" i="5"/>
  <c r="O23" i="5"/>
  <c r="O22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O9" i="5"/>
  <c r="N9" i="5"/>
  <c r="M9" i="5"/>
  <c r="L9" i="5"/>
  <c r="K9" i="5"/>
  <c r="J9" i="5"/>
  <c r="I9" i="5"/>
  <c r="H9" i="5"/>
  <c r="G9" i="5"/>
  <c r="F9" i="5"/>
  <c r="E9" i="5"/>
  <c r="D9" i="5"/>
  <c r="C9" i="5"/>
  <c r="O7" i="5"/>
  <c r="N7" i="5"/>
  <c r="M7" i="5"/>
  <c r="L7" i="5"/>
  <c r="K7" i="5"/>
  <c r="J7" i="5"/>
  <c r="I7" i="5"/>
  <c r="H7" i="5"/>
  <c r="G7" i="5"/>
  <c r="F7" i="5"/>
  <c r="E7" i="5"/>
  <c r="D7" i="5"/>
  <c r="C7" i="5"/>
  <c r="D5" i="5"/>
  <c r="C5" i="5"/>
  <c r="O19" i="2"/>
  <c r="N19" i="2"/>
  <c r="M19" i="2"/>
  <c r="L19" i="2"/>
  <c r="K19" i="2"/>
  <c r="J19" i="2"/>
  <c r="I19" i="2"/>
  <c r="H19" i="2"/>
  <c r="G19" i="2"/>
  <c r="F19" i="2"/>
  <c r="E19" i="2"/>
  <c r="D19" i="2"/>
  <c r="O17" i="2"/>
  <c r="N17" i="2"/>
  <c r="M17" i="2"/>
  <c r="L17" i="2"/>
  <c r="K17" i="2"/>
  <c r="J17" i="2"/>
  <c r="I17" i="2"/>
  <c r="H17" i="2"/>
  <c r="G17" i="2"/>
  <c r="F17" i="2"/>
  <c r="E17" i="2"/>
  <c r="D17" i="2"/>
  <c r="O15" i="2"/>
  <c r="N15" i="2"/>
  <c r="M15" i="2"/>
  <c r="L15" i="2"/>
  <c r="K15" i="2"/>
  <c r="J15" i="2"/>
  <c r="I15" i="2"/>
  <c r="H15" i="2"/>
  <c r="G15" i="2"/>
  <c r="F15" i="2"/>
  <c r="E15" i="2"/>
  <c r="D15" i="2"/>
  <c r="O13" i="2"/>
  <c r="N13" i="2"/>
  <c r="M13" i="2"/>
  <c r="L13" i="2"/>
  <c r="K13" i="2"/>
  <c r="J13" i="2"/>
  <c r="I13" i="2"/>
  <c r="H13" i="2"/>
  <c r="G13" i="2"/>
  <c r="F13" i="2"/>
  <c r="E13" i="2"/>
  <c r="D13" i="2"/>
  <c r="O11" i="2"/>
  <c r="N11" i="2"/>
  <c r="M11" i="2"/>
  <c r="L11" i="2"/>
  <c r="K11" i="2"/>
  <c r="J11" i="2"/>
  <c r="I11" i="2"/>
  <c r="H11" i="2"/>
  <c r="G11" i="2"/>
  <c r="F11" i="2"/>
  <c r="E11" i="2"/>
  <c r="D11" i="2"/>
  <c r="O9" i="2"/>
  <c r="N9" i="2"/>
  <c r="M9" i="2"/>
  <c r="L9" i="2"/>
  <c r="K9" i="2"/>
  <c r="J9" i="2"/>
  <c r="I9" i="2"/>
  <c r="H9" i="2"/>
  <c r="G9" i="2"/>
  <c r="F9" i="2"/>
  <c r="E9" i="2"/>
  <c r="D9" i="2"/>
  <c r="O7" i="2"/>
  <c r="N7" i="2"/>
  <c r="M7" i="2"/>
  <c r="L7" i="2"/>
  <c r="K7" i="2"/>
  <c r="J7" i="2"/>
  <c r="I7" i="2"/>
  <c r="H7" i="2"/>
  <c r="G7" i="2"/>
  <c r="F7" i="2"/>
  <c r="E7" i="2"/>
  <c r="D7" i="2"/>
  <c r="O5" i="2"/>
  <c r="N5" i="2"/>
  <c r="M5" i="2"/>
  <c r="L5" i="2"/>
  <c r="K5" i="2"/>
  <c r="J5" i="2"/>
  <c r="I5" i="2"/>
  <c r="H5" i="2"/>
  <c r="G5" i="2"/>
  <c r="F5" i="2"/>
  <c r="E5" i="2"/>
  <c r="D5" i="2"/>
  <c r="C19" i="2"/>
  <c r="C17" i="2"/>
  <c r="C15" i="2"/>
  <c r="C13" i="2"/>
  <c r="C11" i="2"/>
  <c r="C9" i="2"/>
  <c r="C7" i="2"/>
  <c r="C5" i="2"/>
  <c r="Z40" i="4"/>
  <c r="Y40" i="4"/>
  <c r="X40" i="4"/>
  <c r="V40" i="4"/>
  <c r="U40" i="4"/>
  <c r="T40" i="4"/>
  <c r="S40" i="4"/>
  <c r="R40" i="4"/>
  <c r="Q40" i="4"/>
  <c r="Z27" i="4"/>
  <c r="Y27" i="4"/>
  <c r="X27" i="4"/>
  <c r="V27" i="4"/>
  <c r="U27" i="4"/>
  <c r="T27" i="4"/>
  <c r="S27" i="4"/>
  <c r="R27" i="4"/>
  <c r="Q27" i="4"/>
  <c r="Z16" i="4"/>
  <c r="Y16" i="4"/>
  <c r="X16" i="4"/>
  <c r="V16" i="4"/>
  <c r="U16" i="4"/>
  <c r="T16" i="4"/>
  <c r="S16" i="4"/>
  <c r="R16" i="4"/>
  <c r="Q16" i="4"/>
  <c r="Z3" i="4"/>
  <c r="Y3" i="4"/>
  <c r="X3" i="4"/>
  <c r="V3" i="4"/>
  <c r="V46" i="4" s="1"/>
  <c r="U3" i="4"/>
  <c r="U59" i="4" s="1"/>
  <c r="S3" i="4"/>
  <c r="S52" i="4" s="1"/>
  <c r="R3" i="4"/>
  <c r="Q3" i="4"/>
  <c r="N68" i="5" l="1"/>
  <c r="L68" i="5"/>
  <c r="M68" i="5"/>
  <c r="K68" i="5"/>
  <c r="J68" i="5"/>
  <c r="I68" i="5"/>
  <c r="H68" i="5"/>
  <c r="F68" i="5"/>
  <c r="G68" i="5"/>
  <c r="O95" i="5"/>
  <c r="O96" i="5" s="1"/>
  <c r="O58" i="11"/>
  <c r="D96" i="5"/>
  <c r="Y71" i="4"/>
  <c r="Y24" i="4"/>
  <c r="O94" i="5"/>
  <c r="O86" i="5"/>
  <c r="O82" i="5"/>
  <c r="O76" i="5"/>
  <c r="O64" i="5"/>
  <c r="O70" i="5"/>
  <c r="O62" i="5"/>
  <c r="O72" i="5"/>
  <c r="O78" i="5"/>
  <c r="O90" i="5"/>
  <c r="O60" i="5"/>
  <c r="O74" i="5"/>
  <c r="O24" i="5"/>
  <c r="O36" i="5"/>
  <c r="O43" i="5"/>
  <c r="O53" i="5"/>
  <c r="O30" i="5"/>
  <c r="O40" i="5"/>
  <c r="O32" i="5"/>
  <c r="O38" i="5"/>
  <c r="O49" i="5"/>
  <c r="O55" i="5"/>
  <c r="O47" i="5"/>
  <c r="O28" i="5"/>
  <c r="O34" i="5"/>
  <c r="O45" i="5"/>
  <c r="O51" i="5"/>
  <c r="Z57" i="4"/>
  <c r="Z22" i="4"/>
  <c r="Z13" i="4"/>
  <c r="Z5" i="4"/>
  <c r="Z15" i="4"/>
  <c r="Z20" i="4"/>
  <c r="Z11" i="4"/>
  <c r="Z7" i="4"/>
  <c r="Z18" i="4"/>
  <c r="Z9" i="4"/>
  <c r="Y42" i="4"/>
  <c r="Y31" i="4"/>
  <c r="Y54" i="4"/>
  <c r="Y67" i="4"/>
  <c r="Y39" i="4"/>
  <c r="Y46" i="4"/>
  <c r="Y59" i="4"/>
  <c r="Y73" i="4"/>
  <c r="Y20" i="4"/>
  <c r="Y15" i="4"/>
  <c r="Y11" i="4"/>
  <c r="Y7" i="4"/>
  <c r="Y57" i="4"/>
  <c r="Y18" i="4"/>
  <c r="Y9" i="4"/>
  <c r="Y5" i="4"/>
  <c r="Y22" i="4"/>
  <c r="Y13" i="4"/>
  <c r="Y35" i="4"/>
  <c r="Y50" i="4"/>
  <c r="Y63" i="4"/>
  <c r="X71" i="4"/>
  <c r="X22" i="4"/>
  <c r="X13" i="4"/>
  <c r="X5" i="4"/>
  <c r="X11" i="4"/>
  <c r="X15" i="4"/>
  <c r="X7" i="4"/>
  <c r="X57" i="4"/>
  <c r="X18" i="4"/>
  <c r="X9" i="4"/>
  <c r="X20" i="4"/>
  <c r="V15" i="4"/>
  <c r="V7" i="4"/>
  <c r="V57" i="4"/>
  <c r="V22" i="4"/>
  <c r="V13" i="4"/>
  <c r="V5" i="4"/>
  <c r="V18" i="4"/>
  <c r="V9" i="4"/>
  <c r="V20" i="4"/>
  <c r="V11" i="4"/>
  <c r="U39" i="4"/>
  <c r="U42" i="4"/>
  <c r="U63" i="4"/>
  <c r="U54" i="4"/>
  <c r="U35" i="4"/>
  <c r="U50" i="4"/>
  <c r="U71" i="4"/>
  <c r="U24" i="4"/>
  <c r="U31" i="4"/>
  <c r="U46" i="4"/>
  <c r="U73" i="4"/>
  <c r="U13" i="4"/>
  <c r="U20" i="4"/>
  <c r="U15" i="4"/>
  <c r="U11" i="4"/>
  <c r="U7" i="4"/>
  <c r="U22" i="4"/>
  <c r="U5" i="4"/>
  <c r="U57" i="4"/>
  <c r="U18" i="4"/>
  <c r="U9" i="4"/>
  <c r="U67" i="4"/>
  <c r="T71" i="4"/>
  <c r="T20" i="4"/>
  <c r="T11" i="4"/>
  <c r="T9" i="4"/>
  <c r="T22" i="4"/>
  <c r="T13" i="4"/>
  <c r="T5" i="4"/>
  <c r="T15" i="4"/>
  <c r="T7" i="4"/>
  <c r="T57" i="4"/>
  <c r="T18" i="4"/>
  <c r="S69" i="4"/>
  <c r="S37" i="4"/>
  <c r="S61" i="4"/>
  <c r="S57" i="4"/>
  <c r="S18" i="4"/>
  <c r="S15" i="4"/>
  <c r="S7" i="4"/>
  <c r="S20" i="4"/>
  <c r="S11" i="4"/>
  <c r="S9" i="4"/>
  <c r="S5" i="4"/>
  <c r="S22" i="4"/>
  <c r="R18" i="4"/>
  <c r="R9" i="4"/>
  <c r="R20" i="4"/>
  <c r="R57" i="4"/>
  <c r="R15" i="4"/>
  <c r="R7" i="4"/>
  <c r="R39" i="4"/>
  <c r="R22" i="4"/>
  <c r="R13" i="4"/>
  <c r="R5" i="4"/>
  <c r="R11" i="4"/>
  <c r="Q54" i="4"/>
  <c r="Q20" i="4"/>
  <c r="Q18" i="4"/>
  <c r="Q39" i="4"/>
  <c r="Q46" i="4"/>
  <c r="Q50" i="4"/>
  <c r="Q59" i="4"/>
  <c r="Q9" i="4"/>
  <c r="Q42" i="4"/>
  <c r="Q73" i="4"/>
  <c r="Q13" i="4"/>
  <c r="Q24" i="4"/>
  <c r="Q5" i="4"/>
  <c r="Q31" i="4"/>
  <c r="Q35" i="4"/>
  <c r="Q63" i="4"/>
  <c r="Q67" i="4"/>
  <c r="Q71" i="4"/>
  <c r="O67" i="5"/>
  <c r="O68" i="5" s="1"/>
  <c r="O25" i="5"/>
  <c r="O66" i="5"/>
  <c r="O80" i="5"/>
  <c r="O84" i="5"/>
  <c r="O88" i="5"/>
  <c r="O92" i="5"/>
  <c r="R73" i="4"/>
  <c r="R69" i="4"/>
  <c r="R65" i="4"/>
  <c r="R61" i="4"/>
  <c r="R52" i="4"/>
  <c r="R48" i="4"/>
  <c r="R44" i="4"/>
  <c r="R37" i="4"/>
  <c r="R33" i="4"/>
  <c r="R29" i="4"/>
  <c r="R26" i="4"/>
  <c r="R71" i="4"/>
  <c r="R67" i="4"/>
  <c r="R63" i="4"/>
  <c r="R59" i="4"/>
  <c r="R54" i="4"/>
  <c r="R50" i="4"/>
  <c r="R46" i="4"/>
  <c r="R42" i="4"/>
  <c r="R35" i="4"/>
  <c r="R31" i="4"/>
  <c r="R24" i="4"/>
  <c r="Z73" i="4"/>
  <c r="Z69" i="4"/>
  <c r="Z65" i="4"/>
  <c r="Z61" i="4"/>
  <c r="Z52" i="4"/>
  <c r="Z48" i="4"/>
  <c r="Z44" i="4"/>
  <c r="Z37" i="4"/>
  <c r="Z33" i="4"/>
  <c r="Z29" i="4"/>
  <c r="Z26" i="4"/>
  <c r="Z71" i="4"/>
  <c r="Z67" i="4"/>
  <c r="Z63" i="4"/>
  <c r="Z59" i="4"/>
  <c r="Z54" i="4"/>
  <c r="Z50" i="4"/>
  <c r="Z46" i="4"/>
  <c r="Z42" i="4"/>
  <c r="Z39" i="4"/>
  <c r="Z35" i="4"/>
  <c r="Z31" i="4"/>
  <c r="Z24" i="4"/>
  <c r="S26" i="4"/>
  <c r="S29" i="4"/>
  <c r="S44" i="4"/>
  <c r="V73" i="4"/>
  <c r="V69" i="4"/>
  <c r="V65" i="4"/>
  <c r="V61" i="4"/>
  <c r="V52" i="4"/>
  <c r="V48" i="4"/>
  <c r="V44" i="4"/>
  <c r="V37" i="4"/>
  <c r="V33" i="4"/>
  <c r="V29" i="4"/>
  <c r="V26" i="4"/>
  <c r="V71" i="4"/>
  <c r="V67" i="4"/>
  <c r="V63" i="4"/>
  <c r="V59" i="4"/>
  <c r="V54" i="4"/>
  <c r="V50" i="4"/>
  <c r="V42" i="4"/>
  <c r="V39" i="4"/>
  <c r="V35" i="4"/>
  <c r="V31" i="4"/>
  <c r="V24" i="4"/>
  <c r="S71" i="4"/>
  <c r="S67" i="4"/>
  <c r="S63" i="4"/>
  <c r="S59" i="4"/>
  <c r="S54" i="4"/>
  <c r="S50" i="4"/>
  <c r="S46" i="4"/>
  <c r="S42" i="4"/>
  <c r="S39" i="4"/>
  <c r="S35" i="4"/>
  <c r="S31" i="4"/>
  <c r="S24" i="4"/>
  <c r="S73" i="4"/>
  <c r="S33" i="4"/>
  <c r="S48" i="4"/>
  <c r="S65" i="4"/>
  <c r="T26" i="4"/>
  <c r="X26" i="4"/>
  <c r="T29" i="4"/>
  <c r="X29" i="4"/>
  <c r="T33" i="4"/>
  <c r="X33" i="4"/>
  <c r="T37" i="4"/>
  <c r="X37" i="4"/>
  <c r="T44" i="4"/>
  <c r="X44" i="4"/>
  <c r="T48" i="4"/>
  <c r="X48" i="4"/>
  <c r="T52" i="4"/>
  <c r="X52" i="4"/>
  <c r="T61" i="4"/>
  <c r="X61" i="4"/>
  <c r="T65" i="4"/>
  <c r="X65" i="4"/>
  <c r="T69" i="4"/>
  <c r="X69" i="4"/>
  <c r="T73" i="4"/>
  <c r="X73" i="4"/>
  <c r="Q7" i="4"/>
  <c r="Q11" i="4"/>
  <c r="Q15" i="4"/>
  <c r="Q22" i="4"/>
  <c r="Q26" i="4"/>
  <c r="U26" i="4"/>
  <c r="Y26" i="4"/>
  <c r="Q29" i="4"/>
  <c r="U29" i="4"/>
  <c r="Y29" i="4"/>
  <c r="Q33" i="4"/>
  <c r="U33" i="4"/>
  <c r="Y33" i="4"/>
  <c r="Q37" i="4"/>
  <c r="U37" i="4"/>
  <c r="Y37" i="4"/>
  <c r="Q44" i="4"/>
  <c r="U44" i="4"/>
  <c r="Y44" i="4"/>
  <c r="Q48" i="4"/>
  <c r="U48" i="4"/>
  <c r="Y48" i="4"/>
  <c r="Q52" i="4"/>
  <c r="U52" i="4"/>
  <c r="Y52" i="4"/>
  <c r="Q57" i="4"/>
  <c r="Q61" i="4"/>
  <c r="U61" i="4"/>
  <c r="Y61" i="4"/>
  <c r="Q65" i="4"/>
  <c r="U65" i="4"/>
  <c r="Y65" i="4"/>
  <c r="Q69" i="4"/>
  <c r="U69" i="4"/>
  <c r="Y69" i="4"/>
  <c r="T24" i="4"/>
  <c r="X24" i="4"/>
  <c r="T31" i="4"/>
  <c r="X31" i="4"/>
  <c r="T35" i="4"/>
  <c r="X35" i="4"/>
  <c r="T39" i="4"/>
  <c r="X39" i="4"/>
  <c r="T42" i="4"/>
  <c r="X42" i="4"/>
  <c r="T46" i="4"/>
  <c r="X46" i="4"/>
  <c r="T50" i="4"/>
  <c r="X50" i="4"/>
  <c r="T54" i="4"/>
  <c r="X54" i="4"/>
  <c r="T59" i="4"/>
  <c r="X59" i="4"/>
  <c r="T63" i="4"/>
  <c r="X63" i="4"/>
  <c r="T67" i="4"/>
  <c r="X67" i="4"/>
  <c r="O64" i="11" l="1"/>
  <c r="O60" i="11"/>
  <c r="O90" i="11"/>
  <c r="O86" i="11"/>
  <c r="O88" i="11"/>
  <c r="O84" i="11"/>
  <c r="O76" i="11"/>
  <c r="O62" i="11"/>
  <c r="O92" i="11"/>
  <c r="O66" i="11"/>
  <c r="O94" i="11"/>
  <c r="O80" i="11"/>
  <c r="O78" i="11"/>
  <c r="O74" i="11"/>
  <c r="O70" i="11"/>
  <c r="O72" i="11"/>
  <c r="O82" i="11"/>
  <c r="O68" i="11"/>
  <c r="O95" i="11"/>
  <c r="O96" i="11" s="1"/>
  <c r="O26" i="5"/>
  <c r="N40" i="4"/>
  <c r="M40" i="4"/>
  <c r="L40" i="4"/>
  <c r="K40" i="4"/>
  <c r="J40" i="4"/>
  <c r="I40" i="4"/>
  <c r="H40" i="4"/>
  <c r="G40" i="4"/>
  <c r="F40" i="4"/>
  <c r="E40" i="4"/>
  <c r="D40" i="4"/>
  <c r="C40" i="4"/>
  <c r="N27" i="4"/>
  <c r="M27" i="4"/>
  <c r="L27" i="4"/>
  <c r="K27" i="4"/>
  <c r="J27" i="4"/>
  <c r="I27" i="4"/>
  <c r="H27" i="4"/>
  <c r="G27" i="4"/>
  <c r="F27" i="4"/>
  <c r="E27" i="4"/>
  <c r="D27" i="4"/>
  <c r="C27" i="4"/>
  <c r="N16" i="4"/>
  <c r="M16" i="4"/>
  <c r="L16" i="4"/>
  <c r="K16" i="4"/>
  <c r="J16" i="4"/>
  <c r="I16" i="4"/>
  <c r="H16" i="4"/>
  <c r="G16" i="4"/>
  <c r="F16" i="4"/>
  <c r="E16" i="4"/>
  <c r="D16" i="4"/>
  <c r="C16" i="4"/>
  <c r="N3" i="4" l="1"/>
  <c r="N13" i="4" s="1"/>
  <c r="M3" i="4"/>
  <c r="M15" i="4" s="1"/>
  <c r="L3" i="4"/>
  <c r="K3" i="4"/>
  <c r="J3" i="4"/>
  <c r="J11" i="4" s="1"/>
  <c r="I3" i="4"/>
  <c r="H3" i="4"/>
  <c r="G3" i="4"/>
  <c r="G5" i="4" s="1"/>
  <c r="F3" i="4"/>
  <c r="F11" i="4" s="1"/>
  <c r="E3" i="4"/>
  <c r="D3" i="4"/>
  <c r="N82" i="2"/>
  <c r="M82" i="2"/>
  <c r="L82" i="2"/>
  <c r="K82" i="2"/>
  <c r="J82" i="2"/>
  <c r="I82" i="2"/>
  <c r="H82" i="2"/>
  <c r="G82" i="2"/>
  <c r="F82" i="2"/>
  <c r="E82" i="2"/>
  <c r="D82" i="2"/>
  <c r="C82" i="2"/>
  <c r="N80" i="2"/>
  <c r="M80" i="2"/>
  <c r="L80" i="2"/>
  <c r="K80" i="2"/>
  <c r="J80" i="2"/>
  <c r="I80" i="2"/>
  <c r="H80" i="2"/>
  <c r="G80" i="2"/>
  <c r="F80" i="2"/>
  <c r="E80" i="2"/>
  <c r="D80" i="2"/>
  <c r="C80" i="2"/>
  <c r="N78" i="2"/>
  <c r="M78" i="2"/>
  <c r="L78" i="2"/>
  <c r="K78" i="2"/>
  <c r="J78" i="2"/>
  <c r="I78" i="2"/>
  <c r="H78" i="2"/>
  <c r="G78" i="2"/>
  <c r="F78" i="2"/>
  <c r="E78" i="2"/>
  <c r="D78" i="2"/>
  <c r="C78" i="2"/>
  <c r="N76" i="2"/>
  <c r="M76" i="2"/>
  <c r="L76" i="2"/>
  <c r="K76" i="2"/>
  <c r="J76" i="2"/>
  <c r="I76" i="2"/>
  <c r="H76" i="2"/>
  <c r="G76" i="2"/>
  <c r="F76" i="2"/>
  <c r="E76" i="2"/>
  <c r="D76" i="2"/>
  <c r="C76" i="2"/>
  <c r="N74" i="2"/>
  <c r="M74" i="2"/>
  <c r="L74" i="2"/>
  <c r="K74" i="2"/>
  <c r="J74" i="2"/>
  <c r="I74" i="2"/>
  <c r="H74" i="2"/>
  <c r="G74" i="2"/>
  <c r="F74" i="2"/>
  <c r="E74" i="2"/>
  <c r="D74" i="2"/>
  <c r="C74" i="2"/>
  <c r="N72" i="2"/>
  <c r="M72" i="2"/>
  <c r="L72" i="2"/>
  <c r="K72" i="2"/>
  <c r="J72" i="2"/>
  <c r="I72" i="2"/>
  <c r="H72" i="2"/>
  <c r="G72" i="2"/>
  <c r="F72" i="2"/>
  <c r="E72" i="2"/>
  <c r="D72" i="2"/>
  <c r="C72" i="2"/>
  <c r="N70" i="2"/>
  <c r="M70" i="2"/>
  <c r="L70" i="2"/>
  <c r="K70" i="2"/>
  <c r="J70" i="2"/>
  <c r="I70" i="2"/>
  <c r="H70" i="2"/>
  <c r="G70" i="2"/>
  <c r="F70" i="2"/>
  <c r="E70" i="2"/>
  <c r="D70" i="2"/>
  <c r="C70" i="2"/>
  <c r="N68" i="2"/>
  <c r="M68" i="2"/>
  <c r="L68" i="2"/>
  <c r="K68" i="2"/>
  <c r="J68" i="2"/>
  <c r="I68" i="2"/>
  <c r="H68" i="2"/>
  <c r="G68" i="2"/>
  <c r="F68" i="2"/>
  <c r="E68" i="2"/>
  <c r="D68" i="2"/>
  <c r="C68" i="2"/>
  <c r="N66" i="2"/>
  <c r="M66" i="2"/>
  <c r="L66" i="2"/>
  <c r="K66" i="2"/>
  <c r="J66" i="2"/>
  <c r="I66" i="2"/>
  <c r="H66" i="2"/>
  <c r="G66" i="2"/>
  <c r="F66" i="2"/>
  <c r="E66" i="2"/>
  <c r="D66" i="2"/>
  <c r="C66" i="2"/>
  <c r="N64" i="2"/>
  <c r="M64" i="2"/>
  <c r="L64" i="2"/>
  <c r="K64" i="2"/>
  <c r="J64" i="2"/>
  <c r="I64" i="2"/>
  <c r="H64" i="2"/>
  <c r="G64" i="2"/>
  <c r="F64" i="2"/>
  <c r="E64" i="2"/>
  <c r="D64" i="2"/>
  <c r="C64" i="2"/>
  <c r="N62" i="2"/>
  <c r="M62" i="2"/>
  <c r="L62" i="2"/>
  <c r="K62" i="2"/>
  <c r="J62" i="2"/>
  <c r="I62" i="2"/>
  <c r="H62" i="2"/>
  <c r="G62" i="2"/>
  <c r="F62" i="2"/>
  <c r="E62" i="2"/>
  <c r="D62" i="2"/>
  <c r="C62" i="2"/>
  <c r="N60" i="2"/>
  <c r="M60" i="2"/>
  <c r="L60" i="2"/>
  <c r="K60" i="2"/>
  <c r="J60" i="2"/>
  <c r="I60" i="2"/>
  <c r="H60" i="2"/>
  <c r="G60" i="2"/>
  <c r="F60" i="2"/>
  <c r="E60" i="2"/>
  <c r="D60" i="2"/>
  <c r="C60" i="2"/>
  <c r="N55" i="2"/>
  <c r="M55" i="2"/>
  <c r="L55" i="2"/>
  <c r="K55" i="2"/>
  <c r="J55" i="2"/>
  <c r="I55" i="2"/>
  <c r="H55" i="2"/>
  <c r="G55" i="2"/>
  <c r="F55" i="2"/>
  <c r="E55" i="2"/>
  <c r="D55" i="2"/>
  <c r="C55" i="2"/>
  <c r="N53" i="2"/>
  <c r="M53" i="2"/>
  <c r="L53" i="2"/>
  <c r="K53" i="2"/>
  <c r="J53" i="2"/>
  <c r="I53" i="2"/>
  <c r="H53" i="2"/>
  <c r="G53" i="2"/>
  <c r="F53" i="2"/>
  <c r="E53" i="2"/>
  <c r="D53" i="2"/>
  <c r="C53" i="2"/>
  <c r="N51" i="2"/>
  <c r="M51" i="2"/>
  <c r="L51" i="2"/>
  <c r="K51" i="2"/>
  <c r="J51" i="2"/>
  <c r="I51" i="2"/>
  <c r="H51" i="2"/>
  <c r="G51" i="2"/>
  <c r="F51" i="2"/>
  <c r="E51" i="2"/>
  <c r="D51" i="2"/>
  <c r="C51" i="2"/>
  <c r="N49" i="2"/>
  <c r="M49" i="2"/>
  <c r="L49" i="2"/>
  <c r="K49" i="2"/>
  <c r="J49" i="2"/>
  <c r="I49" i="2"/>
  <c r="H49" i="2"/>
  <c r="G49" i="2"/>
  <c r="F49" i="2"/>
  <c r="E49" i="2"/>
  <c r="D49" i="2"/>
  <c r="C49" i="2"/>
  <c r="E47" i="2"/>
  <c r="N47" i="2"/>
  <c r="M47" i="2"/>
  <c r="L47" i="2"/>
  <c r="K47" i="2"/>
  <c r="J47" i="2"/>
  <c r="I47" i="2"/>
  <c r="H47" i="2"/>
  <c r="G47" i="2"/>
  <c r="F47" i="2"/>
  <c r="D47" i="2"/>
  <c r="C47" i="2"/>
  <c r="N45" i="2"/>
  <c r="M45" i="2"/>
  <c r="L45" i="2"/>
  <c r="K45" i="2"/>
  <c r="J45" i="2"/>
  <c r="I45" i="2"/>
  <c r="H45" i="2"/>
  <c r="G45" i="2"/>
  <c r="F45" i="2"/>
  <c r="E45" i="2"/>
  <c r="D45" i="2"/>
  <c r="C45" i="2"/>
  <c r="N43" i="2"/>
  <c r="M43" i="2"/>
  <c r="L43" i="2"/>
  <c r="K43" i="2"/>
  <c r="J43" i="2"/>
  <c r="I43" i="2"/>
  <c r="H43" i="2"/>
  <c r="G43" i="2"/>
  <c r="F43" i="2"/>
  <c r="E43" i="2"/>
  <c r="D43" i="2"/>
  <c r="C43" i="2"/>
  <c r="N40" i="2"/>
  <c r="M40" i="2"/>
  <c r="L40" i="2"/>
  <c r="K40" i="2"/>
  <c r="J40" i="2"/>
  <c r="I40" i="2"/>
  <c r="H40" i="2"/>
  <c r="G40" i="2"/>
  <c r="F40" i="2"/>
  <c r="E40" i="2"/>
  <c r="D40" i="2"/>
  <c r="C40" i="2"/>
  <c r="N38" i="2"/>
  <c r="M38" i="2"/>
  <c r="L38" i="2"/>
  <c r="K38" i="2"/>
  <c r="J38" i="2"/>
  <c r="I38" i="2"/>
  <c r="H38" i="2"/>
  <c r="F38" i="2"/>
  <c r="E38" i="2"/>
  <c r="D38" i="2"/>
  <c r="C38" i="2"/>
  <c r="N36" i="2"/>
  <c r="M36" i="2"/>
  <c r="L36" i="2"/>
  <c r="K36" i="2"/>
  <c r="J36" i="2"/>
  <c r="I36" i="2"/>
  <c r="H36" i="2"/>
  <c r="G36" i="2"/>
  <c r="F36" i="2"/>
  <c r="E36" i="2"/>
  <c r="D36" i="2"/>
  <c r="C36" i="2"/>
  <c r="N34" i="2"/>
  <c r="M34" i="2"/>
  <c r="L34" i="2"/>
  <c r="K34" i="2"/>
  <c r="J34" i="2"/>
  <c r="I34" i="2"/>
  <c r="H34" i="2"/>
  <c r="G34" i="2"/>
  <c r="F34" i="2"/>
  <c r="E34" i="2"/>
  <c r="D34" i="2"/>
  <c r="C34" i="2"/>
  <c r="N32" i="2"/>
  <c r="M32" i="2"/>
  <c r="L32" i="2"/>
  <c r="K32" i="2"/>
  <c r="J32" i="2"/>
  <c r="I32" i="2"/>
  <c r="H32" i="2"/>
  <c r="G32" i="2"/>
  <c r="F32" i="2"/>
  <c r="E32" i="2"/>
  <c r="D32" i="2"/>
  <c r="C32" i="2"/>
  <c r="N30" i="2"/>
  <c r="M30" i="2"/>
  <c r="L30" i="2"/>
  <c r="K30" i="2"/>
  <c r="J30" i="2"/>
  <c r="I30" i="2"/>
  <c r="H30" i="2"/>
  <c r="G30" i="2"/>
  <c r="F30" i="2"/>
  <c r="E30" i="2"/>
  <c r="D30" i="2"/>
  <c r="C30" i="2"/>
  <c r="N28" i="2"/>
  <c r="M28" i="2"/>
  <c r="L28" i="2"/>
  <c r="K28" i="2"/>
  <c r="J28" i="2"/>
  <c r="I28" i="2"/>
  <c r="H28" i="2"/>
  <c r="G28" i="2"/>
  <c r="F28" i="2"/>
  <c r="E28" i="2"/>
  <c r="D28" i="2"/>
  <c r="C28" i="2"/>
  <c r="F24" i="2"/>
  <c r="D24" i="2"/>
  <c r="N24" i="2"/>
  <c r="M24" i="2"/>
  <c r="L24" i="2"/>
  <c r="K24" i="2"/>
  <c r="J24" i="2"/>
  <c r="I24" i="2"/>
  <c r="H24" i="2"/>
  <c r="G24" i="2"/>
  <c r="E24" i="2"/>
  <c r="C24" i="2"/>
  <c r="C9" i="1"/>
  <c r="O106" i="3"/>
  <c r="O105" i="3"/>
  <c r="O102" i="3"/>
  <c r="C100" i="3"/>
  <c r="O101" i="3"/>
  <c r="N100" i="3"/>
  <c r="M100" i="3"/>
  <c r="L100" i="3"/>
  <c r="K100" i="3"/>
  <c r="J100" i="3"/>
  <c r="I100" i="3"/>
  <c r="H100" i="3"/>
  <c r="G100" i="3"/>
  <c r="F100" i="3"/>
  <c r="E100" i="3"/>
  <c r="D100" i="3"/>
  <c r="C96" i="3"/>
  <c r="O97" i="3"/>
  <c r="O99" i="3"/>
  <c r="O98" i="3"/>
  <c r="N96" i="3"/>
  <c r="M96" i="3"/>
  <c r="L96" i="3"/>
  <c r="K96" i="3"/>
  <c r="J96" i="3"/>
  <c r="I96" i="3"/>
  <c r="H96" i="3"/>
  <c r="G96" i="3"/>
  <c r="F96" i="3"/>
  <c r="E96" i="3"/>
  <c r="D96" i="3"/>
  <c r="O95" i="3"/>
  <c r="O94" i="3"/>
  <c r="O93" i="3"/>
  <c r="O92" i="3"/>
  <c r="N91" i="3"/>
  <c r="M91" i="3"/>
  <c r="L91" i="3"/>
  <c r="K91" i="3"/>
  <c r="J91" i="3"/>
  <c r="I91" i="3"/>
  <c r="H91" i="3"/>
  <c r="G91" i="3"/>
  <c r="F91" i="3"/>
  <c r="E91" i="3"/>
  <c r="D91" i="3"/>
  <c r="C91" i="3"/>
  <c r="D82" i="3"/>
  <c r="N82" i="3"/>
  <c r="M82" i="3"/>
  <c r="L82" i="3"/>
  <c r="K82" i="3"/>
  <c r="J82" i="3"/>
  <c r="I82" i="3"/>
  <c r="H82" i="3"/>
  <c r="G82" i="3"/>
  <c r="F82" i="3"/>
  <c r="E82" i="3"/>
  <c r="C82" i="3"/>
  <c r="N80" i="3"/>
  <c r="M80" i="3"/>
  <c r="L80" i="3"/>
  <c r="K80" i="3"/>
  <c r="J80" i="3"/>
  <c r="I80" i="3"/>
  <c r="H80" i="3"/>
  <c r="G80" i="3"/>
  <c r="F80" i="3"/>
  <c r="E80" i="3"/>
  <c r="D80" i="3"/>
  <c r="C80" i="3"/>
  <c r="O90" i="3"/>
  <c r="O89" i="3"/>
  <c r="O88" i="3"/>
  <c r="O85" i="3"/>
  <c r="O84" i="3"/>
  <c r="O83" i="3"/>
  <c r="O81" i="3"/>
  <c r="O79" i="3"/>
  <c r="O78" i="3"/>
  <c r="O77" i="3"/>
  <c r="O71" i="3"/>
  <c r="O70" i="3"/>
  <c r="O67" i="3"/>
  <c r="O63" i="3"/>
  <c r="O62" i="3"/>
  <c r="O60" i="3"/>
  <c r="O59" i="3"/>
  <c r="O55" i="3"/>
  <c r="O54" i="3"/>
  <c r="O53" i="3"/>
  <c r="O50" i="3"/>
  <c r="O49" i="3"/>
  <c r="N7" i="4" l="1"/>
  <c r="F15" i="4"/>
  <c r="K5" i="4"/>
  <c r="J7" i="4"/>
  <c r="I74" i="3"/>
  <c r="M74" i="3"/>
  <c r="J74" i="3"/>
  <c r="N74" i="3"/>
  <c r="J5" i="4"/>
  <c r="H57" i="4"/>
  <c r="G74" i="3"/>
  <c r="K74" i="3"/>
  <c r="F9" i="4"/>
  <c r="H74" i="3"/>
  <c r="L74" i="3"/>
  <c r="F13" i="4"/>
  <c r="F74" i="3"/>
  <c r="I73" i="4"/>
  <c r="I69" i="4"/>
  <c r="I65" i="4"/>
  <c r="I61" i="4"/>
  <c r="I57" i="4"/>
  <c r="I52" i="4"/>
  <c r="I48" i="4"/>
  <c r="I44" i="4"/>
  <c r="I39" i="4"/>
  <c r="I35" i="4"/>
  <c r="I31" i="4"/>
  <c r="I26" i="4"/>
  <c r="I22" i="4"/>
  <c r="I18" i="4"/>
  <c r="I71" i="4"/>
  <c r="I67" i="4"/>
  <c r="I63" i="4"/>
  <c r="I59" i="4"/>
  <c r="I54" i="4"/>
  <c r="I50" i="4"/>
  <c r="I46" i="4"/>
  <c r="I42" i="4"/>
  <c r="I37" i="4"/>
  <c r="I33" i="4"/>
  <c r="I29" i="4"/>
  <c r="I24" i="4"/>
  <c r="I20" i="4"/>
  <c r="M73" i="4"/>
  <c r="M69" i="4"/>
  <c r="M65" i="4"/>
  <c r="M61" i="4"/>
  <c r="M57" i="4"/>
  <c r="M52" i="4"/>
  <c r="M48" i="4"/>
  <c r="M44" i="4"/>
  <c r="M39" i="4"/>
  <c r="M35" i="4"/>
  <c r="M31" i="4"/>
  <c r="M26" i="4"/>
  <c r="M22" i="4"/>
  <c r="M18" i="4"/>
  <c r="M71" i="4"/>
  <c r="M67" i="4"/>
  <c r="M63" i="4"/>
  <c r="M59" i="4"/>
  <c r="M54" i="4"/>
  <c r="M50" i="4"/>
  <c r="M46" i="4"/>
  <c r="M42" i="4"/>
  <c r="M37" i="4"/>
  <c r="M33" i="4"/>
  <c r="M29" i="4"/>
  <c r="M24" i="4"/>
  <c r="M20" i="4"/>
  <c r="L5" i="4"/>
  <c r="L73" i="4"/>
  <c r="L69" i="4"/>
  <c r="L65" i="4"/>
  <c r="L61" i="4"/>
  <c r="L57" i="4"/>
  <c r="L52" i="4"/>
  <c r="L48" i="4"/>
  <c r="L44" i="4"/>
  <c r="L39" i="4"/>
  <c r="L35" i="4"/>
  <c r="L31" i="4"/>
  <c r="L26" i="4"/>
  <c r="L22" i="4"/>
  <c r="L18" i="4"/>
  <c r="L71" i="4"/>
  <c r="L67" i="4"/>
  <c r="L63" i="4"/>
  <c r="L59" i="4"/>
  <c r="L54" i="4"/>
  <c r="L50" i="4"/>
  <c r="L46" i="4"/>
  <c r="L42" i="4"/>
  <c r="L37" i="4"/>
  <c r="L33" i="4"/>
  <c r="L29" i="4"/>
  <c r="L24" i="4"/>
  <c r="L20" i="4"/>
  <c r="F71" i="4"/>
  <c r="F67" i="4"/>
  <c r="F63" i="4"/>
  <c r="F59" i="4"/>
  <c r="F54" i="4"/>
  <c r="F50" i="4"/>
  <c r="F46" i="4"/>
  <c r="F42" i="4"/>
  <c r="F37" i="4"/>
  <c r="F33" i="4"/>
  <c r="F29" i="4"/>
  <c r="F24" i="4"/>
  <c r="F20" i="4"/>
  <c r="F73" i="4"/>
  <c r="F69" i="4"/>
  <c r="F65" i="4"/>
  <c r="F61" i="4"/>
  <c r="F57" i="4"/>
  <c r="F52" i="4"/>
  <c r="F48" i="4"/>
  <c r="F44" i="4"/>
  <c r="F39" i="4"/>
  <c r="F35" i="4"/>
  <c r="F31" i="4"/>
  <c r="F26" i="4"/>
  <c r="F22" i="4"/>
  <c r="F18" i="4"/>
  <c r="J71" i="4"/>
  <c r="J67" i="4"/>
  <c r="J63" i="4"/>
  <c r="J59" i="4"/>
  <c r="J54" i="4"/>
  <c r="J50" i="4"/>
  <c r="J46" i="4"/>
  <c r="J42" i="4"/>
  <c r="J37" i="4"/>
  <c r="J33" i="4"/>
  <c r="J29" i="4"/>
  <c r="J24" i="4"/>
  <c r="J20" i="4"/>
  <c r="J73" i="4"/>
  <c r="J69" i="4"/>
  <c r="J65" i="4"/>
  <c r="J61" i="4"/>
  <c r="J57" i="4"/>
  <c r="J52" i="4"/>
  <c r="J48" i="4"/>
  <c r="J44" i="4"/>
  <c r="J39" i="4"/>
  <c r="J35" i="4"/>
  <c r="J31" i="4"/>
  <c r="J26" i="4"/>
  <c r="J22" i="4"/>
  <c r="J18" i="4"/>
  <c r="N71" i="4"/>
  <c r="N67" i="4"/>
  <c r="N63" i="4"/>
  <c r="N59" i="4"/>
  <c r="N54" i="4"/>
  <c r="N50" i="4"/>
  <c r="N46" i="4"/>
  <c r="N42" i="4"/>
  <c r="N37" i="4"/>
  <c r="N33" i="4"/>
  <c r="N29" i="4"/>
  <c r="N24" i="4"/>
  <c r="N20" i="4"/>
  <c r="N73" i="4"/>
  <c r="N69" i="4"/>
  <c r="N65" i="4"/>
  <c r="N61" i="4"/>
  <c r="N57" i="4"/>
  <c r="N52" i="4"/>
  <c r="N48" i="4"/>
  <c r="N44" i="4"/>
  <c r="N39" i="4"/>
  <c r="N35" i="4"/>
  <c r="N31" i="4"/>
  <c r="N26" i="4"/>
  <c r="N22" i="4"/>
  <c r="N18" i="4"/>
  <c r="H5" i="4"/>
  <c r="H73" i="4"/>
  <c r="H69" i="4"/>
  <c r="H65" i="4"/>
  <c r="H61" i="4"/>
  <c r="H52" i="4"/>
  <c r="H48" i="4"/>
  <c r="H44" i="4"/>
  <c r="H39" i="4"/>
  <c r="H35" i="4"/>
  <c r="H31" i="4"/>
  <c r="H26" i="4"/>
  <c r="H22" i="4"/>
  <c r="H18" i="4"/>
  <c r="H71" i="4"/>
  <c r="H67" i="4"/>
  <c r="H63" i="4"/>
  <c r="H59" i="4"/>
  <c r="H54" i="4"/>
  <c r="H50" i="4"/>
  <c r="H46" i="4"/>
  <c r="H42" i="4"/>
  <c r="H37" i="4"/>
  <c r="H33" i="4"/>
  <c r="H29" i="4"/>
  <c r="H24" i="4"/>
  <c r="H20" i="4"/>
  <c r="O100" i="3"/>
  <c r="E74" i="3"/>
  <c r="F5" i="4"/>
  <c r="N5" i="4"/>
  <c r="N9" i="4"/>
  <c r="J13" i="4"/>
  <c r="N15" i="4"/>
  <c r="G71" i="4"/>
  <c r="G67" i="4"/>
  <c r="G63" i="4"/>
  <c r="G59" i="4"/>
  <c r="G54" i="4"/>
  <c r="G50" i="4"/>
  <c r="G46" i="4"/>
  <c r="G42" i="4"/>
  <c r="G37" i="4"/>
  <c r="G33" i="4"/>
  <c r="G29" i="4"/>
  <c r="G24" i="4"/>
  <c r="G20" i="4"/>
  <c r="G73" i="4"/>
  <c r="G69" i="4"/>
  <c r="G65" i="4"/>
  <c r="G61" i="4"/>
  <c r="G57" i="4"/>
  <c r="G52" i="4"/>
  <c r="G48" i="4"/>
  <c r="G44" i="4"/>
  <c r="G39" i="4"/>
  <c r="G35" i="4"/>
  <c r="G31" i="4"/>
  <c r="G26" i="4"/>
  <c r="G22" i="4"/>
  <c r="G18" i="4"/>
  <c r="K71" i="4"/>
  <c r="K67" i="4"/>
  <c r="K63" i="4"/>
  <c r="K59" i="4"/>
  <c r="K54" i="4"/>
  <c r="K50" i="4"/>
  <c r="K46" i="4"/>
  <c r="K42" i="4"/>
  <c r="K37" i="4"/>
  <c r="K33" i="4"/>
  <c r="K29" i="4"/>
  <c r="K24" i="4"/>
  <c r="K20" i="4"/>
  <c r="K73" i="4"/>
  <c r="K69" i="4"/>
  <c r="K65" i="4"/>
  <c r="K61" i="4"/>
  <c r="K57" i="4"/>
  <c r="K52" i="4"/>
  <c r="K48" i="4"/>
  <c r="K44" i="4"/>
  <c r="K39" i="4"/>
  <c r="K35" i="4"/>
  <c r="K31" i="4"/>
  <c r="K26" i="4"/>
  <c r="K22" i="4"/>
  <c r="K18" i="4"/>
  <c r="E67" i="4"/>
  <c r="E59" i="4"/>
  <c r="E50" i="4"/>
  <c r="E42" i="4"/>
  <c r="E33" i="4"/>
  <c r="E24" i="4"/>
  <c r="E63" i="4"/>
  <c r="E37" i="4"/>
  <c r="E20" i="4"/>
  <c r="E73" i="4"/>
  <c r="E57" i="4"/>
  <c r="E69" i="4"/>
  <c r="E61" i="4"/>
  <c r="E52" i="4"/>
  <c r="E44" i="4"/>
  <c r="E35" i="4"/>
  <c r="E26" i="4"/>
  <c r="E18" i="4"/>
  <c r="E71" i="4"/>
  <c r="E54" i="4"/>
  <c r="E46" i="4"/>
  <c r="E29" i="4"/>
  <c r="E65" i="4"/>
  <c r="E48" i="4"/>
  <c r="E39" i="4"/>
  <c r="E31" i="4"/>
  <c r="E22" i="4"/>
  <c r="D67" i="4"/>
  <c r="D50" i="4"/>
  <c r="D44" i="4"/>
  <c r="D37" i="4"/>
  <c r="D33" i="4"/>
  <c r="D24" i="4"/>
  <c r="D18" i="4"/>
  <c r="D65" i="4"/>
  <c r="D39" i="4"/>
  <c r="D31" i="4"/>
  <c r="D29" i="4"/>
  <c r="D22" i="4"/>
  <c r="D73" i="4"/>
  <c r="D71" i="4"/>
  <c r="D69" i="4"/>
  <c r="D63" i="4"/>
  <c r="D61" i="4"/>
  <c r="D59" i="4"/>
  <c r="D57" i="4"/>
  <c r="D54" i="4"/>
  <c r="D52" i="4"/>
  <c r="D48" i="4"/>
  <c r="D46" i="4"/>
  <c r="D42" i="4"/>
  <c r="D35" i="4"/>
  <c r="D26" i="4"/>
  <c r="D20" i="4"/>
  <c r="O91" i="3"/>
  <c r="D74" i="3"/>
  <c r="O96" i="3"/>
  <c r="C74" i="3"/>
  <c r="E15" i="4"/>
  <c r="E7" i="4"/>
  <c r="D5" i="4"/>
  <c r="C7" i="4"/>
  <c r="F7" i="4"/>
  <c r="J9" i="4"/>
  <c r="N11" i="4"/>
  <c r="C13" i="4"/>
  <c r="G15" i="4"/>
  <c r="K15" i="4"/>
  <c r="D15" i="4"/>
  <c r="H15" i="4"/>
  <c r="L15" i="4"/>
  <c r="E13" i="4"/>
  <c r="I11" i="4"/>
  <c r="M13" i="4"/>
  <c r="I15" i="4"/>
  <c r="E5" i="4"/>
  <c r="I5" i="4"/>
  <c r="M5" i="4"/>
  <c r="M7" i="4"/>
  <c r="I9" i="4"/>
  <c r="E11" i="4"/>
  <c r="M11" i="4"/>
  <c r="I13" i="4"/>
  <c r="C15" i="4"/>
  <c r="J15" i="4"/>
  <c r="I7" i="4"/>
  <c r="E9" i="4"/>
  <c r="M9" i="4"/>
  <c r="G7" i="4"/>
  <c r="K7" i="4"/>
  <c r="G9" i="4"/>
  <c r="K9" i="4"/>
  <c r="G11" i="4"/>
  <c r="K11" i="4"/>
  <c r="G13" i="4"/>
  <c r="K13" i="4"/>
  <c r="D7" i="4"/>
  <c r="H7" i="4"/>
  <c r="L7" i="4"/>
  <c r="D9" i="4"/>
  <c r="H9" i="4"/>
  <c r="L9" i="4"/>
  <c r="D11" i="4"/>
  <c r="H11" i="4"/>
  <c r="L11" i="4"/>
  <c r="D13" i="4"/>
  <c r="H13" i="4"/>
  <c r="L13" i="4"/>
  <c r="C9" i="4"/>
  <c r="C11" i="4"/>
  <c r="O82" i="3"/>
  <c r="O80" i="3"/>
  <c r="O75" i="3"/>
  <c r="O45" i="3"/>
  <c r="O46" i="3"/>
  <c r="N44" i="3"/>
  <c r="M44" i="3"/>
  <c r="L44" i="3"/>
  <c r="K44" i="3"/>
  <c r="J44" i="3"/>
  <c r="I44" i="3"/>
  <c r="H44" i="3"/>
  <c r="G44" i="3"/>
  <c r="F44" i="3"/>
  <c r="E44" i="3"/>
  <c r="D44" i="3"/>
  <c r="C44" i="3"/>
  <c r="O43" i="3"/>
  <c r="O42" i="3"/>
  <c r="N41" i="3"/>
  <c r="M41" i="3"/>
  <c r="L41" i="3"/>
  <c r="K41" i="3"/>
  <c r="J41" i="3"/>
  <c r="I41" i="3"/>
  <c r="H41" i="3"/>
  <c r="G41" i="3"/>
  <c r="F41" i="3"/>
  <c r="E41" i="3"/>
  <c r="D41" i="3"/>
  <c r="C41" i="3"/>
  <c r="N37" i="3"/>
  <c r="M37" i="3"/>
  <c r="L37" i="3"/>
  <c r="K37" i="3"/>
  <c r="K32" i="3" s="1"/>
  <c r="J37" i="3"/>
  <c r="J32" i="3" s="1"/>
  <c r="I37" i="3"/>
  <c r="I32" i="3" s="1"/>
  <c r="H37" i="3"/>
  <c r="H32" i="3" s="1"/>
  <c r="G37" i="3"/>
  <c r="G32" i="3" s="1"/>
  <c r="F37" i="3"/>
  <c r="F32" i="3" s="1"/>
  <c r="E37" i="3"/>
  <c r="E32" i="3" s="1"/>
  <c r="D37" i="3"/>
  <c r="D32" i="3" s="1"/>
  <c r="C37" i="3"/>
  <c r="C32" i="3" s="1"/>
  <c r="N32" i="3"/>
  <c r="M32" i="3"/>
  <c r="L32" i="3"/>
  <c r="N31" i="3"/>
  <c r="M31" i="3"/>
  <c r="L31" i="3"/>
  <c r="K31" i="3"/>
  <c r="I31" i="3"/>
  <c r="H31" i="3"/>
  <c r="G31" i="3"/>
  <c r="F31" i="3"/>
  <c r="E31" i="3"/>
  <c r="D31" i="3"/>
  <c r="D28" i="3"/>
  <c r="N28" i="3"/>
  <c r="M28" i="3"/>
  <c r="L28" i="3"/>
  <c r="K28" i="3"/>
  <c r="I28" i="3"/>
  <c r="C31" i="3"/>
  <c r="C28" i="3"/>
  <c r="O40" i="3"/>
  <c r="O39" i="3"/>
  <c r="O38" i="3"/>
  <c r="O36" i="3"/>
  <c r="O35" i="3"/>
  <c r="O34" i="3"/>
  <c r="O33" i="3"/>
  <c r="O30" i="3"/>
  <c r="O29" i="3"/>
  <c r="O27" i="3"/>
  <c r="O26" i="3"/>
  <c r="O25" i="3"/>
  <c r="O24" i="3"/>
  <c r="O14" i="3"/>
  <c r="O23" i="3"/>
  <c r="O22" i="3"/>
  <c r="O21" i="3"/>
  <c r="O20" i="3"/>
  <c r="O19" i="3"/>
  <c r="O18" i="3"/>
  <c r="O17" i="3"/>
  <c r="O16" i="3"/>
  <c r="O15" i="3"/>
  <c r="N13" i="3"/>
  <c r="M13" i="3"/>
  <c r="L13" i="3"/>
  <c r="K13" i="3"/>
  <c r="J13" i="3"/>
  <c r="I13" i="3"/>
  <c r="H13" i="3"/>
  <c r="G13" i="3"/>
  <c r="F13" i="3"/>
  <c r="E13" i="3"/>
  <c r="D13" i="3"/>
  <c r="C13" i="3"/>
  <c r="O41" i="3" l="1"/>
  <c r="O28" i="3"/>
  <c r="O44" i="3"/>
  <c r="O13" i="3"/>
  <c r="O74" i="3"/>
  <c r="O37" i="3"/>
  <c r="O31" i="3"/>
  <c r="O32" i="3"/>
  <c r="O37" i="2"/>
  <c r="O9" i="3"/>
  <c r="O8" i="3"/>
  <c r="O7" i="3"/>
  <c r="O6" i="3"/>
  <c r="O5" i="3"/>
  <c r="O4" i="3"/>
  <c r="O3" i="3"/>
  <c r="O10" i="3" l="1"/>
  <c r="O81" i="2" l="1"/>
  <c r="O79" i="2"/>
  <c r="O77" i="2"/>
  <c r="O75" i="2"/>
  <c r="O73" i="2"/>
  <c r="O71" i="2"/>
  <c r="O69" i="2"/>
  <c r="O67" i="2"/>
  <c r="O65" i="2"/>
  <c r="O63" i="2"/>
  <c r="O61" i="2"/>
  <c r="O59" i="2"/>
  <c r="O58" i="2"/>
  <c r="O54" i="2"/>
  <c r="O52" i="2"/>
  <c r="O50" i="2"/>
  <c r="O48" i="2"/>
  <c r="O46" i="2"/>
  <c r="O44" i="2"/>
  <c r="O42" i="2"/>
  <c r="O39" i="2"/>
  <c r="O35" i="2"/>
  <c r="O33" i="2"/>
  <c r="O31" i="2"/>
  <c r="O29" i="2"/>
  <c r="O27" i="2"/>
  <c r="N25" i="2"/>
  <c r="N26" i="2" s="1"/>
  <c r="M25" i="2"/>
  <c r="M26" i="2" s="1"/>
  <c r="L25" i="2"/>
  <c r="L26" i="2" s="1"/>
  <c r="K25" i="2"/>
  <c r="K26" i="2" s="1"/>
  <c r="J25" i="2"/>
  <c r="J26" i="2" s="1"/>
  <c r="I25" i="2"/>
  <c r="I26" i="2" s="1"/>
  <c r="H25" i="2"/>
  <c r="H26" i="2" s="1"/>
  <c r="G25" i="2"/>
  <c r="G26" i="2" s="1"/>
  <c r="F25" i="2"/>
  <c r="F26" i="2" s="1"/>
  <c r="E25" i="2"/>
  <c r="E26" i="2" s="1"/>
  <c r="D25" i="2"/>
  <c r="D26" i="2" s="1"/>
  <c r="C25" i="2"/>
  <c r="C26" i="2" s="1"/>
  <c r="O23" i="2"/>
  <c r="O22" i="2"/>
  <c r="O60" i="1"/>
  <c r="O26" i="1"/>
  <c r="O83" i="1"/>
  <c r="O81" i="1"/>
  <c r="O79" i="1"/>
  <c r="O77" i="1"/>
  <c r="O75" i="1"/>
  <c r="O73" i="1"/>
  <c r="O71" i="1"/>
  <c r="O69" i="1"/>
  <c r="O67" i="1"/>
  <c r="O65" i="1"/>
  <c r="O63" i="1"/>
  <c r="O61" i="1"/>
  <c r="O76" i="2" l="1"/>
  <c r="O68" i="2"/>
  <c r="O60" i="2"/>
  <c r="O70" i="2"/>
  <c r="O82" i="2"/>
  <c r="O74" i="2"/>
  <c r="O66" i="2"/>
  <c r="O78" i="2"/>
  <c r="O80" i="2"/>
  <c r="O72" i="2"/>
  <c r="O64" i="2"/>
  <c r="O62" i="2"/>
  <c r="O49" i="2"/>
  <c r="O40" i="2"/>
  <c r="O32" i="2"/>
  <c r="O24" i="2"/>
  <c r="O45" i="2"/>
  <c r="O28" i="2"/>
  <c r="O43" i="2"/>
  <c r="O55" i="2"/>
  <c r="O47" i="2"/>
  <c r="O38" i="2"/>
  <c r="O30" i="2"/>
  <c r="O53" i="2"/>
  <c r="O36" i="2"/>
  <c r="O51" i="2"/>
  <c r="O34" i="2"/>
  <c r="O62" i="1"/>
  <c r="O25" i="2"/>
  <c r="O26" i="2" s="1"/>
  <c r="O56" i="1"/>
  <c r="O54" i="1"/>
  <c r="O52" i="1"/>
  <c r="O50" i="1"/>
  <c r="O48" i="1"/>
  <c r="O46" i="1"/>
  <c r="O44" i="1"/>
  <c r="O41" i="1"/>
  <c r="O39" i="1"/>
  <c r="O37" i="1"/>
  <c r="O35" i="1"/>
  <c r="O33" i="1"/>
  <c r="O31" i="1"/>
  <c r="O29" i="1"/>
  <c r="O27" i="1"/>
  <c r="O84" i="1"/>
  <c r="O82" i="1"/>
  <c r="O80" i="1"/>
  <c r="O78" i="1"/>
  <c r="O76" i="1"/>
  <c r="O74" i="1"/>
  <c r="O72" i="1"/>
  <c r="O70" i="1"/>
  <c r="O68" i="1"/>
  <c r="O66" i="1"/>
  <c r="O64" i="1"/>
  <c r="N84" i="1"/>
  <c r="N82" i="1"/>
  <c r="N80" i="1"/>
  <c r="N78" i="1"/>
  <c r="N76" i="1"/>
  <c r="N74" i="1"/>
  <c r="N72" i="1"/>
  <c r="N70" i="1"/>
  <c r="N68" i="1"/>
  <c r="N66" i="1"/>
  <c r="N64" i="1"/>
  <c r="N62" i="1"/>
  <c r="M84" i="1"/>
  <c r="M82" i="1"/>
  <c r="M80" i="1"/>
  <c r="M78" i="1"/>
  <c r="M76" i="1"/>
  <c r="M74" i="1"/>
  <c r="M72" i="1"/>
  <c r="M70" i="1"/>
  <c r="M68" i="1"/>
  <c r="M66" i="1"/>
  <c r="M64" i="1"/>
  <c r="M62" i="1"/>
  <c r="L84" i="1"/>
  <c r="L82" i="1"/>
  <c r="L80" i="1"/>
  <c r="L78" i="1"/>
  <c r="L76" i="1"/>
  <c r="L74" i="1"/>
  <c r="L72" i="1"/>
  <c r="L70" i="1"/>
  <c r="L68" i="1"/>
  <c r="L66" i="1"/>
  <c r="L64" i="1"/>
  <c r="L62" i="1"/>
  <c r="K84" i="1"/>
  <c r="K82" i="1"/>
  <c r="K80" i="1"/>
  <c r="K78" i="1"/>
  <c r="K76" i="1"/>
  <c r="K74" i="1"/>
  <c r="K72" i="1"/>
  <c r="K70" i="1"/>
  <c r="K68" i="1"/>
  <c r="K66" i="1"/>
  <c r="K64" i="1"/>
  <c r="K62" i="1"/>
  <c r="J84" i="1"/>
  <c r="J82" i="1"/>
  <c r="J80" i="1"/>
  <c r="J78" i="1"/>
  <c r="J76" i="1"/>
  <c r="J74" i="1"/>
  <c r="J72" i="1"/>
  <c r="J70" i="1"/>
  <c r="J68" i="1"/>
  <c r="J66" i="1"/>
  <c r="J64" i="1"/>
  <c r="J62" i="1"/>
  <c r="I84" i="1"/>
  <c r="I82" i="1"/>
  <c r="I80" i="1"/>
  <c r="I78" i="1"/>
  <c r="I76" i="1"/>
  <c r="I74" i="1"/>
  <c r="I72" i="1"/>
  <c r="I70" i="1"/>
  <c r="I68" i="1"/>
  <c r="I66" i="1"/>
  <c r="I64" i="1"/>
  <c r="I62" i="1"/>
  <c r="H84" i="1"/>
  <c r="H82" i="1"/>
  <c r="H80" i="1"/>
  <c r="H78" i="1"/>
  <c r="H76" i="1"/>
  <c r="H74" i="1"/>
  <c r="H72" i="1"/>
  <c r="H70" i="1"/>
  <c r="H68" i="1"/>
  <c r="H66" i="1"/>
  <c r="H64" i="1"/>
  <c r="H62" i="1"/>
  <c r="G84" i="1"/>
  <c r="G82" i="1"/>
  <c r="G80" i="1"/>
  <c r="G78" i="1"/>
  <c r="G76" i="1"/>
  <c r="G74" i="1"/>
  <c r="G72" i="1"/>
  <c r="G70" i="1"/>
  <c r="G68" i="1"/>
  <c r="G66" i="1"/>
  <c r="G64" i="1"/>
  <c r="G62" i="1"/>
  <c r="F84" i="1"/>
  <c r="F82" i="1"/>
  <c r="F80" i="1"/>
  <c r="F78" i="1"/>
  <c r="F76" i="1"/>
  <c r="F74" i="1"/>
  <c r="F72" i="1"/>
  <c r="F70" i="1"/>
  <c r="F68" i="1"/>
  <c r="F66" i="1"/>
  <c r="F64" i="1"/>
  <c r="F62" i="1"/>
  <c r="E84" i="1"/>
  <c r="E82" i="1"/>
  <c r="E80" i="1"/>
  <c r="E78" i="1"/>
  <c r="E76" i="1"/>
  <c r="E74" i="1"/>
  <c r="E72" i="1"/>
  <c r="E70" i="1"/>
  <c r="E68" i="1"/>
  <c r="E66" i="1"/>
  <c r="E64" i="1"/>
  <c r="E62" i="1"/>
  <c r="D84" i="1"/>
  <c r="D82" i="1"/>
  <c r="D80" i="1"/>
  <c r="D78" i="1"/>
  <c r="D76" i="1"/>
  <c r="D74" i="1"/>
  <c r="D72" i="1"/>
  <c r="D70" i="1"/>
  <c r="D68" i="1"/>
  <c r="D66" i="1"/>
  <c r="D64" i="1"/>
  <c r="D62" i="1"/>
  <c r="C84" i="1"/>
  <c r="C82" i="1"/>
  <c r="C80" i="1"/>
  <c r="C78" i="1"/>
  <c r="C76" i="1"/>
  <c r="C74" i="1"/>
  <c r="C72" i="1"/>
  <c r="C70" i="1"/>
  <c r="C68" i="1"/>
  <c r="C66" i="1"/>
  <c r="C64" i="1"/>
  <c r="C62" i="1"/>
  <c r="C42" i="1"/>
  <c r="N40" i="1"/>
  <c r="M40" i="1"/>
  <c r="L40" i="1"/>
  <c r="K40" i="1"/>
  <c r="J40" i="1"/>
  <c r="I40" i="1"/>
  <c r="H40" i="1"/>
  <c r="G40" i="1"/>
  <c r="F40" i="1"/>
  <c r="E40" i="1"/>
  <c r="D40" i="1"/>
  <c r="C40" i="1"/>
  <c r="N30" i="1"/>
  <c r="J30" i="1"/>
  <c r="F30" i="1"/>
  <c r="N57" i="1"/>
  <c r="N55" i="1"/>
  <c r="N53" i="1"/>
  <c r="N51" i="1"/>
  <c r="N49" i="1"/>
  <c r="N47" i="1"/>
  <c r="N45" i="1"/>
  <c r="N42" i="1"/>
  <c r="N38" i="1"/>
  <c r="N36" i="1"/>
  <c r="N34" i="1"/>
  <c r="N32" i="1"/>
  <c r="N28" i="1"/>
  <c r="M57" i="1"/>
  <c r="M55" i="1"/>
  <c r="M53" i="1"/>
  <c r="M51" i="1"/>
  <c r="M49" i="1"/>
  <c r="M47" i="1"/>
  <c r="M45" i="1"/>
  <c r="M42" i="1"/>
  <c r="M38" i="1"/>
  <c r="M36" i="1"/>
  <c r="M34" i="1"/>
  <c r="M32" i="1"/>
  <c r="M30" i="1"/>
  <c r="M28" i="1"/>
  <c r="L45" i="1"/>
  <c r="L57" i="1"/>
  <c r="L55" i="1"/>
  <c r="L53" i="1"/>
  <c r="L51" i="1"/>
  <c r="L49" i="1"/>
  <c r="L47" i="1"/>
  <c r="L42" i="1"/>
  <c r="L38" i="1"/>
  <c r="L36" i="1"/>
  <c r="L34" i="1"/>
  <c r="L32" i="1"/>
  <c r="L30" i="1"/>
  <c r="L28" i="1"/>
  <c r="K57" i="1"/>
  <c r="K55" i="1"/>
  <c r="K53" i="1"/>
  <c r="K51" i="1"/>
  <c r="K49" i="1"/>
  <c r="K47" i="1"/>
  <c r="K45" i="1"/>
  <c r="K42" i="1"/>
  <c r="K38" i="1"/>
  <c r="K36" i="1"/>
  <c r="K34" i="1"/>
  <c r="K32" i="1"/>
  <c r="K30" i="1"/>
  <c r="K28" i="1"/>
  <c r="J57" i="1"/>
  <c r="J55" i="1"/>
  <c r="J53" i="1"/>
  <c r="J51" i="1"/>
  <c r="J49" i="1"/>
  <c r="J47" i="1"/>
  <c r="J45" i="1"/>
  <c r="J42" i="1"/>
  <c r="J38" i="1"/>
  <c r="J36" i="1"/>
  <c r="J34" i="1"/>
  <c r="J32" i="1"/>
  <c r="J28" i="1"/>
  <c r="I57" i="1"/>
  <c r="I55" i="1"/>
  <c r="I53" i="1"/>
  <c r="I51" i="1"/>
  <c r="I49" i="1"/>
  <c r="I47" i="1"/>
  <c r="I45" i="1"/>
  <c r="I42" i="1"/>
  <c r="I38" i="1"/>
  <c r="I36" i="1"/>
  <c r="I34" i="1"/>
  <c r="I32" i="1"/>
  <c r="I30" i="1"/>
  <c r="I28" i="1"/>
  <c r="H57" i="1"/>
  <c r="H55" i="1"/>
  <c r="H53" i="1"/>
  <c r="H51" i="1"/>
  <c r="H49" i="1"/>
  <c r="H47" i="1"/>
  <c r="H45" i="1"/>
  <c r="H42" i="1"/>
  <c r="H38" i="1"/>
  <c r="H36" i="1"/>
  <c r="H34" i="1"/>
  <c r="H32" i="1"/>
  <c r="H30" i="1"/>
  <c r="H28" i="1"/>
  <c r="G57" i="1"/>
  <c r="G55" i="1"/>
  <c r="G53" i="1"/>
  <c r="G51" i="1"/>
  <c r="G49" i="1"/>
  <c r="G47" i="1"/>
  <c r="G45" i="1"/>
  <c r="G42" i="1"/>
  <c r="G38" i="1"/>
  <c r="G36" i="1"/>
  <c r="G34" i="1"/>
  <c r="G32" i="1"/>
  <c r="G30" i="1"/>
  <c r="G28" i="1"/>
  <c r="F57" i="1"/>
  <c r="F55" i="1"/>
  <c r="F53" i="1"/>
  <c r="F51" i="1"/>
  <c r="F49" i="1"/>
  <c r="F47" i="1"/>
  <c r="F45" i="1"/>
  <c r="F42" i="1"/>
  <c r="F38" i="1"/>
  <c r="F36" i="1"/>
  <c r="F34" i="1"/>
  <c r="F32" i="1"/>
  <c r="F28" i="1"/>
  <c r="E57" i="1"/>
  <c r="E55" i="1"/>
  <c r="E53" i="1"/>
  <c r="E51" i="1"/>
  <c r="E49" i="1"/>
  <c r="E47" i="1"/>
  <c r="E45" i="1"/>
  <c r="E42" i="1"/>
  <c r="E38" i="1"/>
  <c r="E36" i="1"/>
  <c r="E34" i="1"/>
  <c r="E32" i="1"/>
  <c r="E30" i="1"/>
  <c r="E28" i="1"/>
  <c r="D57" i="1"/>
  <c r="D55" i="1"/>
  <c r="D53" i="1"/>
  <c r="D51" i="1"/>
  <c r="D49" i="1"/>
  <c r="D47" i="1"/>
  <c r="D45" i="1"/>
  <c r="D42" i="1"/>
  <c r="D38" i="1"/>
  <c r="D36" i="1"/>
  <c r="D34" i="1"/>
  <c r="D32" i="1"/>
  <c r="D30" i="1"/>
  <c r="D28" i="1"/>
  <c r="C57" i="1"/>
  <c r="C55" i="1"/>
  <c r="C53" i="1"/>
  <c r="C51" i="1"/>
  <c r="C49" i="1"/>
  <c r="C47" i="1"/>
  <c r="C45" i="1"/>
  <c r="C38" i="1"/>
  <c r="C36" i="1"/>
  <c r="C34" i="1"/>
  <c r="C32" i="1"/>
  <c r="C30" i="1"/>
  <c r="C28" i="1"/>
  <c r="O23" i="1"/>
  <c r="O21" i="1"/>
  <c r="O19" i="1"/>
  <c r="O17" i="1"/>
  <c r="O15" i="1"/>
  <c r="O13" i="1"/>
  <c r="O11" i="1"/>
  <c r="O9" i="1"/>
  <c r="N23" i="1"/>
  <c r="N21" i="1"/>
  <c r="N19" i="1"/>
  <c r="N17" i="1"/>
  <c r="N15" i="1"/>
  <c r="N13" i="1"/>
  <c r="N11" i="1"/>
  <c r="N9" i="1"/>
  <c r="M23" i="1"/>
  <c r="M21" i="1"/>
  <c r="M19" i="1"/>
  <c r="M17" i="1"/>
  <c r="M15" i="1"/>
  <c r="M13" i="1"/>
  <c r="M11" i="1"/>
  <c r="M9" i="1"/>
  <c r="L23" i="1"/>
  <c r="L21" i="1"/>
  <c r="L19" i="1"/>
  <c r="L17" i="1"/>
  <c r="L15" i="1"/>
  <c r="L13" i="1"/>
  <c r="L11" i="1"/>
  <c r="L9" i="1"/>
  <c r="K23" i="1"/>
  <c r="K21" i="1"/>
  <c r="K19" i="1"/>
  <c r="K17" i="1"/>
  <c r="K15" i="1"/>
  <c r="K13" i="1"/>
  <c r="K11" i="1"/>
  <c r="K9" i="1"/>
  <c r="J23" i="1"/>
  <c r="J21" i="1"/>
  <c r="J19" i="1"/>
  <c r="J17" i="1"/>
  <c r="J15" i="1"/>
  <c r="J13" i="1"/>
  <c r="J11" i="1"/>
  <c r="J9" i="1"/>
  <c r="I23" i="1"/>
  <c r="I21" i="1"/>
  <c r="I19" i="1"/>
  <c r="I17" i="1"/>
  <c r="I15" i="1"/>
  <c r="I13" i="1"/>
  <c r="I11" i="1"/>
  <c r="I9" i="1"/>
  <c r="H23" i="1"/>
  <c r="H21" i="1"/>
  <c r="H19" i="1"/>
  <c r="H17" i="1"/>
  <c r="H15" i="1"/>
  <c r="H13" i="1"/>
  <c r="H11" i="1"/>
  <c r="H9" i="1"/>
  <c r="G23" i="1"/>
  <c r="G21" i="1"/>
  <c r="G19" i="1"/>
  <c r="G17" i="1"/>
  <c r="G15" i="1"/>
  <c r="G13" i="1"/>
  <c r="G11" i="1"/>
  <c r="G9" i="1"/>
  <c r="F23" i="1"/>
  <c r="F21" i="1"/>
  <c r="F19" i="1"/>
  <c r="F17" i="1"/>
  <c r="F15" i="1"/>
  <c r="F13" i="1"/>
  <c r="F11" i="1"/>
  <c r="F9" i="1"/>
  <c r="E23" i="1"/>
  <c r="E21" i="1"/>
  <c r="E19" i="1"/>
  <c r="E17" i="1"/>
  <c r="E15" i="1"/>
  <c r="E13" i="1"/>
  <c r="E11" i="1"/>
  <c r="E9" i="1"/>
  <c r="D23" i="1"/>
  <c r="D21" i="1"/>
  <c r="D19" i="1"/>
  <c r="D17" i="1"/>
  <c r="D15" i="1"/>
  <c r="D13" i="1"/>
  <c r="D11" i="1"/>
  <c r="D9" i="1"/>
  <c r="C23" i="1"/>
  <c r="C21" i="1"/>
  <c r="C19" i="1"/>
  <c r="C17" i="1"/>
  <c r="C15" i="1"/>
  <c r="C13" i="1"/>
  <c r="C11" i="1"/>
  <c r="O42" i="1" l="1"/>
  <c r="O57" i="1"/>
  <c r="O49" i="1"/>
  <c r="O34" i="1"/>
  <c r="O55" i="1"/>
  <c r="O53" i="1"/>
  <c r="O51" i="1"/>
  <c r="O47" i="1"/>
  <c r="O45" i="1"/>
  <c r="O40" i="1"/>
  <c r="O38" i="1"/>
  <c r="O36" i="1"/>
  <c r="O32" i="1"/>
  <c r="O28" i="1"/>
  <c r="O30" i="1"/>
  <c r="H55" i="10"/>
  <c r="H53" i="10"/>
  <c r="H26" i="10"/>
  <c r="H49" i="10"/>
  <c r="H47" i="10"/>
  <c r="H45" i="10"/>
  <c r="H51" i="10"/>
  <c r="H40" i="10"/>
  <c r="H34" i="10"/>
  <c r="H38" i="10"/>
  <c r="H36" i="10"/>
  <c r="H43" i="10"/>
  <c r="H32" i="10"/>
  <c r="H30" i="10"/>
  <c r="H28" i="10"/>
  <c r="H24" i="10"/>
  <c r="O22" i="10"/>
  <c r="O36" i="10" s="1"/>
  <c r="O32" i="10" l="1"/>
  <c r="O28" i="10"/>
  <c r="O53" i="10"/>
  <c r="O26" i="10"/>
  <c r="O55" i="10"/>
  <c r="O47" i="10"/>
  <c r="O38" i="10"/>
  <c r="O43" i="10"/>
  <c r="O51" i="10"/>
  <c r="O49" i="10"/>
  <c r="O30" i="10"/>
  <c r="O40" i="10"/>
  <c r="O45" i="10"/>
  <c r="O34" i="10"/>
  <c r="O24" i="10"/>
</calcChain>
</file>

<file path=xl/sharedStrings.xml><?xml version="1.0" encoding="utf-8"?>
<sst xmlns="http://schemas.openxmlformats.org/spreadsheetml/2006/main" count="3307" uniqueCount="394">
  <si>
    <t>Stopa bezrobocia (obliczana przez GUS **)</t>
  </si>
  <si>
    <t>Miesiąc</t>
  </si>
  <si>
    <t>XII'19</t>
  </si>
  <si>
    <t>I'20</t>
  </si>
  <si>
    <t>II'20</t>
  </si>
  <si>
    <t>III'20</t>
  </si>
  <si>
    <t>IV'20</t>
  </si>
  <si>
    <t>V'20</t>
  </si>
  <si>
    <t>VII'20</t>
  </si>
  <si>
    <t>VI'20</t>
  </si>
  <si>
    <t>VII'</t>
  </si>
  <si>
    <t>VIII'20</t>
  </si>
  <si>
    <t>IX'20</t>
  </si>
  <si>
    <t>X'20</t>
  </si>
  <si>
    <t>XI'20</t>
  </si>
  <si>
    <t>XII'20</t>
  </si>
  <si>
    <t>Stopa bezrobocia POWIAT BOCHEŃSKI %</t>
  </si>
  <si>
    <t>Stopa bezrobocia MAŁOPOLSKA %</t>
  </si>
  <si>
    <t>Stopa bezrobocia POLSKA %</t>
  </si>
  <si>
    <t>Stan i struktura osób bezrobotnych w Powiatowym Urzędzie Pracy w Bochni</t>
  </si>
  <si>
    <t>Liczba bezrobotnych ogółem</t>
  </si>
  <si>
    <t>nr wiersza</t>
  </si>
  <si>
    <t>01</t>
  </si>
  <si>
    <t>02</t>
  </si>
  <si>
    <t>03</t>
  </si>
  <si>
    <t>04</t>
  </si>
  <si>
    <t>05</t>
  </si>
  <si>
    <t>06</t>
  </si>
  <si>
    <t>07</t>
  </si>
  <si>
    <t>z wiersza 05 zwolnieni z przyczyn zakładu pracy</t>
  </si>
  <si>
    <t>% do ogółu bezrobotnych</t>
  </si>
  <si>
    <t>Liczba bezrobotnych z prawem do zasiłku</t>
  </si>
  <si>
    <t>Liczba bezrobotnych kobiet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</si>
  <si>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</si>
  <si>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</si>
  <si>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</si>
  <si>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</si>
  <si>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</si>
  <si>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</si>
  <si>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</si>
  <si>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</si>
  <si>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</si>
  <si>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</si>
  <si>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</si>
  <si>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</si>
  <si>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</si>
  <si>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</si>
  <si>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</si>
  <si>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</si>
  <si>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</si>
  <si>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</si>
  <si>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</si>
  <si>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</si>
  <si>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Liczba bezrobotnych w okresie 12 m-cy od dnia ukończenia nauki</t>
  </si>
  <si>
    <t>Liczba bezrobotnych bez kwalifikacji zawodowych</t>
  </si>
  <si>
    <t xml:space="preserve">Liczba bezrobotnych bez doświadczenia zawodowego </t>
  </si>
  <si>
    <t xml:space="preserve">Liczba bezrobotnych poprzednio pracujących </t>
  </si>
  <si>
    <t>Liczba bezrobotnych zamieszkałych na wsi</t>
  </si>
  <si>
    <t>Napływ osób bezrobotnych do Powiatowego Urzędu Pracy w Bochni</t>
  </si>
  <si>
    <t>Liczba osób zarejestrowanych po raz pierwszy</t>
  </si>
  <si>
    <t>Liczba osób zarejestrowanych które poprzednio pracowaly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</si>
  <si>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</si>
  <si>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</si>
  <si>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</si>
  <si>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</si>
  <si>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</si>
  <si>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</si>
  <si>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</si>
  <si>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</si>
  <si>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</si>
  <si>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</si>
  <si>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</si>
  <si>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</si>
  <si>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</si>
  <si>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</si>
  <si>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</si>
  <si>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</si>
  <si>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</si>
  <si>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</si>
  <si>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</si>
  <si>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</si>
  <si>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</si>
  <si>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 xml:space="preserve">Liczba osób zarejestrowanych będących w okresie 12 m-cy od dnia ukończenia nauki </t>
  </si>
  <si>
    <t>Liczba osób zarejestrowanych - ogółem</t>
  </si>
  <si>
    <t>% do ogółu zarejestrowanych</t>
  </si>
  <si>
    <t>Liczba osób zarjestrowanych bez kwalifikacji zawodowych</t>
  </si>
  <si>
    <t>Liczba osób zarejestrowanych będących w szczególnej sytuacji na rynku pracy ogółem</t>
  </si>
  <si>
    <t>50</t>
  </si>
  <si>
    <t>51</t>
  </si>
  <si>
    <t>52</t>
  </si>
  <si>
    <t>53</t>
  </si>
  <si>
    <t>54</t>
  </si>
  <si>
    <t>Liczba osób wyłączonych z ewidencji - ogółem</t>
  </si>
  <si>
    <t>Liczba osób wyłączonych z ewidencji z powodu podjęcia pracy</t>
  </si>
  <si>
    <t>Liczba osób wyłączonych z ewidencji z powodu rozpoczęcia szkolenia</t>
  </si>
  <si>
    <t>% do ogółu wyłączonych z ewidencji</t>
  </si>
  <si>
    <t>Liczba osób wyłączonych z ewidencji z powodu rozpoczęcia stażu</t>
  </si>
  <si>
    <t>Liczba osób wyłączonych z ewidencji z powodu rozpoczęcia prac społecznie - użytecznych, w tym w ramach PAI</t>
  </si>
  <si>
    <t xml:space="preserve">Liczba osób wyłączonych z ewidencji z powodu odmowy bez uzasadnionej przyczyny przyjęcia propozycji odpowiedniej pracy lub innej formy pomocy </t>
  </si>
  <si>
    <t>Liczba osób wyłączonych z ewidencji z powodu niepotwierdzenia gotowości do podjęcia pracy</t>
  </si>
  <si>
    <t>Liczba osób bezrobotnych wyłączonych z ewidencji z powodu dobrowolnej rezygnacji ze statusu bezrobotnego</t>
  </si>
  <si>
    <t>Liczba osób bezrobotnych wyłączonych z ewidencji z powodu nabycia praw emerytalnych lub rentowych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</si>
  <si>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</si>
  <si>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</si>
  <si>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</si>
  <si>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</si>
  <si>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</si>
  <si>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</si>
  <si>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</si>
  <si>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</si>
  <si>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</si>
  <si>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</si>
  <si>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</si>
  <si>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</si>
  <si>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</si>
  <si>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</si>
  <si>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</si>
  <si>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</si>
  <si>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</si>
  <si>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</si>
  <si>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narastająco</t>
  </si>
  <si>
    <t>Stan i struktura bezrobotnych kobiet w Powiatowym Urzędzie Pracy w Bochni</t>
  </si>
  <si>
    <t>Napływ bezrobotnych kobiet do Powiatowego Urzędu Pracy w Bochni</t>
  </si>
  <si>
    <t xml:space="preserve">Działania w ramach poradnictwa zawodowego </t>
  </si>
  <si>
    <t xml:space="preserve">Liczba osób, które skorzystały z porad indywidualnych </t>
  </si>
  <si>
    <t>Liczba udzielonych indywidualnych informacji zawodowych</t>
  </si>
  <si>
    <t>Liczba osób uczestniczących w grupowych spotkaniach informacyjnych</t>
  </si>
  <si>
    <t>Liczba osób , które skorzystały z porad grupowych</t>
  </si>
  <si>
    <t>Spotkania informacyjno-edukacyjne z uczniami szkół ponadpodstawowoych</t>
  </si>
  <si>
    <t>Porady grupowe w Zakładzie Karnym</t>
  </si>
  <si>
    <t>Inne spotkania informacyjne</t>
  </si>
  <si>
    <t xml:space="preserve">Liczba zarejestrowanych kobiet, które nie podjeły pracy po urodzeniu dziecka </t>
  </si>
  <si>
    <t xml:space="preserve">Liczba bezrobotnych kobiet poprzednio pracujących </t>
  </si>
  <si>
    <t>Liczba bezrobotnych kobiet ogółem</t>
  </si>
  <si>
    <t>Liczba bezrobotnych kobiet z prawem do zasiłku</t>
  </si>
  <si>
    <t>Liczba bezrobotnych kobiet zamieszkałych na wsi</t>
  </si>
  <si>
    <t>Liczba bezrobotnych kobiet w okresie 12 m-cy od dnia ukończenia nauki</t>
  </si>
  <si>
    <t>Liczba bezrobotnych kobiet bez kwalifikacji zawodowych</t>
  </si>
  <si>
    <t xml:space="preserve">Liczba bezrobotnych kobiet bez doświadczenia zawodowego </t>
  </si>
  <si>
    <t>Liczba bezrobotnych kobiet, które nie podjeły pracy po urodzeniu dziecka</t>
  </si>
  <si>
    <t>Liczba zarejestrowanych kobiet  - ogółem</t>
  </si>
  <si>
    <t>Liczba kobiet zarejestrowanych po raz pierwszy</t>
  </si>
  <si>
    <t>Liczba kobiet zarejestrowanych po raz kolejny</t>
  </si>
  <si>
    <t>Liczba zarejestrowanych kobiet, które poprzednio pracowaly</t>
  </si>
  <si>
    <t>Liczba zarejestrowanych kobiet, które dotychczas nie pracowały</t>
  </si>
  <si>
    <t>Liczba  zarejstrowanych kobiet bez kwalifikacji zawodowych</t>
  </si>
  <si>
    <t>Liczba osób zarejstrowanych bez doświadczenia zawodowego</t>
  </si>
  <si>
    <t>Liczba osób zarejestrowanych, które dotychczas nie pracowały</t>
  </si>
  <si>
    <t>Liczba zarjestrowanych kobiet bez doświadczenia zawodowego</t>
  </si>
  <si>
    <t>Liczba zarejestrowanych kobiet będących w szczególnej sytuacji na rynku pracy ogółem</t>
  </si>
  <si>
    <t>Liczba kobiet wyłączonych z ewidencji - ogółem</t>
  </si>
  <si>
    <t>Liczba kobiet wyłączonych z ewidencji z powodu podjęcia pracy</t>
  </si>
  <si>
    <t>Liczba kobiet wyłączonych z ewidencji z powodu rozpoczęcia szkolenia</t>
  </si>
  <si>
    <t>Liczba kobiet wyłączonych z ewidencji z powodu rozpoczęcia stażu</t>
  </si>
  <si>
    <t>Liczba kobiet wyłączonych z ewidencji z powodu rozpoczęcia prac społecznie - użytecznych, w tym w ramach PAI</t>
  </si>
  <si>
    <t xml:space="preserve">Liczba kobiet wyłączonych z ewidencji z powodu odmowy bez uzasadnionej przyczyny przyjęcia propozycji odpowiedniej pracy lub innej formy pomocy </t>
  </si>
  <si>
    <t>Liczba kobiet wyłączonych z ewidencji z powodu niepotwierdzenia gotowości do podjęcia pracy</t>
  </si>
  <si>
    <t>Liczba kobiet wyłączonych z ewidencji z powodu dobrowolnej rezygnacji ze statusu bezrobotnego</t>
  </si>
  <si>
    <t>Liczba osób bezrobotnych wyłączonych z ewidencji z powodu osiągnięcia wieku emerytalnego</t>
  </si>
  <si>
    <t>Liczba osób bezrobotnych wyłaczonych z ewidencji z innych powodów niż wymienione powyżej</t>
  </si>
  <si>
    <t>Liczba kobiet wyłączonych z ewidencji z powodu osiągnięcia wieku emerytalnego</t>
  </si>
  <si>
    <t>Liczba kobiet wyłączonych z ewidencji z powodu nabycia praw emerytalnych lub rentowych</t>
  </si>
  <si>
    <t>Liczba kobiet wyłaczonych z ewidencji z innych powodów niż wymienione powyżej</t>
  </si>
  <si>
    <t>Działania w ramach poradnictwa zawodowego-ogółem</t>
  </si>
  <si>
    <t>Realizacja zadań pośrednictwa pracy</t>
  </si>
  <si>
    <t>Nowe firmy pozyskane do współpracy</t>
  </si>
  <si>
    <t>Miejsca pracy pozyskane przez pośrednika</t>
  </si>
  <si>
    <t>Pozyskane miejsca pracy i aktywizacji zawodowej</t>
  </si>
  <si>
    <t>Kontakty telefoniczne z zakładami pracy</t>
  </si>
  <si>
    <t>Kontakty bezpośrednie z pracodawcami w Urzędzie</t>
  </si>
  <si>
    <t>48</t>
  </si>
  <si>
    <t>73</t>
  </si>
  <si>
    <t>74</t>
  </si>
  <si>
    <t>75</t>
  </si>
  <si>
    <t>76</t>
  </si>
  <si>
    <t xml:space="preserve">nr wiersza </t>
  </si>
  <si>
    <t>z wiersza 53 - z powodu podjęcia pracy niesubsydiowanej</t>
  </si>
  <si>
    <t>z wiersza 53 - z powodu podjęcia pracy subsydiowanej</t>
  </si>
  <si>
    <t>z wiersza 23 zwolnienione z przyczyn zakładu pracy</t>
  </si>
  <si>
    <t>z wiersza 37 - do 30 roku życia</t>
  </si>
  <si>
    <t>z wiersza 37 - długotrwale bezrobotne</t>
  </si>
  <si>
    <t>z wiersza 37 - powyżej 50 roku życia</t>
  </si>
  <si>
    <t>z wiersza 37 - korzystające ze świadczen pomocy społecznej</t>
  </si>
  <si>
    <t>z wiersza 37 - posiadające co najmniej jedno dziecko do 6 roku życia</t>
  </si>
  <si>
    <t>z wiersza 37 - posiadające co najmniej jedno dziecko niepełnosprawne do 18 roku życia</t>
  </si>
  <si>
    <t>z wiersza 37 - kobiety niepełnosprawne</t>
  </si>
  <si>
    <t>z wiersza 02 zwolnienione z przyczyn zakładu pracy</t>
  </si>
  <si>
    <t>z wiersza 09 - Miasto Bochnia</t>
  </si>
  <si>
    <t>z wiersza 09 - Gmina Bochnia</t>
  </si>
  <si>
    <t>z wiersza 09 - Gmina Drwinia</t>
  </si>
  <si>
    <t>z wiersza 09 - Gmina Lipnica Murowana</t>
  </si>
  <si>
    <t>z wiersza 09 - Gmina Łapanów</t>
  </si>
  <si>
    <t>z wiersza 09 - Miasto Nowy Wiśnicz</t>
  </si>
  <si>
    <t>z wiersza 09 - Gmina Nowy Wiśnicz</t>
  </si>
  <si>
    <t>z wiersza 09 - Gmina Rzezawa</t>
  </si>
  <si>
    <t>z wiersza 09 - Gmina Trzciana</t>
  </si>
  <si>
    <t>z wiersza 09 - Gmina Żegocina</t>
  </si>
  <si>
    <t>z wiersza 23 - miejsca pracy subsydiowanej</t>
  </si>
  <si>
    <t>z wiersza 23 - miejsca pracy niesubsydiowanej</t>
  </si>
  <si>
    <t>z wiersza 28 - miejsca pracy niesubsydiowanej</t>
  </si>
  <si>
    <t>z wiersza 29 - miejsca pracy nie zawierające danych umozliwiającyh identyfikacje pracodawcy (zamknięte)</t>
  </si>
  <si>
    <t>z wiersza 29 - miejsca pracy zawierające dane umozliwoające identyfikację pracodawcy (otwarte)</t>
  </si>
  <si>
    <t>z wiersza 28 - miejsca pracy subsydiowanej</t>
  </si>
  <si>
    <t>z wiersza 28 - miejsca aktywizacji zawodowej</t>
  </si>
  <si>
    <t>z wiersza 33 - staże</t>
  </si>
  <si>
    <t>z wiersza 33 - przygotowanie zawodowe dla dorosłych</t>
  </si>
  <si>
    <t>z wiersza 33 - prace społecznie - użyteczne</t>
  </si>
  <si>
    <t>Liczba skierowanych osób bezrobotnych i poszukujących pracy do pracy lub miejsc aktywizacji zawodowej</t>
  </si>
  <si>
    <t>Liczba osób, które za pośrednictwem PUP podjeły pracę, zostały zatrudnione w ramach miejsc aktywizacji zawodowej lub rozpoczeły kontrakt socjalny</t>
  </si>
  <si>
    <t>Wizyty w zakładach pracy - ogółem</t>
  </si>
  <si>
    <t>z wiersza 23 - miejsca pracy nie zawierające danych umożliwiających identyfikację praodawcy (zamknięte)</t>
  </si>
  <si>
    <t>z wiersza 23 - miejsca pracy zawierające dane umozliwiające identyfikację pracodawcy (otwarte)</t>
  </si>
  <si>
    <t>z wiersza 37 - liczba osób skierowanych na miejsca pracy subsydiowanej</t>
  </si>
  <si>
    <t>z wiersza 37 - liczba osób skierowanych na miejsca pracy niesubsydiowanej</t>
  </si>
  <si>
    <t>z wiersza 40 - liczba osób zatrudnionych w ramach miejsc pracy subsydiowanej</t>
  </si>
  <si>
    <t>z wiersza 40 - liczba osób zatrudnionych w ramach miejsc pracy niesubsydiowanej</t>
  </si>
  <si>
    <t>Międzynarodowe pośrednictwo pracy</t>
  </si>
  <si>
    <t>Miejsca pracy w ramach EURES</t>
  </si>
  <si>
    <t>Udzielone porady i informacje w ramach EURES</t>
  </si>
  <si>
    <t>Giełdy pracy</t>
  </si>
  <si>
    <t>Ilośc zorganizowanych giełd pracy</t>
  </si>
  <si>
    <t>Ilośc osób, które wzieły udział w giełdzie pracy</t>
  </si>
  <si>
    <t>Ilośc osób, które podjeły prace lub staż po giełdzie pracy</t>
  </si>
  <si>
    <t>Osoby objęte indywidualnym planem działania (IPD)</t>
  </si>
  <si>
    <t>Osoby bezrobotne realizujące IPD w końcu miesiąca sprawozdawczego</t>
  </si>
  <si>
    <t>Ilość osób bezrobotnych, którym przygotowano IPD</t>
  </si>
  <si>
    <t>Ilośc osób bezrobotnych, które przerwały lub zakończyły realizację IPD</t>
  </si>
  <si>
    <t>Osoby poszukjące pracy realizujące IPD w końcu miesiąca sprawozdawczego</t>
  </si>
  <si>
    <t>Ilośc osób poszukujących pracy, którym przygotowano IPD</t>
  </si>
  <si>
    <t>Ilośc osób poszukującyh pracy, które przerwały lub zakończyły realizację IPD</t>
  </si>
  <si>
    <t>Dodatek aktywizacyjny</t>
  </si>
  <si>
    <t>Osoby, które otrzymywały dodatek aktywizacyjny w końcu miesiąca sprawozdawczego</t>
  </si>
  <si>
    <t>Liczba osób, którym przyznano prawo do dodatku aktywizacyjnego</t>
  </si>
  <si>
    <t>Pomoc w aktywnym poszukiwaniu pracy</t>
  </si>
  <si>
    <t>Liczba osób rozpoczynających szkolenie z zakresu umiejętnośći aktywnego poszukiwania pracy</t>
  </si>
  <si>
    <t>z wiersza 56 - osoby, które zakończyły szkolenie z zakresu umiejętności aktywnego poszukiwania pracy</t>
  </si>
  <si>
    <t>Liczba osób rozpoczynających wsparcie ogółem</t>
  </si>
  <si>
    <t>Liczba osób zatrudnionych w ramach prac interwencyjnych</t>
  </si>
  <si>
    <t>z wiersza 59 - w ramach Programu Operacyjnego Wiedza Edukacja Rozwój (PO WER)</t>
  </si>
  <si>
    <t>z wiersza 59 - w ramach Regionalnego Programu Operacyjnego (RPO)</t>
  </si>
  <si>
    <t>z wiersza 59 - w ramach programu regionalnego Firma + 1</t>
  </si>
  <si>
    <t>Subsydiowane programy rynku pracy łącznie z rotacją pracowników</t>
  </si>
  <si>
    <t>Liczba osób zatrudnionych w ramach robót publicznych</t>
  </si>
  <si>
    <t>Liczba osób wyłączonych z ewidencji w związku z otrzymaniem dotacji na pdojęcie działalności gospodarczej</t>
  </si>
  <si>
    <t xml:space="preserve">Liczba osób zatrudnionych w ramach refundacji kosztów wyposażenia lub doposażenia stanowiska pracy </t>
  </si>
  <si>
    <t>Liczba osób wyłaczonych z ewidencji w związku ze skierowaniem do miejsc odbywania stażu</t>
  </si>
  <si>
    <t>Liczba osób wyłaczonych z ewidencji w związku ze skierowaniem na szkolenie</t>
  </si>
  <si>
    <t>77</t>
  </si>
  <si>
    <t>78</t>
  </si>
  <si>
    <t>79</t>
  </si>
  <si>
    <t>80</t>
  </si>
  <si>
    <t>81</t>
  </si>
  <si>
    <t>Liczba osób wyłaczonych z ewidencji w związku ze skierowaniem na prace społecznie - użyteczne</t>
  </si>
  <si>
    <t>Zatrudnienie cudzoziemców</t>
  </si>
  <si>
    <t>82</t>
  </si>
  <si>
    <t>83</t>
  </si>
  <si>
    <t>Liczba osób skierowanych do realizacji kontraktu socjalnego</t>
  </si>
  <si>
    <t>84</t>
  </si>
  <si>
    <t>85</t>
  </si>
  <si>
    <t>86</t>
  </si>
  <si>
    <t>87</t>
  </si>
  <si>
    <t>88</t>
  </si>
  <si>
    <t>Liczba złożonych wniosków o wydanie zezwolenia na prace sezonową cudzoziemca</t>
  </si>
  <si>
    <t>Liczba złożonych oświadczeń o powierzeniu wykonywania pracy cudzoziemcowi</t>
  </si>
  <si>
    <t>Struktura bezrobocia w powiecie w podziele na wiek, wykształcenie, czas pozostawania bez pracy i staz pracy</t>
  </si>
  <si>
    <t xml:space="preserve">Liczba bezrobotnych w wieku od 18 do 24 lat </t>
  </si>
  <si>
    <t xml:space="preserve">Liczba bezrobotnychw wieku od 25 do 34 lat </t>
  </si>
  <si>
    <t xml:space="preserve">Liczba bezrobotnych w wieku od 35 do 44 lat </t>
  </si>
  <si>
    <t xml:space="preserve">Liczba bezrobotnych w wieku od 45 do 54 lat </t>
  </si>
  <si>
    <t xml:space="preserve">Liczba bezrobotnych w wieku od 55 do 59 lat </t>
  </si>
  <si>
    <t>Liczba bezrobotnych w wieku 60 lat i więcej</t>
  </si>
  <si>
    <t xml:space="preserve">Liczba bezrobotnych z wykształceniem wyższym </t>
  </si>
  <si>
    <t>Liczba bezrobotnych z wykształceniem policealnym lub średnim zawodowym</t>
  </si>
  <si>
    <t>Liczba bezrobotnych z wykształceniem średnim ogólnokształcącym</t>
  </si>
  <si>
    <t>Liczba bezrobotnych z wykształceniem zasadniczym zawodowym</t>
  </si>
  <si>
    <t>Liczba bezrobotnych z wykształceniem podstawowym i niższym</t>
  </si>
  <si>
    <t>Liczba bezrobotnych pozostających bez pracy do 1 m-ca</t>
  </si>
  <si>
    <t>Liczba bezrobotnych pozostających bez pracy od 1 do 3 m-cy</t>
  </si>
  <si>
    <t>Liczba bezrobotnych pozostających bez pracy od 3 do 6 m-cy</t>
  </si>
  <si>
    <t>Liczba bezrobotnych pozostających bez pracy od 6 do 12 m-cy</t>
  </si>
  <si>
    <t>Liczba bezrobotnych pozostających bez pracy od 12 do 24 m-cy</t>
  </si>
  <si>
    <t>Liczba bezrobotnych pozostających bez pracy powyżej 24 m-cy</t>
  </si>
  <si>
    <t>Liczba bezrobotnych ze stażem pracy do 1 roku</t>
  </si>
  <si>
    <t>Liczba bezrobotnych ze stażem pracy od 1 do 5 lat</t>
  </si>
  <si>
    <t>Liczba bezrobotnych ze stażem pracy od 5 do 10 lat</t>
  </si>
  <si>
    <t>Liczba bezrobotnych ze tażem pracy od 10 do 20 lat</t>
  </si>
  <si>
    <t>Liczba bezrobotnych ze stażem pracy od 20 do 30 lat</t>
  </si>
  <si>
    <t>Liczba bezrobotnych ze stażem pracy 30 lat i więcej</t>
  </si>
  <si>
    <t>Liczba bezrobotnych bez stażu pracy</t>
  </si>
  <si>
    <t>z wiersza 54 - do 30 roku życia</t>
  </si>
  <si>
    <t>z wiersza 54 - do 25 roku życia</t>
  </si>
  <si>
    <t>z wiersza 54 - długotrwale bezrobotne</t>
  </si>
  <si>
    <t>z wiersza 54 - powyżej 50 roku życia</t>
  </si>
  <si>
    <t>z wiersza 54 - korzystające ze świadczeń pomocy społecznej</t>
  </si>
  <si>
    <t>z wiersza 54 - posiadające co najmniej jedno dziecko do 6 roku życia</t>
  </si>
  <si>
    <t>z wiersza 54 - posiadające co najmniej jedno dziecko niepełnosprawne do 18 roku życia</t>
  </si>
  <si>
    <t>z wiersza 54 - osoby niepełnosprawne</t>
  </si>
  <si>
    <t>Miasto/Gmina</t>
  </si>
  <si>
    <t>Miasto Bochnia</t>
  </si>
  <si>
    <t>Gmina Bochnia</t>
  </si>
  <si>
    <t>Gmina Drwinia</t>
  </si>
  <si>
    <t>Gmina Lipnica Murowana</t>
  </si>
  <si>
    <t>Gmina Łapanów</t>
  </si>
  <si>
    <t>Gmina Rzezawa</t>
  </si>
  <si>
    <t>Gmina Trzciana</t>
  </si>
  <si>
    <t>Gmina Żegocina</t>
  </si>
  <si>
    <t>Gmina Nowy Wiśnicz</t>
  </si>
  <si>
    <t>Miasto Nowy Wiśnicz</t>
  </si>
  <si>
    <t>Liczba osób w szczególnej sytyacji na rynku pracy ogółem</t>
  </si>
  <si>
    <t>Stan i struktura bezrobotnych w MIEŚCIE BOCHNIA</t>
  </si>
  <si>
    <t>z wiersza 02 zwolnieni z przyczyn zakładu pracy</t>
  </si>
  <si>
    <t>Napływ bezrobotnych mieszkanców MIASTA BOCHNIA do Powiatowego Urzędu Pracy w Bochni</t>
  </si>
  <si>
    <t>Liczba osób zarejestrowanych, które poprzednio pracowaly</t>
  </si>
  <si>
    <t>Liczba  osób zarejstrowanych bez kwalifikacji zawodowych</t>
  </si>
  <si>
    <t>Liczba osób zarjestrowanych bez doświadczenia zawodowego</t>
  </si>
  <si>
    <t>z wiersza 37 - osoby niepełnosprawne</t>
  </si>
  <si>
    <t>Liczba zarejestrowanych  - ogółem</t>
  </si>
  <si>
    <t>Liczba wyłączonych z ewidencji - ogółem</t>
  </si>
  <si>
    <t>Liczba osób wyłączonych z ewidencji z powodu dobrowolnej rezygnacji ze statusu bezrobotnego</t>
  </si>
  <si>
    <t>Liczba osób wyłączonych z ewidencji z powodu osiągnięcia wieku emerytalnego</t>
  </si>
  <si>
    <t>Liczba osób wyłączonych z ewidencji z powodu nabycia praw emerytalnych lub rentowych</t>
  </si>
  <si>
    <t>Liczba osób wyłaczonych z ewidencji z innych powodów niż wymienione powyżej</t>
  </si>
  <si>
    <t>z wiersza 52 - liczba kobiet wyłączonych z ewidencji</t>
  </si>
  <si>
    <t>89</t>
  </si>
  <si>
    <t>90</t>
  </si>
  <si>
    <t>z wiersza 55 - kobiety podejmujące pracę</t>
  </si>
  <si>
    <t>z wiersza 55 - z powodu podjęcia pracy niesubsydiowanej</t>
  </si>
  <si>
    <t>z wiersza 55 - z powodu podjęcia pracy subsydiowanej</t>
  </si>
  <si>
    <t>z wiersza 61 - w związku z otrzymaniem dotacji na rozpoczęcie własnej działalności gospodarczej</t>
  </si>
  <si>
    <t>z wiersza 61 - z powodu podjęcia pracy na doposażonym/wyposażonym stanowisku pracy</t>
  </si>
  <si>
    <t>z wiersza 61 - w związku z rozpoczęciem realizacji kontraktu socjalnego</t>
  </si>
  <si>
    <t>z wiersza 37 - korzystające ze świadczeń pomocy społecznej</t>
  </si>
  <si>
    <t>z wiersza 61 - z powodu podjęcia pracy w ramach prac interwencyjnych</t>
  </si>
  <si>
    <t>z wiersza 61 - z powodu podjęcia pracy w ramach robót publicznych</t>
  </si>
  <si>
    <t>Stan i struktura bezrobotnych w GMINIE BOCHNIA</t>
  </si>
  <si>
    <t>Napływ bezrobotnych mieszkanców GMINY BOCHNIA do Powiatowego Urzędu Pracy w Bochni</t>
  </si>
  <si>
    <t>Stan i struktura bezrobotnych w GMINIE DRWINIA</t>
  </si>
  <si>
    <t>Napływ bezrobotnych mieszkanców GMINY DRWINIA do Powiatowego Urzędu Pracy w Bochni</t>
  </si>
  <si>
    <t>Stan i struktura bezrobotnych w GMINIE LIPNICA MUROWANA</t>
  </si>
  <si>
    <t>Napływ bezrobotnych mieszkanców GMINY LIPNICA MUROWANA do Powiatowego Urzędu Pracy w Bochni</t>
  </si>
  <si>
    <t>Stan i struktura bezrobotnych w GMINIE ŁAPANÓW</t>
  </si>
  <si>
    <t>Napływ bezrobotnych mieszkanców GMINY ŁAPANÓW do Powiatowego Urzędu Pracy w Bochni</t>
  </si>
  <si>
    <t>Stan i struktura bezrobotnych w MIEŚCIE NOWY WIŚNICZ</t>
  </si>
  <si>
    <t>Napływ bezrobotnych mieszkanców MIASTA NOWY WIŚNICZ do Powiatowego Urzędu Pracy w Bochni</t>
  </si>
  <si>
    <t>Stan i struktura bezrobotnych w GMINIE NOWY WIŚNICZ</t>
  </si>
  <si>
    <t>Napływ bezrobotnych mieszkanców GMINY NOWY WIŚNICZ do Powiatowego Urzędu Pracy w Bochni</t>
  </si>
  <si>
    <t>Stan i struktura bezrobotnych w GMINIE RZEZAWA</t>
  </si>
  <si>
    <t>Napływ bezrobotnych mieszkanców GMINY RZEZAWA do Powiatowego Urzędu Pracy w Bochni</t>
  </si>
  <si>
    <t>Stan i struktura bezrobotnych w GMINIE TRZCIANA</t>
  </si>
  <si>
    <t>Stan i struktura bezrobotnych w GMINIE ŻEGOCINA</t>
  </si>
  <si>
    <t>Napływ bezrobotnych mieszkanców GMINY ŻEGOCINA do Powiatowego Urzędu Pracy w Bochni</t>
  </si>
  <si>
    <t>Napływ bezrobotnych mieszkanców GMINY TRZCIANA do Powiatowego Urzędu Pracy w Bochni</t>
  </si>
  <si>
    <t>Odpływ osób bezrobotnych z ewidencji Powiatowego Urzędu Pracy w Bochni</t>
  </si>
  <si>
    <t>Odpływ bezrobotnych kobiet z ewidencji Powiatowego Urzędu Pracy w Bochni</t>
  </si>
  <si>
    <t>Odpływ bezrobotnych mieszkańców MIASTA BOCHNIA z ewidencji Powiatowego Urzędu Pracy w Bochni</t>
  </si>
  <si>
    <t>Odpływ bezrobotnych mieszkańców GMINY BOCHNIA z ewidencji Powiatowego Urzędu Pracy w Bochni</t>
  </si>
  <si>
    <t>Odpływ bezrobotnych mieszkańców GMINY DRWINIA z ewidencji Powiatowego Urzędu Pracy w Bochni</t>
  </si>
  <si>
    <t>Odpływ bezrobotnych mieszkańców GMINY LIPNICA MUROWANA z ewidencji Powiatowego Urzędu Pracy w Bochni</t>
  </si>
  <si>
    <t>Odpływ bezrobotnych mieszkańców GMINY ŁAPANÓW z ewidencji Powiatowego Urzędu Pracy w Bochni</t>
  </si>
  <si>
    <t>Odpływ bezrobotnych mieszkańców MIASTA NOWY WIŚNICZ z ewidencji Powiatowego Urzędu Pracy w Bochni</t>
  </si>
  <si>
    <t>Odpływ bezrobotnych mieszkańców GMINY NOWY WIŚNICZ z ewidencji Powiatowego Urzędu Pracy w Bochni</t>
  </si>
  <si>
    <t>Odpływ bezrobotnych mieszkańców GMINY RZEZAWA z ewidencji Powiatowego Urzędu Pracy w Bochni</t>
  </si>
  <si>
    <t>Odpływ bezrobotnych mieszkańców GMINY TRZCIANA z ewidencji Powiatowego Urzędu Pracy w Bochni</t>
  </si>
  <si>
    <t>Odpływ bezrobotnych mieszkańców GMINY ŻEGOCINA z ewidencji Powiatowego Urzędu Pracy w Bochni</t>
  </si>
  <si>
    <t>Liczba zarejestrowanych kobiet</t>
  </si>
  <si>
    <t>z wiersza 59 - w ramach środków Funduszu Pracy</t>
  </si>
  <si>
    <t>z wiersza 64 - w ramach środków Funduszu Pracy</t>
  </si>
  <si>
    <t>z wiersza 66 - w ramach Programu Operacyjnego Wiedza Edukacja Rozwój (PO WER)</t>
  </si>
  <si>
    <t>z wiersza 66 - w ramach Regionalnego Programu Operacyjnego (RPO)</t>
  </si>
  <si>
    <t>z wiersza 66 - w ramach środków Funduszu Pracy</t>
  </si>
  <si>
    <t>z wiersza 70 - w ramach Programu Operacyjnego Wiedza Edukacja Rozwój (PO WER)</t>
  </si>
  <si>
    <t>z wiersza 70 - w ramach Regionalnego Programu Operacyjnego (RPO)</t>
  </si>
  <si>
    <t>z wiersza 70 - w ramach programu regionalnego Firma + 1</t>
  </si>
  <si>
    <t>z wiersza 70 - w ramach środków Funduszu Pracy</t>
  </si>
  <si>
    <t>z wiersza 75 - w ramach Programu Operacyjnego Wiedza Edukacja Rozwój (PO WER)</t>
  </si>
  <si>
    <t>z wiersza 75 - w ramach Regionalnego Programu Operacyjnego (RPO)</t>
  </si>
  <si>
    <t>z wiersza 75 - w ramach programu regionalnego Firma + 1</t>
  </si>
  <si>
    <t>z wiersza 75 - w ramach środków Funduszu Pracy</t>
  </si>
  <si>
    <t>z wiersza 80 - w ramach Programu Operacyjnego Wiedza Edukacja Rozwój (PO WER)</t>
  </si>
  <si>
    <t>z wiersza 80 - w ramach Regionalnego Programu Operacyjnego (RPO)</t>
  </si>
  <si>
    <t>z wiersza 80 - w ramach środków Funduszu Pracy</t>
  </si>
  <si>
    <t>z wiersza 84 - w ramach środków Funduszu Pracy</t>
  </si>
  <si>
    <t>z wiersza 26 zwolnieni z przyczyn zakładu pracy</t>
  </si>
  <si>
    <t>z wiersza 38 - do 30 roku życia</t>
  </si>
  <si>
    <t>z wiersza 38 - długotrwale bezrobotne</t>
  </si>
  <si>
    <t>z wiersza 38 - powyżej 50 roku życia</t>
  </si>
  <si>
    <t>z wiersza 38 - korzystający ze świadczen pomocy społecznej</t>
  </si>
  <si>
    <t>z wiersza 38 - posiadające co najmniej jedno dziecko do 6 roku życia</t>
  </si>
  <si>
    <t>z wiersza 38 - posiadające co najmniej jedno dziecko niepełnosprawne do 18 roku życia</t>
  </si>
  <si>
    <t>z wiersza 38 - osoby niepełnosprawne</t>
  </si>
  <si>
    <t>z wiersza 54 - z powodu podjęcia pracy niesubsydiowanej</t>
  </si>
  <si>
    <t>z wiersza 54 - z powodu podjęcia pracy subsydiowanej</t>
  </si>
  <si>
    <t>z wiersza 23 zwolnione z przyczyn zakładu pracy</t>
  </si>
  <si>
    <t>Struktura bezrobotnych według gmin na koniec września 2020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</si>
</sst>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2" x14ac:knownFonts="1">
    <font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7.5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i/>
      <sz val="9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rgb="FF99CC00"/>
      <name val="Arial"/>
      <family val="2"/>
      <charset val="238"/>
    </font>
    <font>
      <i/>
      <sz val="7.5"/>
      <color rgb="FF99CC00"/>
      <name val="Arial"/>
      <family val="2"/>
      <charset val="238"/>
    </font>
    <font>
      <sz val="9"/>
      <name val="Arial"/>
      <family val="2"/>
      <charset val="238"/>
    </font>
    <font>
      <i/>
      <sz val="7.5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CE6F1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double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36" applyNumberFormat="0" applyFill="0" applyAlignment="0" applyProtection="0"/>
    <xf numFmtId="9" fontId="17" fillId="0" borderId="0" applyFont="0" applyFill="0" applyBorder="0" applyAlignment="0" applyProtection="0"/>
  </cellStyleXfs>
  <cellXfs count="450">
    <xf numFmtId="0" fontId="0" fillId="0" borderId="0" xfId="0"/>
    <xf numFmtId="49" fontId="0" fillId="0" borderId="1" xfId="0" applyNumberFormat="1" applyBorder="1"/>
    <xf numFmtId="0" fontId="1" fillId="0" borderId="6" xfId="0" applyFont="1" applyBorder="1" applyAlignment="1">
      <alignment horizontal="left" vertical="top" textRotation="90"/>
    </xf>
    <xf numFmtId="0" fontId="6" fillId="0" borderId="2" xfId="0" applyFont="1" applyBorder="1"/>
    <xf numFmtId="0" fontId="6" fillId="0" borderId="1" xfId="0" applyFont="1" applyBorder="1"/>
    <xf numFmtId="0" fontId="5" fillId="6" borderId="5" xfId="0" applyFont="1" applyFill="1" applyBorder="1"/>
    <xf numFmtId="0" fontId="5" fillId="6" borderId="4" xfId="0" applyFont="1" applyFill="1" applyBorder="1"/>
    <xf numFmtId="0" fontId="5" fillId="6" borderId="10" xfId="0" applyFont="1" applyFill="1" applyBorder="1"/>
    <xf numFmtId="0" fontId="5" fillId="7" borderId="4" xfId="0" applyFont="1" applyFill="1" applyBorder="1"/>
    <xf numFmtId="0" fontId="5" fillId="7" borderId="10" xfId="0" applyFont="1" applyFill="1" applyBorder="1"/>
    <xf numFmtId="49" fontId="0" fillId="0" borderId="6" xfId="0" applyNumberFormat="1" applyBorder="1"/>
    <xf numFmtId="0" fontId="6" fillId="0" borderId="12" xfId="0" applyFont="1" applyBorder="1"/>
    <xf numFmtId="0" fontId="6" fillId="0" borderId="7" xfId="0" applyFont="1" applyBorder="1"/>
    <xf numFmtId="49" fontId="6" fillId="0" borderId="6" xfId="0" applyNumberFormat="1" applyFont="1" applyBorder="1"/>
    <xf numFmtId="0" fontId="6" fillId="0" borderId="14" xfId="0" applyFont="1" applyBorder="1"/>
    <xf numFmtId="0" fontId="7" fillId="0" borderId="2" xfId="0" applyFont="1" applyBorder="1"/>
    <xf numFmtId="0" fontId="6" fillId="0" borderId="24" xfId="0" applyFont="1" applyBorder="1" applyAlignment="1">
      <alignment vertical="center"/>
    </xf>
    <xf numFmtId="0" fontId="5" fillId="9" borderId="4" xfId="0" applyFont="1" applyFill="1" applyBorder="1"/>
    <xf numFmtId="0" fontId="9" fillId="9" borderId="4" xfId="0" applyFont="1" applyFill="1" applyBorder="1"/>
    <xf numFmtId="0" fontId="0" fillId="0" borderId="0" xfId="0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3" xfId="0" applyFont="1" applyBorder="1"/>
    <xf numFmtId="0" fontId="6" fillId="0" borderId="6" xfId="0" applyFont="1" applyBorder="1"/>
    <xf numFmtId="0" fontId="6" fillId="8" borderId="26" xfId="0" applyFont="1" applyFill="1" applyBorder="1"/>
    <xf numFmtId="0" fontId="6" fillId="8" borderId="28" xfId="0" applyFont="1" applyFill="1" applyBorder="1" applyAlignment="1">
      <alignment vertical="center"/>
    </xf>
    <xf numFmtId="0" fontId="5" fillId="9" borderId="10" xfId="0" applyFont="1" applyFill="1" applyBorder="1"/>
    <xf numFmtId="0" fontId="6" fillId="10" borderId="20" xfId="0" applyFont="1" applyFill="1" applyBorder="1"/>
    <xf numFmtId="0" fontId="6" fillId="10" borderId="3" xfId="0" applyFont="1" applyFill="1" applyBorder="1"/>
    <xf numFmtId="49" fontId="0" fillId="0" borderId="16" xfId="0" applyNumberFormat="1" applyBorder="1"/>
    <xf numFmtId="0" fontId="6" fillId="8" borderId="17" xfId="0" applyFont="1" applyFill="1" applyBorder="1"/>
    <xf numFmtId="0" fontId="6" fillId="8" borderId="33" xfId="0" applyFont="1" applyFill="1" applyBorder="1" applyAlignment="1">
      <alignment wrapText="1"/>
    </xf>
    <xf numFmtId="0" fontId="6" fillId="8" borderId="30" xfId="0" applyFont="1" applyFill="1" applyBorder="1"/>
    <xf numFmtId="0" fontId="6" fillId="3" borderId="31" xfId="0" applyFont="1" applyFill="1" applyBorder="1"/>
    <xf numFmtId="0" fontId="6" fillId="3" borderId="17" xfId="0" applyFont="1" applyFill="1" applyBorder="1"/>
    <xf numFmtId="0" fontId="6" fillId="3" borderId="29" xfId="0" applyFont="1" applyFill="1" applyBorder="1"/>
    <xf numFmtId="0" fontId="6" fillId="0" borderId="21" xfId="0" applyFont="1" applyBorder="1"/>
    <xf numFmtId="0" fontId="0" fillId="0" borderId="5" xfId="0" applyBorder="1" applyAlignment="1">
      <alignment vertical="center"/>
    </xf>
    <xf numFmtId="0" fontId="6" fillId="0" borderId="22" xfId="0" applyFont="1" applyBorder="1"/>
    <xf numFmtId="0" fontId="6" fillId="4" borderId="34" xfId="0" applyFont="1" applyFill="1" applyBorder="1"/>
    <xf numFmtId="0" fontId="6" fillId="4" borderId="16" xfId="0" applyFont="1" applyFill="1" applyBorder="1"/>
    <xf numFmtId="0" fontId="6" fillId="4" borderId="11" xfId="0" applyFont="1" applyFill="1" applyBorder="1"/>
    <xf numFmtId="0" fontId="6" fillId="0" borderId="9" xfId="0" applyFont="1" applyBorder="1"/>
    <xf numFmtId="0" fontId="6" fillId="0" borderId="35" xfId="0" applyFont="1" applyBorder="1"/>
    <xf numFmtId="0" fontId="6" fillId="0" borderId="15" xfId="0" applyFont="1" applyBorder="1"/>
    <xf numFmtId="0" fontId="6" fillId="0" borderId="25" xfId="0" applyFont="1" applyBorder="1"/>
    <xf numFmtId="0" fontId="5" fillId="8" borderId="30" xfId="0" applyFont="1" applyFill="1" applyBorder="1"/>
    <xf numFmtId="0" fontId="5" fillId="8" borderId="27" xfId="0" applyFont="1" applyFill="1" applyBorder="1"/>
    <xf numFmtId="49" fontId="0" fillId="0" borderId="0" xfId="0" applyNumberFormat="1"/>
    <xf numFmtId="0" fontId="4" fillId="8" borderId="31" xfId="0" applyFont="1" applyFill="1" applyBorder="1"/>
    <xf numFmtId="0" fontId="4" fillId="8" borderId="17" xfId="0" applyFont="1" applyFill="1" applyBorder="1"/>
    <xf numFmtId="0" fontId="4" fillId="8" borderId="17" xfId="0" applyFont="1" applyFill="1" applyBorder="1" applyAlignment="1">
      <alignment wrapText="1"/>
    </xf>
    <xf numFmtId="0" fontId="4" fillId="8" borderId="29" xfId="0" applyFont="1" applyFill="1" applyBorder="1"/>
    <xf numFmtId="0" fontId="3" fillId="0" borderId="3" xfId="0" applyFont="1" applyFill="1" applyBorder="1"/>
    <xf numFmtId="0" fontId="10" fillId="7" borderId="36" xfId="1" applyFill="1" applyAlignment="1">
      <alignment vertical="center"/>
    </xf>
    <xf numFmtId="0" fontId="10" fillId="7" borderId="36" xfId="1" applyFill="1" applyAlignment="1">
      <alignment horizontal="center" vertical="center"/>
    </xf>
    <xf numFmtId="0" fontId="11" fillId="7" borderId="36" xfId="1" applyFont="1" applyFill="1" applyAlignment="1">
      <alignment horizontal="center" vertical="center"/>
    </xf>
    <xf numFmtId="0" fontId="10" fillId="9" borderId="36" xfId="1" applyFill="1"/>
    <xf numFmtId="0" fontId="10" fillId="9" borderId="36" xfId="1" applyFill="1" applyAlignment="1">
      <alignment horizontal="center" vertical="center"/>
    </xf>
    <xf numFmtId="0" fontId="10" fillId="2" borderId="36" xfId="1" applyFill="1" applyAlignment="1">
      <alignment vertical="center"/>
    </xf>
    <xf numFmtId="0" fontId="10" fillId="2" borderId="36" xfId="1" applyFill="1" applyAlignment="1">
      <alignment horizontal="center" vertical="center"/>
    </xf>
    <xf numFmtId="0" fontId="10" fillId="6" borderId="36" xfId="1" applyFill="1" applyAlignment="1">
      <alignment horizontal="center" vertical="center"/>
    </xf>
    <xf numFmtId="0" fontId="10" fillId="6" borderId="37" xfId="1" applyFill="1" applyBorder="1" applyAlignment="1">
      <alignment vertical="center"/>
    </xf>
    <xf numFmtId="0" fontId="6" fillId="0" borderId="1" xfId="0" applyFont="1" applyBorder="1" applyAlignment="1">
      <alignment horizontal="center" vertical="center" textRotation="90"/>
    </xf>
    <xf numFmtId="49" fontId="6" fillId="0" borderId="1" xfId="0" applyNumberFormat="1" applyFont="1" applyBorder="1" applyAlignment="1">
      <alignment horizontal="center" vertical="center" textRotation="90"/>
    </xf>
    <xf numFmtId="0" fontId="4" fillId="0" borderId="1" xfId="0" applyFont="1" applyBorder="1"/>
    <xf numFmtId="0" fontId="4" fillId="8" borderId="16" xfId="0" applyFont="1" applyFill="1" applyBorder="1"/>
    <xf numFmtId="0" fontId="4" fillId="8" borderId="11" xfId="0" applyFont="1" applyFill="1" applyBorder="1"/>
    <xf numFmtId="0" fontId="10" fillId="7" borderId="38" xfId="1" applyFill="1" applyBorder="1" applyAlignment="1">
      <alignment vertical="center"/>
    </xf>
    <xf numFmtId="0" fontId="10" fillId="7" borderId="39" xfId="1" applyFill="1" applyBorder="1" applyAlignment="1">
      <alignment horizontal="center" vertical="center"/>
    </xf>
    <xf numFmtId="0" fontId="10" fillId="7" borderId="40" xfId="1" applyFill="1" applyBorder="1" applyAlignment="1">
      <alignment horizontal="center" vertical="center"/>
    </xf>
    <xf numFmtId="0" fontId="10" fillId="7" borderId="41" xfId="1" applyFill="1" applyBorder="1" applyAlignment="1">
      <alignment horizontal="center" vertical="center"/>
    </xf>
    <xf numFmtId="0" fontId="11" fillId="7" borderId="4" xfId="1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wrapText="1"/>
    </xf>
    <xf numFmtId="0" fontId="4" fillId="8" borderId="27" xfId="0" applyFont="1" applyFill="1" applyBorder="1"/>
    <xf numFmtId="0" fontId="4" fillId="8" borderId="26" xfId="0" applyFont="1" applyFill="1" applyBorder="1"/>
    <xf numFmtId="0" fontId="5" fillId="8" borderId="4" xfId="0" applyFont="1" applyFill="1" applyBorder="1"/>
    <xf numFmtId="0" fontId="4" fillId="0" borderId="2" xfId="0" applyFont="1" applyBorder="1"/>
    <xf numFmtId="0" fontId="4" fillId="0" borderId="43" xfId="0" applyFont="1" applyBorder="1"/>
    <xf numFmtId="0" fontId="4" fillId="0" borderId="18" xfId="0" applyFont="1" applyBorder="1"/>
    <xf numFmtId="0" fontId="4" fillId="0" borderId="15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18" xfId="0" applyFont="1" applyBorder="1"/>
    <xf numFmtId="0" fontId="6" fillId="0" borderId="48" xfId="0" applyFont="1" applyBorder="1"/>
    <xf numFmtId="0" fontId="4" fillId="0" borderId="45" xfId="0" applyFont="1" applyBorder="1"/>
    <xf numFmtId="0" fontId="4" fillId="0" borderId="46" xfId="0" applyFont="1" applyBorder="1"/>
    <xf numFmtId="0" fontId="4" fillId="8" borderId="51" xfId="0" applyFont="1" applyFill="1" applyBorder="1"/>
    <xf numFmtId="0" fontId="4" fillId="8" borderId="53" xfId="0" applyFont="1" applyFill="1" applyBorder="1"/>
    <xf numFmtId="0" fontId="4" fillId="0" borderId="60" xfId="0" applyFont="1" applyBorder="1"/>
    <xf numFmtId="0" fontId="4" fillId="0" borderId="61" xfId="0" applyFont="1" applyBorder="1"/>
    <xf numFmtId="0" fontId="4" fillId="8" borderId="62" xfId="0" applyFont="1" applyFill="1" applyBorder="1"/>
    <xf numFmtId="0" fontId="4" fillId="0" borderId="64" xfId="0" applyFont="1" applyBorder="1"/>
    <xf numFmtId="0" fontId="4" fillId="0" borderId="65" xfId="0" applyFont="1" applyBorder="1"/>
    <xf numFmtId="0" fontId="4" fillId="8" borderId="50" xfId="0" applyFont="1" applyFill="1" applyBorder="1"/>
    <xf numFmtId="0" fontId="6" fillId="8" borderId="27" xfId="0" applyFont="1" applyFill="1" applyBorder="1"/>
    <xf numFmtId="0" fontId="4" fillId="0" borderId="25" xfId="0" applyFont="1" applyBorder="1"/>
    <xf numFmtId="0" fontId="12" fillId="7" borderId="4" xfId="0" applyFont="1" applyFill="1" applyBorder="1"/>
    <xf numFmtId="0" fontId="12" fillId="7" borderId="44" xfId="0" applyFont="1" applyFill="1" applyBorder="1"/>
    <xf numFmtId="0" fontId="6" fillId="0" borderId="55" xfId="0" applyFont="1" applyBorder="1"/>
    <xf numFmtId="0" fontId="6" fillId="0" borderId="56" xfId="0" applyFont="1" applyBorder="1"/>
    <xf numFmtId="0" fontId="6" fillId="8" borderId="52" xfId="0" applyFont="1" applyFill="1" applyBorder="1"/>
    <xf numFmtId="0" fontId="4" fillId="0" borderId="13" xfId="0" applyFont="1" applyBorder="1"/>
    <xf numFmtId="0" fontId="4" fillId="8" borderId="30" xfId="0" applyFont="1" applyFill="1" applyBorder="1" applyAlignment="1">
      <alignment wrapText="1"/>
    </xf>
    <xf numFmtId="0" fontId="4" fillId="8" borderId="67" xfId="0" applyFont="1" applyFill="1" applyBorder="1" applyAlignment="1">
      <alignment wrapText="1"/>
    </xf>
    <xf numFmtId="0" fontId="12" fillId="7" borderId="10" xfId="0" applyFont="1" applyFill="1" applyBorder="1"/>
    <xf numFmtId="0" fontId="12" fillId="7" borderId="10" xfId="0" applyFont="1" applyFill="1" applyBorder="1" applyAlignment="1">
      <alignment wrapText="1"/>
    </xf>
    <xf numFmtId="0" fontId="3" fillId="0" borderId="3" xfId="0" applyFont="1" applyFill="1" applyBorder="1" applyAlignment="1">
      <alignment vertical="center"/>
    </xf>
    <xf numFmtId="0" fontId="3" fillId="0" borderId="0" xfId="0" applyFont="1"/>
    <xf numFmtId="0" fontId="4" fillId="0" borderId="14" xfId="0" applyFont="1" applyBorder="1"/>
    <xf numFmtId="0" fontId="4" fillId="8" borderId="11" xfId="0" applyFont="1" applyFill="1" applyBorder="1" applyAlignment="1">
      <alignment wrapText="1"/>
    </xf>
    <xf numFmtId="0" fontId="11" fillId="7" borderId="69" xfId="1" applyFont="1" applyFill="1" applyBorder="1" applyAlignment="1">
      <alignment horizontal="center" vertical="center"/>
    </xf>
    <xf numFmtId="0" fontId="10" fillId="7" borderId="69" xfId="1" applyFill="1" applyBorder="1" applyAlignment="1">
      <alignment vertical="center"/>
    </xf>
    <xf numFmtId="0" fontId="10" fillId="7" borderId="69" xfId="1" applyFill="1" applyBorder="1" applyAlignment="1">
      <alignment horizontal="center" vertical="center"/>
    </xf>
    <xf numFmtId="0" fontId="6" fillId="8" borderId="29" xfId="0" applyFont="1" applyFill="1" applyBorder="1"/>
    <xf numFmtId="0" fontId="3" fillId="8" borderId="70" xfId="0" applyFont="1" applyFill="1" applyBorder="1"/>
    <xf numFmtId="0" fontId="3" fillId="8" borderId="10" xfId="0" applyFont="1" applyFill="1" applyBorder="1"/>
    <xf numFmtId="0" fontId="4" fillId="8" borderId="67" xfId="0" applyFont="1" applyFill="1" applyBorder="1"/>
    <xf numFmtId="0" fontId="4" fillId="8" borderId="71" xfId="0" applyFont="1" applyFill="1" applyBorder="1"/>
    <xf numFmtId="0" fontId="6" fillId="8" borderId="30" xfId="0" applyFont="1" applyFill="1" applyBorder="1" applyAlignment="1">
      <alignment wrapText="1"/>
    </xf>
    <xf numFmtId="0" fontId="6" fillId="8" borderId="32" xfId="0" applyFont="1" applyFill="1" applyBorder="1" applyAlignment="1">
      <alignment wrapText="1"/>
    </xf>
    <xf numFmtId="0" fontId="4" fillId="8" borderId="72" xfId="0" applyFont="1" applyFill="1" applyBorder="1"/>
    <xf numFmtId="0" fontId="4" fillId="8" borderId="73" xfId="0" applyFont="1" applyFill="1" applyBorder="1"/>
    <xf numFmtId="0" fontId="6" fillId="8" borderId="67" xfId="0" applyFont="1" applyFill="1" applyBorder="1"/>
    <xf numFmtId="0" fontId="4" fillId="8" borderId="29" xfId="0" applyFont="1" applyFill="1" applyBorder="1" applyAlignment="1">
      <alignment wrapText="1"/>
    </xf>
    <xf numFmtId="0" fontId="4" fillId="8" borderId="30" xfId="0" applyFont="1" applyFill="1" applyBorder="1"/>
    <xf numFmtId="0" fontId="10" fillId="7" borderId="74" xfId="1" applyFill="1" applyBorder="1" applyAlignment="1">
      <alignment vertical="center"/>
    </xf>
    <xf numFmtId="0" fontId="10" fillId="7" borderId="75" xfId="1" applyFill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 textRotation="90"/>
    </xf>
    <xf numFmtId="0" fontId="10" fillId="7" borderId="39" xfId="1" applyFill="1" applyBorder="1" applyAlignment="1">
      <alignment vertical="center"/>
    </xf>
    <xf numFmtId="0" fontId="10" fillId="7" borderId="77" xfId="1" applyFill="1" applyBorder="1" applyAlignment="1">
      <alignment vertical="center"/>
    </xf>
    <xf numFmtId="0" fontId="10" fillId="7" borderId="78" xfId="1" applyFill="1" applyBorder="1" applyAlignment="1">
      <alignment horizontal="center" vertical="center"/>
    </xf>
    <xf numFmtId="0" fontId="10" fillId="7" borderId="79" xfId="1" applyFill="1" applyBorder="1" applyAlignment="1">
      <alignment horizontal="center" vertical="center"/>
    </xf>
    <xf numFmtId="0" fontId="4" fillId="0" borderId="6" xfId="0" applyFont="1" applyBorder="1"/>
    <xf numFmtId="0" fontId="4" fillId="0" borderId="9" xfId="0" applyFont="1" applyBorder="1"/>
    <xf numFmtId="0" fontId="4" fillId="8" borderId="81" xfId="0" applyFont="1" applyFill="1" applyBorder="1"/>
    <xf numFmtId="0" fontId="10" fillId="7" borderId="76" xfId="1" applyFill="1" applyBorder="1" applyAlignment="1">
      <alignment horizontal="center" vertical="center"/>
    </xf>
    <xf numFmtId="0" fontId="4" fillId="8" borderId="34" xfId="0" applyFont="1" applyFill="1" applyBorder="1"/>
    <xf numFmtId="0" fontId="4" fillId="0" borderId="21" xfId="0" applyFont="1" applyBorder="1"/>
    <xf numFmtId="0" fontId="5" fillId="0" borderId="2" xfId="0" applyFont="1" applyBorder="1"/>
    <xf numFmtId="0" fontId="5" fillId="0" borderId="9" xfId="0" applyFont="1" applyBorder="1"/>
    <xf numFmtId="0" fontId="5" fillId="8" borderId="81" xfId="0" applyFont="1" applyFill="1" applyBorder="1"/>
    <xf numFmtId="0" fontId="0" fillId="0" borderId="0" xfId="0" applyBorder="1"/>
    <xf numFmtId="0" fontId="4" fillId="8" borderId="34" xfId="0" applyFont="1" applyFill="1" applyBorder="1" applyAlignment="1">
      <alignment wrapText="1"/>
    </xf>
    <xf numFmtId="49" fontId="0" fillId="0" borderId="17" xfId="0" applyNumberFormat="1" applyBorder="1"/>
    <xf numFmtId="0" fontId="3" fillId="0" borderId="0" xfId="0" applyFont="1" applyFill="1" applyBorder="1" applyAlignment="1">
      <alignment vertical="center"/>
    </xf>
    <xf numFmtId="0" fontId="3" fillId="0" borderId="82" xfId="0" applyFont="1" applyFill="1" applyBorder="1" applyAlignment="1">
      <alignment vertical="center"/>
    </xf>
    <xf numFmtId="0" fontId="0" fillId="0" borderId="5" xfId="0" applyBorder="1"/>
    <xf numFmtId="0" fontId="0" fillId="0" borderId="10" xfId="0" applyBorder="1"/>
    <xf numFmtId="0" fontId="7" fillId="0" borderId="9" xfId="0" applyFont="1" applyBorder="1"/>
    <xf numFmtId="0" fontId="7" fillId="8" borderId="26" xfId="0" applyFont="1" applyFill="1" applyBorder="1"/>
    <xf numFmtId="0" fontId="7" fillId="0" borderId="1" xfId="0" applyFont="1" applyBorder="1"/>
    <xf numFmtId="0" fontId="7" fillId="0" borderId="6" xfId="0" applyFont="1" applyBorder="1"/>
    <xf numFmtId="0" fontId="7" fillId="0" borderId="15" xfId="0" applyFont="1" applyBorder="1"/>
    <xf numFmtId="0" fontId="7" fillId="0" borderId="25" xfId="0" applyFont="1" applyBorder="1"/>
    <xf numFmtId="0" fontId="7" fillId="8" borderId="27" xfId="0" applyFont="1" applyFill="1" applyBorder="1"/>
    <xf numFmtId="0" fontId="7" fillId="0" borderId="84" xfId="0" applyFont="1" applyBorder="1"/>
    <xf numFmtId="0" fontId="7" fillId="0" borderId="85" xfId="0" applyFont="1" applyBorder="1"/>
    <xf numFmtId="0" fontId="7" fillId="8" borderId="50" xfId="0" applyFont="1" applyFill="1" applyBorder="1"/>
    <xf numFmtId="0" fontId="5" fillId="8" borderId="53" xfId="0" applyFont="1" applyFill="1" applyBorder="1"/>
    <xf numFmtId="0" fontId="5" fillId="8" borderId="83" xfId="0" applyFont="1" applyFill="1" applyBorder="1"/>
    <xf numFmtId="0" fontId="5" fillId="8" borderId="66" xfId="0" applyFont="1" applyFill="1" applyBorder="1"/>
    <xf numFmtId="0" fontId="5" fillId="8" borderId="58" xfId="0" applyFont="1" applyFill="1" applyBorder="1"/>
    <xf numFmtId="0" fontId="7" fillId="8" borderId="67" xfId="0" applyFont="1" applyFill="1" applyBorder="1"/>
    <xf numFmtId="0" fontId="7" fillId="8" borderId="17" xfId="0" applyFont="1" applyFill="1" applyBorder="1"/>
    <xf numFmtId="0" fontId="7" fillId="8" borderId="86" xfId="0" applyFont="1" applyFill="1" applyBorder="1"/>
    <xf numFmtId="0" fontId="7" fillId="0" borderId="88" xfId="0" applyFont="1" applyBorder="1"/>
    <xf numFmtId="0" fontId="7" fillId="0" borderId="89" xfId="0" applyFont="1" applyBorder="1"/>
    <xf numFmtId="0" fontId="5" fillId="8" borderId="87" xfId="0" applyFont="1" applyFill="1" applyBorder="1"/>
    <xf numFmtId="0" fontId="5" fillId="8" borderId="86" xfId="0" applyFont="1" applyFill="1" applyBorder="1"/>
    <xf numFmtId="0" fontId="4" fillId="8" borderId="31" xfId="0" applyFont="1" applyFill="1" applyBorder="1" applyAlignment="1">
      <alignment wrapText="1"/>
    </xf>
    <xf numFmtId="0" fontId="5" fillId="8" borderId="72" xfId="0" applyFont="1" applyFill="1" applyBorder="1"/>
    <xf numFmtId="0" fontId="7" fillId="8" borderId="30" xfId="0" applyFont="1" applyFill="1" applyBorder="1" applyAlignment="1">
      <alignment wrapText="1"/>
    </xf>
    <xf numFmtId="0" fontId="7" fillId="8" borderId="32" xfId="0" applyFont="1" applyFill="1" applyBorder="1"/>
    <xf numFmtId="0" fontId="5" fillId="8" borderId="73" xfId="0" applyFont="1" applyFill="1" applyBorder="1"/>
    <xf numFmtId="0" fontId="7" fillId="8" borderId="73" xfId="0" applyFont="1" applyFill="1" applyBorder="1"/>
    <xf numFmtId="0" fontId="5" fillId="8" borderId="73" xfId="0" applyFont="1" applyFill="1" applyBorder="1" applyAlignment="1">
      <alignment wrapText="1"/>
    </xf>
    <xf numFmtId="0" fontId="7" fillId="8" borderId="90" xfId="0" applyFont="1" applyFill="1" applyBorder="1"/>
    <xf numFmtId="0" fontId="5" fillId="8" borderId="90" xfId="0" applyFont="1" applyFill="1" applyBorder="1" applyAlignment="1">
      <alignment wrapText="1"/>
    </xf>
    <xf numFmtId="0" fontId="10" fillId="7" borderId="91" xfId="1" applyFill="1" applyBorder="1" applyAlignment="1">
      <alignment vertical="center"/>
    </xf>
    <xf numFmtId="49" fontId="6" fillId="0" borderId="25" xfId="0" applyNumberFormat="1" applyFont="1" applyBorder="1" applyAlignment="1">
      <alignment horizontal="center" vertical="center" textRotation="90"/>
    </xf>
    <xf numFmtId="0" fontId="12" fillId="7" borderId="71" xfId="0" applyFont="1" applyFill="1" applyBorder="1"/>
    <xf numFmtId="0" fontId="13" fillId="7" borderId="51" xfId="0" applyFont="1" applyFill="1" applyBorder="1"/>
    <xf numFmtId="0" fontId="10" fillId="7" borderId="92" xfId="1" applyFill="1" applyBorder="1" applyAlignment="1">
      <alignment vertical="center"/>
    </xf>
    <xf numFmtId="0" fontId="4" fillId="0" borderId="93" xfId="0" applyFont="1" applyBorder="1"/>
    <xf numFmtId="0" fontId="8" fillId="0" borderId="2" xfId="0" applyFont="1" applyBorder="1"/>
    <xf numFmtId="0" fontId="4" fillId="0" borderId="94" xfId="0" applyFont="1" applyBorder="1"/>
    <xf numFmtId="0" fontId="4" fillId="0" borderId="95" xfId="0" applyFont="1" applyBorder="1"/>
    <xf numFmtId="0" fontId="4" fillId="0" borderId="35" xfId="0" applyFont="1" applyBorder="1"/>
    <xf numFmtId="0" fontId="4" fillId="0" borderId="19" xfId="0" applyFont="1" applyBorder="1"/>
    <xf numFmtId="0" fontId="4" fillId="0" borderId="84" xfId="0" applyFont="1" applyBorder="1"/>
    <xf numFmtId="0" fontId="4" fillId="0" borderId="85" xfId="0" applyFont="1" applyBorder="1"/>
    <xf numFmtId="0" fontId="4" fillId="8" borderId="20" xfId="0" applyFont="1" applyFill="1" applyBorder="1"/>
    <xf numFmtId="0" fontId="8" fillId="8" borderId="30" xfId="0" applyFont="1" applyFill="1" applyBorder="1"/>
    <xf numFmtId="0" fontId="12" fillId="7" borderId="29" xfId="0" applyFont="1" applyFill="1" applyBorder="1"/>
    <xf numFmtId="0" fontId="12" fillId="7" borderId="22" xfId="0" applyFont="1" applyFill="1" applyBorder="1"/>
    <xf numFmtId="0" fontId="12" fillId="7" borderId="80" xfId="0" applyFont="1" applyFill="1" applyBorder="1"/>
    <xf numFmtId="49" fontId="3" fillId="0" borderId="0" xfId="0" applyNumberFormat="1" applyFont="1" applyFill="1" applyBorder="1" applyAlignment="1">
      <alignment vertical="center"/>
    </xf>
    <xf numFmtId="0" fontId="8" fillId="8" borderId="70" xfId="0" applyFont="1" applyFill="1" applyBorder="1"/>
    <xf numFmtId="0" fontId="0" fillId="8" borderId="5" xfId="0" applyFill="1" applyBorder="1"/>
    <xf numFmtId="0" fontId="4" fillId="8" borderId="3" xfId="0" applyFont="1" applyFill="1" applyBorder="1" applyAlignment="1">
      <alignment wrapText="1"/>
    </xf>
    <xf numFmtId="0" fontId="4" fillId="8" borderId="20" xfId="0" applyFont="1" applyFill="1" applyBorder="1" applyAlignment="1">
      <alignment wrapText="1"/>
    </xf>
    <xf numFmtId="0" fontId="12" fillId="7" borderId="20" xfId="0" applyFont="1" applyFill="1" applyBorder="1" applyAlignment="1">
      <alignment wrapText="1"/>
    </xf>
    <xf numFmtId="0" fontId="8" fillId="7" borderId="70" xfId="0" applyFont="1" applyFill="1" applyBorder="1"/>
    <xf numFmtId="0" fontId="4" fillId="8" borderId="3" xfId="0" applyFont="1" applyFill="1" applyBorder="1"/>
    <xf numFmtId="0" fontId="4" fillId="8" borderId="67" xfId="0" applyFont="1" applyFill="1" applyBorder="1" applyAlignment="1"/>
    <xf numFmtId="0" fontId="14" fillId="7" borderId="78" xfId="1" applyFont="1" applyFill="1" applyBorder="1" applyAlignment="1">
      <alignment horizontal="center" vertical="center" wrapText="1"/>
    </xf>
    <xf numFmtId="0" fontId="15" fillId="7" borderId="78" xfId="1" applyFont="1" applyFill="1" applyBorder="1" applyAlignment="1">
      <alignment horizontal="center" vertical="center" wrapText="1"/>
    </xf>
    <xf numFmtId="0" fontId="14" fillId="7" borderId="79" xfId="1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textRotation="90"/>
    </xf>
    <xf numFmtId="0" fontId="11" fillId="9" borderId="36" xfId="1" applyFont="1" applyFill="1" applyAlignment="1">
      <alignment horizontal="center" vertical="center"/>
    </xf>
    <xf numFmtId="0" fontId="8" fillId="5" borderId="30" xfId="0" applyFont="1" applyFill="1" applyBorder="1"/>
    <xf numFmtId="0" fontId="6" fillId="5" borderId="80" xfId="0" applyFont="1" applyFill="1" applyBorder="1"/>
    <xf numFmtId="164" fontId="8" fillId="4" borderId="12" xfId="0" applyNumberFormat="1" applyFont="1" applyFill="1" applyBorder="1"/>
    <xf numFmtId="0" fontId="6" fillId="4" borderId="94" xfId="0" applyFont="1" applyFill="1" applyBorder="1"/>
    <xf numFmtId="0" fontId="6" fillId="0" borderId="95" xfId="0" applyFont="1" applyBorder="1"/>
    <xf numFmtId="0" fontId="6" fillId="0" borderId="93" xfId="0" applyFont="1" applyBorder="1"/>
    <xf numFmtId="0" fontId="6" fillId="5" borderId="27" xfId="0" applyFont="1" applyFill="1" applyBorder="1"/>
    <xf numFmtId="0" fontId="6" fillId="4" borderId="18" xfId="0" applyFont="1" applyFill="1" applyBorder="1"/>
    <xf numFmtId="0" fontId="6" fillId="5" borderId="27" xfId="0" applyFont="1" applyFill="1" applyBorder="1" applyAlignment="1">
      <alignment wrapText="1"/>
    </xf>
    <xf numFmtId="0" fontId="8" fillId="5" borderId="26" xfId="0" applyFont="1" applyFill="1" applyBorder="1"/>
    <xf numFmtId="0" fontId="8" fillId="5" borderId="70" xfId="0" applyFont="1" applyFill="1" applyBorder="1"/>
    <xf numFmtId="164" fontId="8" fillId="4" borderId="96" xfId="0" applyNumberFormat="1" applyFont="1" applyFill="1" applyBorder="1"/>
    <xf numFmtId="0" fontId="8" fillId="10" borderId="30" xfId="0" applyFont="1" applyFill="1" applyBorder="1"/>
    <xf numFmtId="0" fontId="6" fillId="8" borderId="80" xfId="0" applyFont="1" applyFill="1" applyBorder="1"/>
    <xf numFmtId="164" fontId="8" fillId="0" borderId="12" xfId="0" applyNumberFormat="1" applyFont="1" applyBorder="1"/>
    <xf numFmtId="164" fontId="8" fillId="8" borderId="26" xfId="0" applyNumberFormat="1" applyFont="1" applyFill="1" applyBorder="1"/>
    <xf numFmtId="0" fontId="6" fillId="0" borderId="94" xfId="0" applyFont="1" applyBorder="1"/>
    <xf numFmtId="0" fontId="6" fillId="8" borderId="27" xfId="0" applyFont="1" applyFill="1" applyBorder="1" applyAlignment="1">
      <alignment wrapText="1"/>
    </xf>
    <xf numFmtId="0" fontId="8" fillId="8" borderId="26" xfId="0" applyFont="1" applyFill="1" applyBorder="1"/>
    <xf numFmtId="164" fontId="8" fillId="0" borderId="19" xfId="0" applyNumberFormat="1" applyFont="1" applyBorder="1"/>
    <xf numFmtId="0" fontId="6" fillId="8" borderId="102" xfId="0" applyFont="1" applyFill="1" applyBorder="1"/>
    <xf numFmtId="0" fontId="6" fillId="0" borderId="103" xfId="0" applyFont="1" applyBorder="1"/>
    <xf numFmtId="164" fontId="8" fillId="0" borderId="96" xfId="0" applyNumberFormat="1" applyFont="1" applyBorder="1"/>
    <xf numFmtId="164" fontId="8" fillId="0" borderId="97" xfId="0" applyNumberFormat="1" applyFont="1" applyBorder="1"/>
    <xf numFmtId="164" fontId="8" fillId="8" borderId="47" xfId="0" applyNumberFormat="1" applyFont="1" applyFill="1" applyBorder="1"/>
    <xf numFmtId="0" fontId="8" fillId="10" borderId="26" xfId="0" applyFont="1" applyFill="1" applyBorder="1"/>
    <xf numFmtId="0" fontId="6" fillId="10" borderId="80" xfId="0" applyFont="1" applyFill="1" applyBorder="1"/>
    <xf numFmtId="0" fontId="6" fillId="10" borderId="27" xfId="0" applyFont="1" applyFill="1" applyBorder="1"/>
    <xf numFmtId="0" fontId="6" fillId="10" borderId="67" xfId="0" applyFont="1" applyFill="1" applyBorder="1"/>
    <xf numFmtId="0" fontId="8" fillId="10" borderId="62" xfId="0" applyFont="1" applyFill="1" applyBorder="1"/>
    <xf numFmtId="0" fontId="16" fillId="10" borderId="50" xfId="0" applyFont="1" applyFill="1" applyBorder="1"/>
    <xf numFmtId="0" fontId="6" fillId="0" borderId="19" xfId="0" applyFont="1" applyBorder="1"/>
    <xf numFmtId="0" fontId="6" fillId="0" borderId="84" xfId="0" applyFont="1" applyBorder="1"/>
    <xf numFmtId="0" fontId="16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vertical="center" wrapText="1"/>
    </xf>
    <xf numFmtId="0" fontId="8" fillId="10" borderId="70" xfId="0" applyFont="1" applyFill="1" applyBorder="1"/>
    <xf numFmtId="0" fontId="8" fillId="8" borderId="72" xfId="0" applyFont="1" applyFill="1" applyBorder="1"/>
    <xf numFmtId="0" fontId="6" fillId="8" borderId="50" xfId="0" applyFont="1" applyFill="1" applyBorder="1"/>
    <xf numFmtId="164" fontId="8" fillId="0" borderId="109" xfId="0" applyNumberFormat="1" applyFont="1" applyBorder="1"/>
    <xf numFmtId="164" fontId="8" fillId="0" borderId="2" xfId="0" applyNumberFormat="1" applyFont="1" applyBorder="1"/>
    <xf numFmtId="0" fontId="6" fillId="0" borderId="101" xfId="0" applyFont="1" applyBorder="1"/>
    <xf numFmtId="0" fontId="6" fillId="10" borderId="107" xfId="0" applyFont="1" applyFill="1" applyBorder="1"/>
    <xf numFmtId="0" fontId="6" fillId="0" borderId="106" xfId="0" applyFont="1" applyBorder="1"/>
    <xf numFmtId="0" fontId="6" fillId="10" borderId="102" xfId="0" applyFont="1" applyFill="1" applyBorder="1"/>
    <xf numFmtId="0" fontId="16" fillId="10" borderId="102" xfId="0" applyFont="1" applyFill="1" applyBorder="1"/>
    <xf numFmtId="0" fontId="6" fillId="0" borderId="2" xfId="0" applyFont="1" applyBorder="1" applyAlignment="1">
      <alignment horizontal="center" vertical="center" textRotation="90"/>
    </xf>
    <xf numFmtId="0" fontId="3" fillId="0" borderId="108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textRotation="90"/>
    </xf>
    <xf numFmtId="164" fontId="8" fillId="0" borderId="9" xfId="0" applyNumberFormat="1" applyFont="1" applyBorder="1"/>
    <xf numFmtId="164" fontId="8" fillId="0" borderId="98" xfId="0" applyNumberFormat="1" applyFont="1" applyBorder="1"/>
    <xf numFmtId="164" fontId="8" fillId="0" borderId="99" xfId="0" applyNumberFormat="1" applyFont="1" applyBorder="1"/>
    <xf numFmtId="1" fontId="12" fillId="7" borderId="22" xfId="0" applyNumberFormat="1" applyFont="1" applyFill="1" applyBorder="1"/>
    <xf numFmtId="1" fontId="4" fillId="0" borderId="94" xfId="0" applyNumberFormat="1" applyFont="1" applyBorder="1"/>
    <xf numFmtId="1" fontId="12" fillId="7" borderId="80" xfId="0" applyNumberFormat="1" applyFont="1" applyFill="1" applyBorder="1"/>
    <xf numFmtId="1" fontId="0" fillId="0" borderId="5" xfId="0" applyNumberFormat="1" applyBorder="1"/>
    <xf numFmtId="1" fontId="0" fillId="0" borderId="10" xfId="0" applyNumberFormat="1" applyBorder="1"/>
    <xf numFmtId="164" fontId="8" fillId="7" borderId="47" xfId="0" applyNumberFormat="1" applyFont="1" applyFill="1" applyBorder="1"/>
    <xf numFmtId="0" fontId="4" fillId="0" borderId="100" xfId="0" applyFont="1" applyBorder="1"/>
    <xf numFmtId="0" fontId="4" fillId="8" borderId="93" xfId="0" applyFont="1" applyFill="1" applyBorder="1"/>
    <xf numFmtId="0" fontId="8" fillId="8" borderId="9" xfId="0" applyFont="1" applyFill="1" applyBorder="1"/>
    <xf numFmtId="0" fontId="4" fillId="8" borderId="25" xfId="0" applyFont="1" applyFill="1" applyBorder="1" applyAlignment="1">
      <alignment wrapText="1"/>
    </xf>
    <xf numFmtId="0" fontId="4" fillId="8" borderId="25" xfId="0" applyFont="1" applyFill="1" applyBorder="1"/>
    <xf numFmtId="0" fontId="8" fillId="8" borderId="99" xfId="0" applyFont="1" applyFill="1" applyBorder="1"/>
    <xf numFmtId="0" fontId="4" fillId="8" borderId="80" xfId="0" applyFont="1" applyFill="1" applyBorder="1"/>
    <xf numFmtId="0" fontId="4" fillId="8" borderId="27" xfId="0" applyFont="1" applyFill="1" applyBorder="1" applyAlignment="1">
      <alignment wrapText="1"/>
    </xf>
    <xf numFmtId="0" fontId="8" fillId="8" borderId="47" xfId="0" applyFont="1" applyFill="1" applyBorder="1"/>
    <xf numFmtId="164" fontId="8" fillId="10" borderId="30" xfId="0" applyNumberFormat="1" applyFont="1" applyFill="1" applyBorder="1"/>
    <xf numFmtId="164" fontId="8" fillId="0" borderId="63" xfId="0" applyNumberFormat="1" applyFont="1" applyBorder="1"/>
    <xf numFmtId="164" fontId="8" fillId="10" borderId="72" xfId="0" applyNumberFormat="1" applyFont="1" applyFill="1" applyBorder="1"/>
    <xf numFmtId="164" fontId="8" fillId="0" borderId="83" xfId="0" applyNumberFormat="1" applyFont="1" applyBorder="1"/>
    <xf numFmtId="164" fontId="8" fillId="10" borderId="70" xfId="0" applyNumberFormat="1" applyFont="1" applyFill="1" applyBorder="1"/>
    <xf numFmtId="164" fontId="3" fillId="0" borderId="108" xfId="0" applyNumberFormat="1" applyFont="1" applyFill="1" applyBorder="1" applyAlignment="1">
      <alignment vertical="center"/>
    </xf>
    <xf numFmtId="0" fontId="6" fillId="8" borderId="53" xfId="0" applyFont="1" applyFill="1" applyBorder="1" applyAlignment="1">
      <alignment vertical="center"/>
    </xf>
    <xf numFmtId="0" fontId="3" fillId="0" borderId="14" xfId="0" applyFont="1" applyBorder="1"/>
    <xf numFmtId="0" fontId="3" fillId="0" borderId="2" xfId="0" applyFont="1" applyBorder="1"/>
    <xf numFmtId="0" fontId="6" fillId="4" borderId="35" xfId="0" applyFont="1" applyFill="1" applyBorder="1"/>
    <xf numFmtId="164" fontId="8" fillId="4" borderId="97" xfId="0" applyNumberFormat="1" applyFont="1" applyFill="1" applyBorder="1"/>
    <xf numFmtId="164" fontId="8" fillId="8" borderId="50" xfId="0" applyNumberFormat="1" applyFont="1" applyFill="1" applyBorder="1"/>
    <xf numFmtId="164" fontId="19" fillId="0" borderId="2" xfId="0" applyNumberFormat="1" applyFont="1" applyBorder="1"/>
    <xf numFmtId="164" fontId="19" fillId="0" borderId="9" xfId="0" applyNumberFormat="1" applyFont="1" applyBorder="1"/>
    <xf numFmtId="0" fontId="20" fillId="0" borderId="15" xfId="0" applyFont="1" applyBorder="1"/>
    <xf numFmtId="0" fontId="20" fillId="0" borderId="25" xfId="0" applyFont="1" applyBorder="1"/>
    <xf numFmtId="164" fontId="19" fillId="0" borderId="98" xfId="0" applyNumberFormat="1" applyFont="1" applyBorder="1"/>
    <xf numFmtId="164" fontId="19" fillId="0" borderId="99" xfId="0" applyNumberFormat="1" applyFont="1" applyBorder="1"/>
    <xf numFmtId="0" fontId="20" fillId="0" borderId="18" xfId="0" applyFont="1" applyBorder="1"/>
    <xf numFmtId="0" fontId="20" fillId="0" borderId="67" xfId="0" applyFont="1" applyBorder="1"/>
    <xf numFmtId="164" fontId="19" fillId="0" borderId="84" xfId="0" applyNumberFormat="1" applyFont="1" applyBorder="1"/>
    <xf numFmtId="164" fontId="19" fillId="0" borderId="85" xfId="0" applyNumberFormat="1" applyFont="1" applyBorder="1"/>
    <xf numFmtId="0" fontId="20" fillId="0" borderId="24" xfId="0" applyFont="1" applyBorder="1" applyAlignment="1">
      <alignment vertical="center"/>
    </xf>
    <xf numFmtId="0" fontId="20" fillId="0" borderId="23" xfId="0" applyFont="1" applyBorder="1" applyAlignment="1">
      <alignment vertical="center"/>
    </xf>
    <xf numFmtId="0" fontId="20" fillId="0" borderId="104" xfId="0" applyFont="1" applyBorder="1"/>
    <xf numFmtId="0" fontId="21" fillId="0" borderId="104" xfId="0" applyFont="1" applyBorder="1"/>
    <xf numFmtId="0" fontId="20" fillId="0" borderId="105" xfId="0" applyFont="1" applyBorder="1"/>
    <xf numFmtId="164" fontId="8" fillId="0" borderId="12" xfId="2" applyNumberFormat="1" applyFont="1" applyBorder="1"/>
    <xf numFmtId="164" fontId="8" fillId="10" borderId="30" xfId="2" applyNumberFormat="1" applyFont="1" applyFill="1" applyBorder="1"/>
    <xf numFmtId="164" fontId="8" fillId="0" borderId="96" xfId="2" applyNumberFormat="1" applyFont="1" applyBorder="1"/>
    <xf numFmtId="164" fontId="8" fillId="10" borderId="70" xfId="2" applyNumberFormat="1" applyFont="1" applyFill="1" applyBorder="1"/>
    <xf numFmtId="164" fontId="19" fillId="0" borderId="12" xfId="0" applyNumberFormat="1" applyFont="1" applyBorder="1"/>
    <xf numFmtId="164" fontId="19" fillId="0" borderId="97" xfId="0" applyNumberFormat="1" applyFont="1" applyBorder="1"/>
    <xf numFmtId="164" fontId="19" fillId="0" borderId="12" xfId="2" applyNumberFormat="1" applyFont="1" applyBorder="1"/>
    <xf numFmtId="164" fontId="19" fillId="0" borderId="9" xfId="2" applyNumberFormat="1" applyFont="1" applyBorder="1"/>
    <xf numFmtId="164" fontId="19" fillId="0" borderId="97" xfId="2" applyNumberFormat="1" applyFont="1" applyBorder="1"/>
    <xf numFmtId="164" fontId="19" fillId="0" borderId="99" xfId="2" applyNumberFormat="1" applyFont="1" applyBorder="1"/>
    <xf numFmtId="0" fontId="7" fillId="8" borderId="111" xfId="0" applyFont="1" applyFill="1" applyBorder="1"/>
    <xf numFmtId="0" fontId="5" fillId="0" borderId="113" xfId="0" applyFont="1" applyFill="1" applyBorder="1"/>
    <xf numFmtId="0" fontId="5" fillId="0" borderId="114" xfId="0" applyFont="1" applyFill="1" applyBorder="1"/>
    <xf numFmtId="164" fontId="19" fillId="0" borderId="30" xfId="0" applyNumberFormat="1" applyFont="1" applyBorder="1"/>
    <xf numFmtId="0" fontId="22" fillId="0" borderId="15" xfId="0" applyFont="1" applyBorder="1"/>
    <xf numFmtId="0" fontId="22" fillId="0" borderId="25" xfId="0" applyFont="1" applyBorder="1"/>
    <xf numFmtId="164" fontId="19" fillId="0" borderId="70" xfId="0" applyNumberFormat="1" applyFont="1" applyBorder="1"/>
    <xf numFmtId="1" fontId="18" fillId="0" borderId="5" xfId="0" applyNumberFormat="1" applyFont="1" applyBorder="1"/>
    <xf numFmtId="1" fontId="18" fillId="0" borderId="10" xfId="0" applyNumberFormat="1" applyFont="1" applyBorder="1"/>
    <xf numFmtId="0" fontId="18" fillId="0" borderId="5" xfId="0" applyFont="1" applyBorder="1"/>
    <xf numFmtId="0" fontId="18" fillId="0" borderId="10" xfId="0" applyFont="1" applyBorder="1"/>
    <xf numFmtId="1" fontId="22" fillId="0" borderId="95" xfId="0" applyNumberFormat="1" applyFont="1" applyBorder="1"/>
    <xf numFmtId="1" fontId="22" fillId="0" borderId="93" xfId="0" applyNumberFormat="1" applyFont="1" applyBorder="1"/>
    <xf numFmtId="0" fontId="22" fillId="0" borderId="95" xfId="0" applyFont="1" applyBorder="1"/>
    <xf numFmtId="0" fontId="22" fillId="0" borderId="93" xfId="0" applyFont="1" applyBorder="1"/>
    <xf numFmtId="164" fontId="24" fillId="7" borderId="47" xfId="0" applyNumberFormat="1" applyFont="1" applyFill="1" applyBorder="1"/>
    <xf numFmtId="1" fontId="23" fillId="7" borderId="22" xfId="0" applyNumberFormat="1" applyFont="1" applyFill="1" applyBorder="1"/>
    <xf numFmtId="1" fontId="23" fillId="7" borderId="29" xfId="0" applyNumberFormat="1" applyFont="1" applyFill="1" applyBorder="1"/>
    <xf numFmtId="164" fontId="19" fillId="0" borderId="19" xfId="0" applyNumberFormat="1" applyFont="1" applyBorder="1"/>
    <xf numFmtId="164" fontId="19" fillId="0" borderId="83" xfId="0" applyNumberFormat="1" applyFont="1" applyBorder="1"/>
    <xf numFmtId="164" fontId="19" fillId="0" borderId="110" xfId="0" applyNumberFormat="1" applyFont="1" applyBorder="1"/>
    <xf numFmtId="0" fontId="20" fillId="0" borderId="84" xfId="0" applyFont="1" applyBorder="1"/>
    <xf numFmtId="0" fontId="20" fillId="0" borderId="85" xfId="0" applyFont="1" applyBorder="1"/>
    <xf numFmtId="164" fontId="20" fillId="0" borderId="15" xfId="0" applyNumberFormat="1" applyFont="1" applyBorder="1"/>
    <xf numFmtId="0" fontId="4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2" fillId="7" borderId="44" xfId="0" applyFont="1" applyFill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5" fillId="8" borderId="83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8" borderId="66" xfId="0" applyFont="1" applyFill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4" fillId="0" borderId="112" xfId="0" applyFont="1" applyFill="1" applyBorder="1" applyAlignment="1">
      <alignment vertical="center"/>
    </xf>
    <xf numFmtId="0" fontId="7" fillId="0" borderId="87" xfId="0" applyFont="1" applyBorder="1" applyAlignment="1">
      <alignment vertical="center"/>
    </xf>
    <xf numFmtId="0" fontId="5" fillId="8" borderId="87" xfId="0" applyFont="1" applyFill="1" applyBorder="1" applyAlignment="1">
      <alignment vertical="center"/>
    </xf>
    <xf numFmtId="0" fontId="22" fillId="0" borderId="12" xfId="0" applyFont="1" applyBorder="1"/>
    <xf numFmtId="0" fontId="22" fillId="0" borderId="18" xfId="0" applyFont="1" applyBorder="1"/>
    <xf numFmtId="0" fontId="22" fillId="0" borderId="58" xfId="0" applyFont="1" applyBorder="1"/>
    <xf numFmtId="0" fontId="22" fillId="0" borderId="66" xfId="0" applyFont="1" applyBorder="1"/>
    <xf numFmtId="0" fontId="10" fillId="6" borderId="4" xfId="0" applyFont="1" applyFill="1" applyBorder="1"/>
    <xf numFmtId="0" fontId="25" fillId="0" borderId="95" xfId="0" applyFont="1" applyBorder="1"/>
    <xf numFmtId="164" fontId="26" fillId="0" borderId="2" xfId="0" applyNumberFormat="1" applyFont="1" applyBorder="1"/>
    <xf numFmtId="0" fontId="25" fillId="0" borderId="15" xfId="0" applyFont="1" applyBorder="1"/>
    <xf numFmtId="164" fontId="26" fillId="0" borderId="98" xfId="0" applyNumberFormat="1" applyFont="1" applyBorder="1"/>
    <xf numFmtId="0" fontId="10" fillId="7" borderId="10" xfId="0" applyFont="1" applyFill="1" applyBorder="1"/>
    <xf numFmtId="0" fontId="25" fillId="0" borderId="18" xfId="0" applyFont="1" applyBorder="1"/>
    <xf numFmtId="164" fontId="26" fillId="0" borderId="84" xfId="0" applyNumberFormat="1" applyFont="1" applyBorder="1"/>
    <xf numFmtId="0" fontId="25" fillId="0" borderId="24" xfId="0" applyFont="1" applyBorder="1" applyAlignment="1">
      <alignment vertical="center"/>
    </xf>
    <xf numFmtId="0" fontId="25" fillId="0" borderId="104" xfId="0" applyFont="1" applyBorder="1"/>
    <xf numFmtId="0" fontId="10" fillId="9" borderId="4" xfId="0" applyFont="1" applyFill="1" applyBorder="1"/>
    <xf numFmtId="164" fontId="26" fillId="0" borderId="12" xfId="0" applyNumberFormat="1" applyFont="1" applyBorder="1"/>
    <xf numFmtId="164" fontId="26" fillId="0" borderId="97" xfId="0" applyNumberFormat="1" applyFont="1" applyBorder="1"/>
    <xf numFmtId="164" fontId="26" fillId="0" borderId="12" xfId="2" applyNumberFormat="1" applyFont="1" applyBorder="1"/>
    <xf numFmtId="164" fontId="26" fillId="0" borderId="97" xfId="2" applyNumberFormat="1" applyFont="1" applyBorder="1"/>
    <xf numFmtId="0" fontId="25" fillId="0" borderId="2" xfId="0" applyFont="1" applyBorder="1"/>
    <xf numFmtId="0" fontId="25" fillId="0" borderId="1" xfId="0" applyFont="1" applyBorder="1"/>
    <xf numFmtId="0" fontId="27" fillId="0" borderId="60" xfId="0" applyFont="1" applyBorder="1"/>
    <xf numFmtId="0" fontId="27" fillId="0" borderId="64" xfId="0" applyFont="1" applyBorder="1"/>
    <xf numFmtId="0" fontId="27" fillId="0" borderId="58" xfId="0" applyFont="1" applyBorder="1"/>
    <xf numFmtId="1" fontId="28" fillId="7" borderId="22" xfId="0" applyNumberFormat="1" applyFont="1" applyFill="1" applyBorder="1"/>
    <xf numFmtId="0" fontId="27" fillId="0" borderId="95" xfId="0" applyFont="1" applyBorder="1"/>
    <xf numFmtId="0" fontId="27" fillId="0" borderId="15" xfId="0" applyFont="1" applyBorder="1"/>
    <xf numFmtId="0" fontId="27" fillId="0" borderId="84" xfId="0" applyFont="1" applyBorder="1"/>
    <xf numFmtId="1" fontId="27" fillId="0" borderId="95" xfId="0" applyNumberFormat="1" applyFont="1" applyBorder="1"/>
    <xf numFmtId="1" fontId="28" fillId="7" borderId="80" xfId="0" applyNumberFormat="1" applyFont="1" applyFill="1" applyBorder="1"/>
    <xf numFmtId="164" fontId="26" fillId="7" borderId="47" xfId="0" applyNumberFormat="1" applyFont="1" applyFill="1" applyBorder="1"/>
    <xf numFmtId="164" fontId="26" fillId="0" borderId="19" xfId="0" applyNumberFormat="1" applyFont="1" applyBorder="1"/>
    <xf numFmtId="164" fontId="26" fillId="0" borderId="83" xfId="0" applyNumberFormat="1" applyFont="1" applyBorder="1"/>
    <xf numFmtId="0" fontId="25" fillId="0" borderId="84" xfId="0" applyFont="1" applyBorder="1"/>
    <xf numFmtId="0" fontId="6" fillId="0" borderId="100" xfId="0" applyFont="1" applyBorder="1"/>
    <xf numFmtId="0" fontId="12" fillId="7" borderId="45" xfId="0" applyFont="1" applyFill="1" applyBorder="1" applyAlignment="1">
      <alignment vertical="center"/>
    </xf>
    <xf numFmtId="0" fontId="12" fillId="7" borderId="44" xfId="0" applyFont="1" applyFill="1" applyBorder="1" applyAlignment="1">
      <alignment horizontal="right" vertical="center"/>
    </xf>
    <xf numFmtId="0" fontId="27" fillId="0" borderId="12" xfId="0" applyFont="1" applyBorder="1"/>
    <xf numFmtId="0" fontId="27" fillId="0" borderId="1" xfId="0" applyFont="1" applyBorder="1"/>
    <xf numFmtId="0" fontId="27" fillId="0" borderId="18" xfId="0" applyFont="1" applyBorder="1"/>
    <xf numFmtId="0" fontId="29" fillId="9" borderId="4" xfId="0" applyFont="1" applyFill="1" applyBorder="1"/>
    <xf numFmtId="0" fontId="10" fillId="0" borderId="2" xfId="0" applyFont="1" applyBorder="1"/>
    <xf numFmtId="0" fontId="27" fillId="0" borderId="14" xfId="0" applyFont="1" applyBorder="1"/>
    <xf numFmtId="0" fontId="5" fillId="0" borderId="12" xfId="0" applyFont="1" applyBorder="1" applyAlignment="1"/>
    <xf numFmtId="0" fontId="4" fillId="0" borderId="2" xfId="0" applyFont="1" applyBorder="1" applyAlignment="1">
      <alignment vertical="center"/>
    </xf>
    <xf numFmtId="0" fontId="25" fillId="0" borderId="55" xfId="0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12" fillId="7" borderId="10" xfId="0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0" fillId="0" borderId="1" xfId="0" applyFont="1" applyBorder="1"/>
    <xf numFmtId="0" fontId="4" fillId="0" borderId="113" xfId="0" applyFont="1" applyFill="1" applyBorder="1"/>
    <xf numFmtId="0" fontId="30" fillId="0" borderId="2" xfId="0" applyFont="1" applyBorder="1"/>
    <xf numFmtId="0" fontId="25" fillId="0" borderId="55" xfId="0" applyFont="1" applyBorder="1"/>
    <xf numFmtId="0" fontId="25" fillId="0" borderId="15" xfId="0" applyNumberFormat="1" applyFont="1" applyBorder="1"/>
    <xf numFmtId="0" fontId="6" fillId="5" borderId="27" xfId="0" applyFont="1" applyFill="1" applyBorder="1" applyAlignment="1">
      <alignment vertical="top" wrapText="1"/>
    </xf>
    <xf numFmtId="0" fontId="6" fillId="4" borderId="35" xfId="0" applyFont="1" applyFill="1" applyBorder="1" applyAlignment="1"/>
    <xf numFmtId="0" fontId="6" fillId="0" borderId="15" xfId="0" applyFont="1" applyBorder="1" applyAlignment="1"/>
    <xf numFmtId="0" fontId="25" fillId="0" borderId="15" xfId="0" applyFont="1" applyBorder="1" applyAlignment="1"/>
    <xf numFmtId="165" fontId="6" fillId="0" borderId="14" xfId="0" applyNumberFormat="1" applyFont="1" applyBorder="1"/>
    <xf numFmtId="0" fontId="28" fillId="7" borderId="44" xfId="0" applyFont="1" applyFill="1" applyBorder="1"/>
    <xf numFmtId="0" fontId="4" fillId="0" borderId="22" xfId="0" applyFont="1" applyBorder="1" applyAlignment="1"/>
    <xf numFmtId="0" fontId="4" fillId="0" borderId="14" xfId="0" applyFont="1" applyBorder="1" applyAlignment="1"/>
    <xf numFmtId="0" fontId="4" fillId="0" borderId="12" xfId="0" applyFont="1" applyBorder="1" applyAlignment="1"/>
    <xf numFmtId="0" fontId="27" fillId="0" borderId="2" xfId="0" applyFont="1" applyBorder="1"/>
    <xf numFmtId="0" fontId="27" fillId="0" borderId="14" xfId="0" applyFont="1" applyBorder="1" applyAlignment="1"/>
    <xf numFmtId="0" fontId="25" fillId="0" borderId="15" xfId="0" applyFont="1" applyFill="1" applyBorder="1"/>
    <xf numFmtId="0" fontId="31" fillId="0" borderId="0" xfId="0" applyFont="1"/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68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12" fillId="7" borderId="71" xfId="0" applyFont="1" applyFill="1" applyBorder="1" applyAlignment="1">
      <alignment vertical="center"/>
    </xf>
    <xf numFmtId="0" fontId="4" fillId="0" borderId="2" xfId="0" applyFont="1" applyBorder="1" applyAlignment="1"/>
    <xf numFmtId="0" fontId="27" fillId="0" borderId="2" xfId="0" applyFont="1" applyBorder="1" applyAlignment="1"/>
    <xf numFmtId="0" fontId="6" fillId="0" borderId="113" xfId="0" applyFont="1" applyFill="1" applyBorder="1"/>
    <xf numFmtId="165" fontId="6" fillId="0" borderId="2" xfId="0" applyNumberFormat="1" applyFont="1" applyBorder="1"/>
  </cellXfs>
  <cellStyles count="3">
    <cellStyle name="Nagłówek 1" xfId="1" builtinId="16" customBuiltin="1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99CC00"/>
      <color rgb="FFD8E4BC"/>
      <color rgb="FF007635"/>
      <color rgb="FF95B3D7"/>
      <color rgb="FFFABF8F"/>
      <color rgb="FFFF8BE1"/>
      <color rgb="FFFF33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tabSelected="1" view="pageBreakPreview" topLeftCell="C1" zoomScale="80" zoomScaleNormal="100" zoomScaleSheetLayoutView="80" workbookViewId="0">
      <selection activeCell="S17" sqref="S17"/>
    </sheetView>
  </sheetViews>
  <sheetFormatPr defaultRowHeight="15" x14ac:dyDescent="0.25"/>
  <cols>
    <col min="1" max="1" width="5" customWidth="1"/>
    <col min="2" max="2" width="59.42578125" customWidth="1"/>
    <col min="3" max="5" width="9.42578125" customWidth="1"/>
    <col min="6" max="9" width="9.42578125" bestFit="1" customWidth="1"/>
    <col min="10" max="10" width="9.42578125" customWidth="1"/>
    <col min="11" max="15" width="9.42578125" bestFit="1" customWidth="1"/>
  </cols>
  <sheetData>
    <row r="1" spans="1:15" s="19" customFormat="1" ht="20.100000000000001" customHeight="1" thickBot="1" x14ac:dyDescent="0.3">
      <c r="A1" s="20" t="s">
        <v>0</v>
      </c>
      <c r="C1" s="21"/>
      <c r="D1" s="21"/>
      <c r="E1" s="22"/>
      <c r="F1" s="22"/>
      <c r="G1" s="22"/>
    </row>
    <row r="2" spans="1:15" ht="51" thickBot="1" x14ac:dyDescent="0.3">
      <c r="A2" s="2" t="s">
        <v>21</v>
      </c>
      <c r="B2" s="63" t="s">
        <v>1</v>
      </c>
      <c r="C2" s="64" t="s">
        <v>2</v>
      </c>
      <c r="D2" s="64" t="s">
        <v>3</v>
      </c>
      <c r="E2" s="64" t="s">
        <v>4</v>
      </c>
      <c r="F2" s="64" t="s">
        <v>5</v>
      </c>
      <c r="G2" s="64" t="s">
        <v>6</v>
      </c>
      <c r="H2" s="64" t="s">
        <v>7</v>
      </c>
      <c r="I2" s="64" t="s">
        <v>9</v>
      </c>
      <c r="J2" s="64" t="s">
        <v>8</v>
      </c>
      <c r="K2" s="64" t="s">
        <v>11</v>
      </c>
      <c r="L2" s="64" t="s">
        <v>12</v>
      </c>
      <c r="M2" s="64" t="s">
        <v>13</v>
      </c>
      <c r="N2" s="64" t="s">
        <v>14</v>
      </c>
      <c r="O2" s="64" t="s">
        <v>15</v>
      </c>
    </row>
    <row r="3" spans="1:15" x14ac:dyDescent="0.25">
      <c r="A3" s="13" t="s">
        <v>22</v>
      </c>
      <c r="B3" s="37" t="s">
        <v>16</v>
      </c>
      <c r="C3" s="43">
        <v>2.6</v>
      </c>
      <c r="D3" s="11">
        <v>2.7</v>
      </c>
      <c r="E3" s="3">
        <v>2.8</v>
      </c>
      <c r="F3" s="3">
        <v>3</v>
      </c>
      <c r="G3" s="3">
        <v>3.3</v>
      </c>
      <c r="H3" s="3">
        <v>3.7</v>
      </c>
      <c r="I3" s="3">
        <v>3.8</v>
      </c>
      <c r="J3" s="3">
        <v>3.8</v>
      </c>
      <c r="K3" s="3">
        <v>3.9</v>
      </c>
      <c r="L3" s="449">
        <v>4</v>
      </c>
      <c r="M3" s="3"/>
      <c r="N3" s="3"/>
      <c r="O3" s="26"/>
    </row>
    <row r="4" spans="1:15" x14ac:dyDescent="0.25">
      <c r="A4" s="13" t="s">
        <v>23</v>
      </c>
      <c r="B4" s="38" t="s">
        <v>17</v>
      </c>
      <c r="C4" s="44">
        <v>4.0999999999999996</v>
      </c>
      <c r="D4" s="12">
        <v>4.3</v>
      </c>
      <c r="E4" s="4">
        <v>4.4000000000000004</v>
      </c>
      <c r="F4" s="4">
        <v>4.3</v>
      </c>
      <c r="G4" s="4">
        <v>4.8</v>
      </c>
      <c r="H4" s="4">
        <v>5.0999999999999996</v>
      </c>
      <c r="I4" s="4">
        <v>5.2</v>
      </c>
      <c r="J4" s="4">
        <v>5.2</v>
      </c>
      <c r="K4" s="4">
        <v>5.2</v>
      </c>
      <c r="L4" s="4">
        <v>5.2</v>
      </c>
      <c r="M4" s="4"/>
      <c r="N4" s="4"/>
      <c r="O4" s="27"/>
    </row>
    <row r="5" spans="1:15" ht="15.75" thickBot="1" x14ac:dyDescent="0.3">
      <c r="A5" s="13" t="s">
        <v>24</v>
      </c>
      <c r="B5" s="39" t="s">
        <v>18</v>
      </c>
      <c r="C5" s="45">
        <v>5.2</v>
      </c>
      <c r="D5" s="42">
        <v>5.5</v>
      </c>
      <c r="E5" s="14">
        <v>5.5</v>
      </c>
      <c r="F5" s="14">
        <v>5.3</v>
      </c>
      <c r="G5" s="14">
        <v>5.8</v>
      </c>
      <c r="H5" s="430">
        <v>6</v>
      </c>
      <c r="I5" s="14">
        <v>6.1</v>
      </c>
      <c r="J5" s="14">
        <v>6.1</v>
      </c>
      <c r="K5" s="14">
        <v>6.1</v>
      </c>
      <c r="L5" s="14">
        <v>6.1</v>
      </c>
      <c r="M5" s="14"/>
      <c r="N5" s="14"/>
      <c r="O5" s="40"/>
    </row>
    <row r="6" spans="1:15" s="19" customFormat="1" ht="20.100000000000001" customHeight="1" thickBot="1" x14ac:dyDescent="0.3">
      <c r="A6" s="23" t="s">
        <v>19</v>
      </c>
      <c r="O6" s="41"/>
    </row>
    <row r="7" spans="1:15" ht="15.75" thickBot="1" x14ac:dyDescent="0.3">
      <c r="A7" s="13" t="s">
        <v>25</v>
      </c>
      <c r="B7" s="5" t="s">
        <v>20</v>
      </c>
      <c r="C7" s="6">
        <v>1070</v>
      </c>
      <c r="D7" s="6">
        <v>1113</v>
      </c>
      <c r="E7" s="375">
        <v>1168</v>
      </c>
      <c r="F7" s="375">
        <v>1231</v>
      </c>
      <c r="G7" s="6">
        <v>1366</v>
      </c>
      <c r="H7" s="6">
        <v>1515</v>
      </c>
      <c r="I7" s="375">
        <v>1559</v>
      </c>
      <c r="J7" s="375">
        <v>1590</v>
      </c>
      <c r="K7" s="375">
        <v>1625</v>
      </c>
      <c r="L7" s="375">
        <v>1663</v>
      </c>
      <c r="M7" s="6"/>
      <c r="N7" s="6"/>
      <c r="O7" s="7"/>
    </row>
    <row r="8" spans="1:15" x14ac:dyDescent="0.25">
      <c r="A8" s="13" t="s">
        <v>26</v>
      </c>
      <c r="B8" s="216" t="s">
        <v>56</v>
      </c>
      <c r="C8" s="218">
        <v>972</v>
      </c>
      <c r="D8" s="219">
        <v>1016</v>
      </c>
      <c r="E8" s="376">
        <v>1072</v>
      </c>
      <c r="F8" s="376">
        <v>1131</v>
      </c>
      <c r="G8" s="376">
        <v>1262</v>
      </c>
      <c r="H8" s="376">
        <v>1407</v>
      </c>
      <c r="I8" s="376">
        <v>1444</v>
      </c>
      <c r="J8" s="376">
        <v>1472</v>
      </c>
      <c r="K8" s="376">
        <v>1502</v>
      </c>
      <c r="L8" s="376">
        <v>1501</v>
      </c>
      <c r="M8" s="219"/>
      <c r="N8" s="219"/>
      <c r="O8" s="220"/>
    </row>
    <row r="9" spans="1:15" ht="15" customHeight="1" x14ac:dyDescent="0.25">
      <c r="A9" s="13" t="s">
        <v>27</v>
      </c>
      <c r="B9" s="215" t="s">
        <v>30</v>
      </c>
      <c r="C9" s="217">
        <f>C8/$C$7</f>
        <v>0.90841121495327104</v>
      </c>
      <c r="D9" s="255">
        <f>D8/$D$7</f>
        <v>0.91284815813117703</v>
      </c>
      <c r="E9" s="377">
        <f>E8/$E$7</f>
        <v>0.9178082191780822</v>
      </c>
      <c r="F9" s="377">
        <f>F8/$F$7</f>
        <v>0.91876523151909018</v>
      </c>
      <c r="G9" s="377">
        <f>G8/$G$7</f>
        <v>0.92386530014641288</v>
      </c>
      <c r="H9" s="377">
        <f>H8/$H$7</f>
        <v>0.92871287128712876</v>
      </c>
      <c r="I9" s="377">
        <f>I8/$I$7</f>
        <v>0.92623476587556131</v>
      </c>
      <c r="J9" s="377">
        <f>J8/$J$7</f>
        <v>0.9257861635220126</v>
      </c>
      <c r="K9" s="377">
        <f>K8/$K$7</f>
        <v>0.92430769230769227</v>
      </c>
      <c r="L9" s="377">
        <f>L8/$L$7</f>
        <v>0.90258568851473242</v>
      </c>
      <c r="M9" s="294" t="e">
        <f>M8/$M$7</f>
        <v>#DIV/0!</v>
      </c>
      <c r="N9" s="294" t="e">
        <f>N8/$N$7</f>
        <v>#DIV/0!</v>
      </c>
      <c r="O9" s="295" t="e">
        <f>O8/$O$7</f>
        <v>#DIV/0!</v>
      </c>
    </row>
    <row r="10" spans="1:15" x14ac:dyDescent="0.25">
      <c r="A10" s="13" t="s">
        <v>28</v>
      </c>
      <c r="B10" s="221" t="s">
        <v>29</v>
      </c>
      <c r="C10" s="291">
        <v>58</v>
      </c>
      <c r="D10" s="48">
        <v>57</v>
      </c>
      <c r="E10" s="378">
        <v>60</v>
      </c>
      <c r="F10" s="378">
        <v>55</v>
      </c>
      <c r="G10" s="378">
        <v>68</v>
      </c>
      <c r="H10" s="378">
        <v>86</v>
      </c>
      <c r="I10" s="378">
        <v>83</v>
      </c>
      <c r="J10" s="378">
        <v>85</v>
      </c>
      <c r="K10" s="378">
        <v>89</v>
      </c>
      <c r="L10" s="378">
        <v>84</v>
      </c>
      <c r="M10" s="296"/>
      <c r="N10" s="296"/>
      <c r="O10" s="297"/>
    </row>
    <row r="11" spans="1:15" ht="15" customHeight="1" x14ac:dyDescent="0.25">
      <c r="A11" s="13" t="s">
        <v>33</v>
      </c>
      <c r="B11" s="215" t="s">
        <v>30</v>
      </c>
      <c r="C11" s="217">
        <f>C10/$C$7</f>
        <v>5.4205607476635512E-2</v>
      </c>
      <c r="D11" s="255">
        <f>D10/$D$7</f>
        <v>5.1212938005390833E-2</v>
      </c>
      <c r="E11" s="377">
        <f>E10/$E$7</f>
        <v>5.1369863013698627E-2</v>
      </c>
      <c r="F11" s="377">
        <f>F10/$F$7</f>
        <v>4.4679122664500408E-2</v>
      </c>
      <c r="G11" s="377">
        <f>G10/$G$7</f>
        <v>4.9780380673499269E-2</v>
      </c>
      <c r="H11" s="377">
        <f>H10/$H$7</f>
        <v>5.6765676567656763E-2</v>
      </c>
      <c r="I11" s="377">
        <f>I10/$I$7</f>
        <v>5.3239255933290569E-2</v>
      </c>
      <c r="J11" s="377">
        <f>J10/$J$7</f>
        <v>5.3459119496855348E-2</v>
      </c>
      <c r="K11" s="377">
        <f>K10/$K$7</f>
        <v>5.4769230769230771E-2</v>
      </c>
      <c r="L11" s="377">
        <f>L10/$L$7</f>
        <v>5.0511124473842456E-2</v>
      </c>
      <c r="M11" s="294" t="e">
        <f>M10/$M$7</f>
        <v>#DIV/0!</v>
      </c>
      <c r="N11" s="294" t="e">
        <f>N10/$N$7</f>
        <v>#DIV/0!</v>
      </c>
      <c r="O11" s="295" t="e">
        <f>O10/$O$7</f>
        <v>#DIV/0!</v>
      </c>
    </row>
    <row r="12" spans="1:15" x14ac:dyDescent="0.25">
      <c r="A12" s="13" t="s">
        <v>34</v>
      </c>
      <c r="B12" s="221" t="s">
        <v>31</v>
      </c>
      <c r="C12" s="291">
        <v>216</v>
      </c>
      <c r="D12" s="48">
        <v>234</v>
      </c>
      <c r="E12" s="378">
        <v>252</v>
      </c>
      <c r="F12" s="378">
        <v>236</v>
      </c>
      <c r="G12" s="378">
        <v>289</v>
      </c>
      <c r="H12" s="378">
        <v>347</v>
      </c>
      <c r="I12" s="378">
        <v>346</v>
      </c>
      <c r="J12" s="378">
        <v>346</v>
      </c>
      <c r="K12" s="378">
        <v>351</v>
      </c>
      <c r="L12" s="378">
        <v>344</v>
      </c>
      <c r="M12" s="296"/>
      <c r="N12" s="296"/>
      <c r="O12" s="297"/>
    </row>
    <row r="13" spans="1:15" ht="15" customHeight="1" x14ac:dyDescent="0.25">
      <c r="A13" s="13" t="s">
        <v>35</v>
      </c>
      <c r="B13" s="215" t="s">
        <v>30</v>
      </c>
      <c r="C13" s="217">
        <f>C12/$C$7</f>
        <v>0.20186915887850468</v>
      </c>
      <c r="D13" s="255">
        <f>D12/$D$7</f>
        <v>0.21024258760107817</v>
      </c>
      <c r="E13" s="377">
        <f>E12/$E$7</f>
        <v>0.21575342465753425</v>
      </c>
      <c r="F13" s="377">
        <f>F12/$F$7</f>
        <v>0.1917140536149472</v>
      </c>
      <c r="G13" s="377">
        <f>G12/$G$7</f>
        <v>0.21156661786237188</v>
      </c>
      <c r="H13" s="377">
        <f>H12/$H$7</f>
        <v>0.22904290429042903</v>
      </c>
      <c r="I13" s="377">
        <f>I12/$I$7</f>
        <v>0.22193713919178962</v>
      </c>
      <c r="J13" s="377">
        <f>J12/$J$7</f>
        <v>0.21761006289308177</v>
      </c>
      <c r="K13" s="377">
        <f>K12/$K$7</f>
        <v>0.216</v>
      </c>
      <c r="L13" s="377">
        <f>L12/$L$7</f>
        <v>0.20685508117859291</v>
      </c>
      <c r="M13" s="294" t="e">
        <f>M12/$M$7</f>
        <v>#DIV/0!</v>
      </c>
      <c r="N13" s="294" t="e">
        <f>N12/$N$7</f>
        <v>#DIV/0!</v>
      </c>
      <c r="O13" s="295" t="e">
        <f>O12/$O$7</f>
        <v>#DIV/0!</v>
      </c>
    </row>
    <row r="14" spans="1:15" x14ac:dyDescent="0.25">
      <c r="A14" s="13" t="s">
        <v>36</v>
      </c>
      <c r="B14" s="221" t="s">
        <v>32</v>
      </c>
      <c r="C14" s="291">
        <v>642</v>
      </c>
      <c r="D14" s="48">
        <v>662</v>
      </c>
      <c r="E14" s="378">
        <v>685</v>
      </c>
      <c r="F14" s="378">
        <v>720</v>
      </c>
      <c r="G14" s="378">
        <v>799</v>
      </c>
      <c r="H14" s="378">
        <v>859</v>
      </c>
      <c r="I14" s="378">
        <v>867</v>
      </c>
      <c r="J14" s="378">
        <v>897</v>
      </c>
      <c r="K14" s="378">
        <v>914</v>
      </c>
      <c r="L14" s="378">
        <v>911</v>
      </c>
      <c r="M14" s="296"/>
      <c r="N14" s="296"/>
      <c r="O14" s="297"/>
    </row>
    <row r="15" spans="1:15" ht="15" customHeight="1" x14ac:dyDescent="0.25">
      <c r="A15" s="13" t="s">
        <v>37</v>
      </c>
      <c r="B15" s="215" t="s">
        <v>30</v>
      </c>
      <c r="C15" s="217">
        <f>C14/$C$7</f>
        <v>0.6</v>
      </c>
      <c r="D15" s="255">
        <f>D14/$D$7</f>
        <v>0.59478885893980238</v>
      </c>
      <c r="E15" s="377">
        <f>E14/$E$7</f>
        <v>0.58647260273972601</v>
      </c>
      <c r="F15" s="377">
        <f>F14/$F$7</f>
        <v>0.58489033306255078</v>
      </c>
      <c r="G15" s="377">
        <f>G14/$G$7</f>
        <v>0.58491947291361635</v>
      </c>
      <c r="H15" s="377">
        <f>H14/$H$7</f>
        <v>0.56699669966996702</v>
      </c>
      <c r="I15" s="377">
        <f>I14/$I$7</f>
        <v>0.55612572161642082</v>
      </c>
      <c r="J15" s="377">
        <f>J14/$J$7</f>
        <v>0.5641509433962264</v>
      </c>
      <c r="K15" s="377">
        <f>K14/$K$7</f>
        <v>0.56246153846153846</v>
      </c>
      <c r="L15" s="377">
        <f>L14/$L$7</f>
        <v>0.54780517137702944</v>
      </c>
      <c r="M15" s="294" t="e">
        <f>M14/$M$7</f>
        <v>#DIV/0!</v>
      </c>
      <c r="N15" s="294" t="e">
        <f>N14/$N$7</f>
        <v>#DIV/0!</v>
      </c>
      <c r="O15" s="295" t="e">
        <f>O14/$O$7</f>
        <v>#DIV/0!</v>
      </c>
    </row>
    <row r="16" spans="1:15" ht="15" customHeight="1" x14ac:dyDescent="0.25">
      <c r="A16" s="13" t="s">
        <v>38</v>
      </c>
      <c r="B16" s="221" t="s">
        <v>57</v>
      </c>
      <c r="C16" s="291">
        <v>680</v>
      </c>
      <c r="D16" s="48">
        <v>712</v>
      </c>
      <c r="E16" s="378">
        <v>757</v>
      </c>
      <c r="F16" s="378">
        <v>810</v>
      </c>
      <c r="G16" s="378">
        <v>910</v>
      </c>
      <c r="H16" s="378">
        <v>1012</v>
      </c>
      <c r="I16" s="378">
        <v>1038</v>
      </c>
      <c r="J16" s="378">
        <v>1061</v>
      </c>
      <c r="K16" s="378">
        <v>1078</v>
      </c>
      <c r="L16" s="378">
        <v>1101</v>
      </c>
      <c r="M16" s="296"/>
      <c r="N16" s="296"/>
      <c r="O16" s="297"/>
    </row>
    <row r="17" spans="1:15" ht="15" customHeight="1" x14ac:dyDescent="0.25">
      <c r="A17" s="13" t="s">
        <v>39</v>
      </c>
      <c r="B17" s="215" t="s">
        <v>30</v>
      </c>
      <c r="C17" s="217">
        <f>C16/$C$7</f>
        <v>0.63551401869158874</v>
      </c>
      <c r="D17" s="255">
        <f>D16/$D$7</f>
        <v>0.63971248876909259</v>
      </c>
      <c r="E17" s="377">
        <f>E16/$E$7</f>
        <v>0.64811643835616439</v>
      </c>
      <c r="F17" s="377">
        <f>F16/$F$7</f>
        <v>0.6580016246953696</v>
      </c>
      <c r="G17" s="377">
        <f>G16/$G$7</f>
        <v>0.66617862371888725</v>
      </c>
      <c r="H17" s="377">
        <f>H16/$H$7</f>
        <v>0.66798679867986799</v>
      </c>
      <c r="I17" s="377">
        <f>I16/$I$7</f>
        <v>0.66581141757536888</v>
      </c>
      <c r="J17" s="377">
        <f>J16/$J$7</f>
        <v>0.66729559748427669</v>
      </c>
      <c r="K17" s="377">
        <f>K16/$K$7</f>
        <v>0.66338461538461535</v>
      </c>
      <c r="L17" s="377">
        <f>L16/$L$7</f>
        <v>0.66205652435357787</v>
      </c>
      <c r="M17" s="294" t="e">
        <f>M16/$M$7</f>
        <v>#DIV/0!</v>
      </c>
      <c r="N17" s="294" t="e">
        <f>N16/$N$7</f>
        <v>#DIV/0!</v>
      </c>
      <c r="O17" s="295" t="e">
        <f>O16/$O$7</f>
        <v>#DIV/0!</v>
      </c>
    </row>
    <row r="18" spans="1:15" ht="15" customHeight="1" x14ac:dyDescent="0.25">
      <c r="A18" s="13" t="s">
        <v>40</v>
      </c>
      <c r="B18" s="223" t="s">
        <v>53</v>
      </c>
      <c r="C18" s="291">
        <v>59</v>
      </c>
      <c r="D18" s="48">
        <v>62</v>
      </c>
      <c r="E18" s="378">
        <v>74</v>
      </c>
      <c r="F18" s="378">
        <v>84</v>
      </c>
      <c r="G18" s="378">
        <v>44</v>
      </c>
      <c r="H18" s="378">
        <v>51</v>
      </c>
      <c r="I18" s="378">
        <v>36</v>
      </c>
      <c r="J18" s="378">
        <v>40</v>
      </c>
      <c r="K18" s="378">
        <v>54</v>
      </c>
      <c r="L18" s="378">
        <v>92</v>
      </c>
      <c r="M18" s="296"/>
      <c r="N18" s="296"/>
      <c r="O18" s="297"/>
    </row>
    <row r="19" spans="1:15" ht="15" customHeight="1" x14ac:dyDescent="0.25">
      <c r="A19" s="13" t="s">
        <v>41</v>
      </c>
      <c r="B19" s="215" t="s">
        <v>30</v>
      </c>
      <c r="C19" s="217">
        <f>C18/$C$7</f>
        <v>5.5140186915887852E-2</v>
      </c>
      <c r="D19" s="255">
        <f>D18/$D$7</f>
        <v>5.5705300988319856E-2</v>
      </c>
      <c r="E19" s="377">
        <f>E18/$E$7</f>
        <v>6.3356164383561647E-2</v>
      </c>
      <c r="F19" s="377">
        <f>F18/$F$7</f>
        <v>6.8237205523964256E-2</v>
      </c>
      <c r="G19" s="377">
        <f>G18/$G$7</f>
        <v>3.2210834553440704E-2</v>
      </c>
      <c r="H19" s="377">
        <f>H18/$H$7</f>
        <v>3.3663366336633666E-2</v>
      </c>
      <c r="I19" s="377">
        <f>I18/$I$7</f>
        <v>2.3091725465041693E-2</v>
      </c>
      <c r="J19" s="377">
        <f>J18/$J$7</f>
        <v>2.5157232704402517E-2</v>
      </c>
      <c r="K19" s="377">
        <f>K18/$K$7</f>
        <v>3.323076923076923E-2</v>
      </c>
      <c r="L19" s="377">
        <f>L18/$L$7</f>
        <v>5.5321707757065547E-2</v>
      </c>
      <c r="M19" s="294" t="e">
        <f>M18/$M$7</f>
        <v>#DIV/0!</v>
      </c>
      <c r="N19" s="294" t="e">
        <f>N18/$N$7</f>
        <v>#DIV/0!</v>
      </c>
      <c r="O19" s="295" t="e">
        <f>O18/$O$7</f>
        <v>#DIV/0!</v>
      </c>
    </row>
    <row r="20" spans="1:15" x14ac:dyDescent="0.25">
      <c r="A20" s="13" t="s">
        <v>42</v>
      </c>
      <c r="B20" s="221" t="s">
        <v>54</v>
      </c>
      <c r="C20" s="291">
        <v>209</v>
      </c>
      <c r="D20" s="48">
        <v>208</v>
      </c>
      <c r="E20" s="378">
        <v>207</v>
      </c>
      <c r="F20" s="378">
        <v>207</v>
      </c>
      <c r="G20" s="378">
        <v>216</v>
      </c>
      <c r="H20" s="378">
        <v>244</v>
      </c>
      <c r="I20" s="378">
        <v>248</v>
      </c>
      <c r="J20" s="378">
        <v>252</v>
      </c>
      <c r="K20" s="378">
        <v>273</v>
      </c>
      <c r="L20" s="378">
        <v>290</v>
      </c>
      <c r="M20" s="296"/>
      <c r="N20" s="296"/>
      <c r="O20" s="297"/>
    </row>
    <row r="21" spans="1:15" ht="15" customHeight="1" x14ac:dyDescent="0.25">
      <c r="A21" s="13" t="s">
        <v>43</v>
      </c>
      <c r="B21" s="215" t="s">
        <v>30</v>
      </c>
      <c r="C21" s="217">
        <f>C20/$C$7</f>
        <v>0.19532710280373833</v>
      </c>
      <c r="D21" s="255">
        <f>D20/$D$7</f>
        <v>0.18688230008984727</v>
      </c>
      <c r="E21" s="377">
        <f>E20/$E$7</f>
        <v>0.17722602739726026</v>
      </c>
      <c r="F21" s="377">
        <f>F20/$F$7</f>
        <v>0.16815597075548336</v>
      </c>
      <c r="G21" s="377">
        <f>G20/$G$7</f>
        <v>0.15812591508052709</v>
      </c>
      <c r="H21" s="377">
        <f>H20/$H$7</f>
        <v>0.16105610561056105</v>
      </c>
      <c r="I21" s="377">
        <f>I20/$I$7</f>
        <v>0.15907633098139834</v>
      </c>
      <c r="J21" s="377">
        <f>J20/$J$7</f>
        <v>0.15849056603773584</v>
      </c>
      <c r="K21" s="377">
        <f>K20/$K$7</f>
        <v>0.16800000000000001</v>
      </c>
      <c r="L21" s="377">
        <f>L20/$L$7</f>
        <v>0.17438364401683704</v>
      </c>
      <c r="M21" s="294" t="e">
        <f>M20/$M$7</f>
        <v>#DIV/0!</v>
      </c>
      <c r="N21" s="294" t="e">
        <f>N20/$N$7</f>
        <v>#DIV/0!</v>
      </c>
      <c r="O21" s="295" t="e">
        <f>O20/$O$7</f>
        <v>#DIV/0!</v>
      </c>
    </row>
    <row r="22" spans="1:15" x14ac:dyDescent="0.25">
      <c r="A22" s="13" t="s">
        <v>44</v>
      </c>
      <c r="B22" s="221" t="s">
        <v>55</v>
      </c>
      <c r="C22" s="291">
        <v>150</v>
      </c>
      <c r="D22" s="48">
        <v>153</v>
      </c>
      <c r="E22" s="378">
        <v>154</v>
      </c>
      <c r="F22" s="378">
        <v>167</v>
      </c>
      <c r="G22" s="378">
        <v>182</v>
      </c>
      <c r="H22" s="378">
        <v>191</v>
      </c>
      <c r="I22" s="378">
        <v>201</v>
      </c>
      <c r="J22" s="378">
        <v>201</v>
      </c>
      <c r="K22" s="378">
        <v>214</v>
      </c>
      <c r="L22" s="378">
        <v>249</v>
      </c>
      <c r="M22" s="296"/>
      <c r="N22" s="296"/>
      <c r="O22" s="297"/>
    </row>
    <row r="23" spans="1:15" ht="15" customHeight="1" thickBot="1" x14ac:dyDescent="0.3">
      <c r="A23" s="13" t="s">
        <v>45</v>
      </c>
      <c r="B23" s="225" t="s">
        <v>30</v>
      </c>
      <c r="C23" s="292">
        <f>C22/$C$7</f>
        <v>0.14018691588785046</v>
      </c>
      <c r="D23" s="265">
        <f>D22/$D$7</f>
        <v>0.13746630727762804</v>
      </c>
      <c r="E23" s="379">
        <f>E22/$E$7</f>
        <v>0.13184931506849315</v>
      </c>
      <c r="F23" s="379">
        <f>F22/$F$7</f>
        <v>0.13566206336311942</v>
      </c>
      <c r="G23" s="379">
        <f>G22/$G$7</f>
        <v>0.13323572474377746</v>
      </c>
      <c r="H23" s="379">
        <f>H22/$H$7</f>
        <v>0.12607260726072608</v>
      </c>
      <c r="I23" s="379">
        <f>I22/$I$7</f>
        <v>0.12892880051314945</v>
      </c>
      <c r="J23" s="379">
        <f>J22/$J$7</f>
        <v>0.12641509433962264</v>
      </c>
      <c r="K23" s="379">
        <f>K22/$K$7</f>
        <v>0.13169230769230769</v>
      </c>
      <c r="L23" s="379">
        <f>L22/$L$7</f>
        <v>0.1497294046903187</v>
      </c>
      <c r="M23" s="298" t="e">
        <f>M22/$M$7</f>
        <v>#DIV/0!</v>
      </c>
      <c r="N23" s="298" t="e">
        <f>N22/$N$7</f>
        <v>#DIV/0!</v>
      </c>
      <c r="O23" s="299" t="e">
        <f>O22/$O$7</f>
        <v>#DIV/0!</v>
      </c>
    </row>
    <row r="24" spans="1:15" s="19" customFormat="1" ht="20.100000000000001" customHeight="1" thickBot="1" x14ac:dyDescent="0.3">
      <c r="A24" s="24" t="s">
        <v>58</v>
      </c>
    </row>
    <row r="25" spans="1:15" s="19" customFormat="1" ht="48.75" customHeight="1" thickBot="1" x14ac:dyDescent="0.3">
      <c r="A25" s="67" t="s">
        <v>21</v>
      </c>
      <c r="B25" s="58" t="s">
        <v>1</v>
      </c>
      <c r="C25" s="59" t="s">
        <v>3</v>
      </c>
      <c r="D25" s="59" t="s">
        <v>4</v>
      </c>
      <c r="E25" s="59" t="s">
        <v>5</v>
      </c>
      <c r="F25" s="59" t="s">
        <v>6</v>
      </c>
      <c r="G25" s="59" t="s">
        <v>7</v>
      </c>
      <c r="H25" s="59" t="s">
        <v>9</v>
      </c>
      <c r="I25" s="59" t="s">
        <v>8</v>
      </c>
      <c r="J25" s="59" t="s">
        <v>11</v>
      </c>
      <c r="K25" s="59" t="s">
        <v>12</v>
      </c>
      <c r="L25" s="59" t="s">
        <v>13</v>
      </c>
      <c r="M25" s="59" t="s">
        <v>14</v>
      </c>
      <c r="N25" s="59" t="s">
        <v>15</v>
      </c>
      <c r="O25" s="60" t="s">
        <v>120</v>
      </c>
    </row>
    <row r="26" spans="1:15" ht="15.75" thickBot="1" x14ac:dyDescent="0.3">
      <c r="A26" s="10" t="s">
        <v>46</v>
      </c>
      <c r="B26" s="9" t="s">
        <v>83</v>
      </c>
      <c r="C26" s="8">
        <v>179</v>
      </c>
      <c r="D26" s="380">
        <v>200</v>
      </c>
      <c r="E26" s="380">
        <v>182</v>
      </c>
      <c r="F26" s="9">
        <v>184</v>
      </c>
      <c r="G26" s="380">
        <v>221</v>
      </c>
      <c r="H26" s="380">
        <v>186</v>
      </c>
      <c r="I26" s="380">
        <v>201</v>
      </c>
      <c r="J26" s="380">
        <v>145</v>
      </c>
      <c r="K26" s="380">
        <v>245</v>
      </c>
      <c r="L26" s="9"/>
      <c r="M26" s="9"/>
      <c r="N26" s="9"/>
      <c r="O26" s="8">
        <f>SUM(C26:N26)</f>
        <v>1743</v>
      </c>
    </row>
    <row r="27" spans="1:15" x14ac:dyDescent="0.25">
      <c r="A27" s="10" t="s">
        <v>47</v>
      </c>
      <c r="B27" s="228" t="s">
        <v>59</v>
      </c>
      <c r="C27" s="231">
        <v>33</v>
      </c>
      <c r="D27" s="376">
        <v>42</v>
      </c>
      <c r="E27" s="376">
        <v>48</v>
      </c>
      <c r="F27" s="376">
        <v>40</v>
      </c>
      <c r="G27" s="376">
        <v>62</v>
      </c>
      <c r="H27" s="376">
        <v>50</v>
      </c>
      <c r="I27" s="376">
        <v>62</v>
      </c>
      <c r="J27" s="376">
        <v>52</v>
      </c>
      <c r="K27" s="376">
        <v>107</v>
      </c>
      <c r="L27" s="219"/>
      <c r="M27" s="219"/>
      <c r="N27" s="220"/>
      <c r="O27" s="228">
        <f>SUM(C27:N27)</f>
        <v>496</v>
      </c>
    </row>
    <row r="28" spans="1:15" ht="13.5" customHeight="1" x14ac:dyDescent="0.25">
      <c r="A28" s="10" t="s">
        <v>48</v>
      </c>
      <c r="B28" s="197" t="s">
        <v>84</v>
      </c>
      <c r="C28" s="229">
        <f>C27/$C$26</f>
        <v>0.18435754189944134</v>
      </c>
      <c r="D28" s="377">
        <f>D27/$D$26</f>
        <v>0.21</v>
      </c>
      <c r="E28" s="377">
        <f>E27/$E$26</f>
        <v>0.26373626373626374</v>
      </c>
      <c r="F28" s="377">
        <f>F27/$F$26</f>
        <v>0.21739130434782608</v>
      </c>
      <c r="G28" s="377">
        <f>G27/$G$26</f>
        <v>0.28054298642533937</v>
      </c>
      <c r="H28" s="377">
        <f>H27/$H$26</f>
        <v>0.26881720430107525</v>
      </c>
      <c r="I28" s="377">
        <f>I27/$I$26</f>
        <v>0.30845771144278605</v>
      </c>
      <c r="J28" s="377">
        <f>J27/$J$26</f>
        <v>0.35862068965517241</v>
      </c>
      <c r="K28" s="377">
        <f>K27/$K$26</f>
        <v>0.43673469387755104</v>
      </c>
      <c r="L28" s="294" t="e">
        <f>L27/$L$26</f>
        <v>#DIV/0!</v>
      </c>
      <c r="M28" s="294" t="e">
        <f>M27/$M$26</f>
        <v>#DIV/0!</v>
      </c>
      <c r="N28" s="295" t="e">
        <f>N27/$N$26</f>
        <v>#DIV/0!</v>
      </c>
      <c r="O28" s="230">
        <f>O27/$O$26</f>
        <v>0.28456683878370626</v>
      </c>
    </row>
    <row r="29" spans="1:15" x14ac:dyDescent="0.25">
      <c r="A29" s="10" t="s">
        <v>49</v>
      </c>
      <c r="B29" s="99" t="s">
        <v>364</v>
      </c>
      <c r="C29" s="47">
        <v>91</v>
      </c>
      <c r="D29" s="381">
        <v>91</v>
      </c>
      <c r="E29" s="381">
        <v>89</v>
      </c>
      <c r="F29" s="381">
        <v>100</v>
      </c>
      <c r="G29" s="381">
        <v>105</v>
      </c>
      <c r="H29" s="381">
        <v>97</v>
      </c>
      <c r="I29" s="381">
        <v>114</v>
      </c>
      <c r="J29" s="381">
        <v>74</v>
      </c>
      <c r="K29" s="381">
        <v>136</v>
      </c>
      <c r="L29" s="300"/>
      <c r="M29" s="300"/>
      <c r="N29" s="301"/>
      <c r="O29" s="99">
        <f>SUM(C29:N29)</f>
        <v>897</v>
      </c>
    </row>
    <row r="30" spans="1:15" x14ac:dyDescent="0.25">
      <c r="A30" s="10" t="s">
        <v>50</v>
      </c>
      <c r="B30" s="197" t="s">
        <v>84</v>
      </c>
      <c r="C30" s="229">
        <f>C29/$C$26</f>
        <v>0.50837988826815639</v>
      </c>
      <c r="D30" s="377">
        <f>D29/$D$26</f>
        <v>0.45500000000000002</v>
      </c>
      <c r="E30" s="377">
        <f>E29/$E$26</f>
        <v>0.48901098901098899</v>
      </c>
      <c r="F30" s="377">
        <f>F29/$F$26</f>
        <v>0.54347826086956519</v>
      </c>
      <c r="G30" s="377">
        <f>G29/$G$26</f>
        <v>0.47511312217194568</v>
      </c>
      <c r="H30" s="377">
        <f>H29/$H$26</f>
        <v>0.521505376344086</v>
      </c>
      <c r="I30" s="377">
        <f>I29/$I$26</f>
        <v>0.56716417910447758</v>
      </c>
      <c r="J30" s="377">
        <f>J29/$J$26</f>
        <v>0.51034482758620692</v>
      </c>
      <c r="K30" s="377">
        <f>K29/$K$26</f>
        <v>0.55510204081632653</v>
      </c>
      <c r="L30" s="294" t="e">
        <f>L29/$L$26</f>
        <v>#DIV/0!</v>
      </c>
      <c r="M30" s="294" t="e">
        <f>M29/$M$26</f>
        <v>#DIV/0!</v>
      </c>
      <c r="N30" s="295" t="e">
        <f>N29/$N$26</f>
        <v>#DIV/0!</v>
      </c>
      <c r="O30" s="230">
        <f>O29/$O$26</f>
        <v>0.51462994836488818</v>
      </c>
    </row>
    <row r="31" spans="1:15" x14ac:dyDescent="0.25">
      <c r="A31" s="10" t="s">
        <v>51</v>
      </c>
      <c r="B31" s="99" t="s">
        <v>60</v>
      </c>
      <c r="C31" s="47">
        <v>170</v>
      </c>
      <c r="D31" s="378">
        <v>184</v>
      </c>
      <c r="E31" s="378">
        <v>172</v>
      </c>
      <c r="F31" s="378">
        <v>178</v>
      </c>
      <c r="G31" s="378">
        <v>216</v>
      </c>
      <c r="H31" s="378">
        <v>175</v>
      </c>
      <c r="I31" s="378">
        <v>185</v>
      </c>
      <c r="J31" s="378">
        <v>129</v>
      </c>
      <c r="K31" s="378">
        <v>189</v>
      </c>
      <c r="L31" s="296"/>
      <c r="M31" s="296"/>
      <c r="N31" s="297"/>
      <c r="O31" s="99">
        <f>SUM(C31:N31)</f>
        <v>1598</v>
      </c>
    </row>
    <row r="32" spans="1:15" x14ac:dyDescent="0.25">
      <c r="A32" s="10" t="s">
        <v>52</v>
      </c>
      <c r="B32" s="197" t="s">
        <v>84</v>
      </c>
      <c r="C32" s="229">
        <f>C31/$C$26</f>
        <v>0.94972067039106145</v>
      </c>
      <c r="D32" s="377">
        <f>D31/$D$26</f>
        <v>0.92</v>
      </c>
      <c r="E32" s="377">
        <f>E31/$E$26</f>
        <v>0.94505494505494503</v>
      </c>
      <c r="F32" s="377">
        <f>F31/$F$26</f>
        <v>0.96739130434782605</v>
      </c>
      <c r="G32" s="377">
        <f>G31/$G$26</f>
        <v>0.9773755656108597</v>
      </c>
      <c r="H32" s="377">
        <f>H31/$H$26</f>
        <v>0.94086021505376349</v>
      </c>
      <c r="I32" s="377">
        <f>I31/$I$26</f>
        <v>0.92039800995024879</v>
      </c>
      <c r="J32" s="377">
        <f>J31/$J$26</f>
        <v>0.8896551724137931</v>
      </c>
      <c r="K32" s="377">
        <f>K31/$K$26</f>
        <v>0.77142857142857146</v>
      </c>
      <c r="L32" s="294" t="e">
        <f>L31/$L$26</f>
        <v>#DIV/0!</v>
      </c>
      <c r="M32" s="294" t="e">
        <f>M31/$M$26</f>
        <v>#DIV/0!</v>
      </c>
      <c r="N32" s="295" t="e">
        <f>N31/$N$26</f>
        <v>#DIV/0!</v>
      </c>
      <c r="O32" s="230">
        <f>O31/$O$26</f>
        <v>0.91681009753298914</v>
      </c>
    </row>
    <row r="33" spans="1:15" x14ac:dyDescent="0.25">
      <c r="A33" s="10" t="s">
        <v>61</v>
      </c>
      <c r="B33" s="99" t="s">
        <v>382</v>
      </c>
      <c r="C33" s="47">
        <v>8</v>
      </c>
      <c r="D33" s="378">
        <v>10</v>
      </c>
      <c r="E33" s="378">
        <v>0</v>
      </c>
      <c r="F33" s="378">
        <v>15</v>
      </c>
      <c r="G33" s="378">
        <v>22</v>
      </c>
      <c r="H33" s="378">
        <v>15</v>
      </c>
      <c r="I33" s="378">
        <v>8</v>
      </c>
      <c r="J33" s="437">
        <v>10</v>
      </c>
      <c r="K33" s="378">
        <v>5</v>
      </c>
      <c r="L33" s="296"/>
      <c r="M33" s="296"/>
      <c r="N33" s="297"/>
      <c r="O33" s="99">
        <f>SUM(C33:N33)</f>
        <v>93</v>
      </c>
    </row>
    <row r="34" spans="1:15" x14ac:dyDescent="0.25">
      <c r="A34" s="10" t="s">
        <v>62</v>
      </c>
      <c r="B34" s="197" t="s">
        <v>84</v>
      </c>
      <c r="C34" s="229">
        <f>C33/$C$26</f>
        <v>4.4692737430167599E-2</v>
      </c>
      <c r="D34" s="377">
        <f>D33/$D$26</f>
        <v>0.05</v>
      </c>
      <c r="E34" s="377">
        <f>E33/$E$26</f>
        <v>0</v>
      </c>
      <c r="F34" s="377">
        <f>F33/$F$26</f>
        <v>8.1521739130434784E-2</v>
      </c>
      <c r="G34" s="377">
        <f>G33/$G$26</f>
        <v>9.9547511312217188E-2</v>
      </c>
      <c r="H34" s="377">
        <f>H33/$H$26</f>
        <v>8.0645161290322578E-2</v>
      </c>
      <c r="I34" s="377">
        <f>I33/$I$26</f>
        <v>3.9800995024875621E-2</v>
      </c>
      <c r="J34" s="377">
        <f>J33/$J$26</f>
        <v>6.8965517241379309E-2</v>
      </c>
      <c r="K34" s="377">
        <f>K33/$K$26</f>
        <v>2.0408163265306121E-2</v>
      </c>
      <c r="L34" s="294" t="e">
        <f>L33/$L$26</f>
        <v>#DIV/0!</v>
      </c>
      <c r="M34" s="294" t="e">
        <f>M33/$M$26</f>
        <v>#DIV/0!</v>
      </c>
      <c r="N34" s="295" t="e">
        <f>N33/$N$26</f>
        <v>#DIV/0!</v>
      </c>
      <c r="O34" s="230">
        <f>O33/$O$26</f>
        <v>5.3356282271944923E-2</v>
      </c>
    </row>
    <row r="35" spans="1:15" x14ac:dyDescent="0.25">
      <c r="A35" s="10" t="s">
        <v>63</v>
      </c>
      <c r="B35" s="99" t="s">
        <v>147</v>
      </c>
      <c r="C35" s="47">
        <f>C26-C31</f>
        <v>9</v>
      </c>
      <c r="D35" s="381">
        <f t="shared" ref="D35:N35" si="0">D26-D31</f>
        <v>16</v>
      </c>
      <c r="E35" s="378">
        <f t="shared" si="0"/>
        <v>10</v>
      </c>
      <c r="F35" s="378">
        <f t="shared" si="0"/>
        <v>6</v>
      </c>
      <c r="G35" s="378">
        <f t="shared" si="0"/>
        <v>5</v>
      </c>
      <c r="H35" s="378">
        <f t="shared" si="0"/>
        <v>11</v>
      </c>
      <c r="I35" s="378">
        <f t="shared" si="0"/>
        <v>16</v>
      </c>
      <c r="J35" s="378">
        <f t="shared" si="0"/>
        <v>16</v>
      </c>
      <c r="K35" s="378">
        <f t="shared" si="0"/>
        <v>56</v>
      </c>
      <c r="L35" s="296">
        <f t="shared" si="0"/>
        <v>0</v>
      </c>
      <c r="M35" s="296">
        <f t="shared" si="0"/>
        <v>0</v>
      </c>
      <c r="N35" s="300">
        <f t="shared" si="0"/>
        <v>0</v>
      </c>
      <c r="O35" s="99">
        <f>SUM(C35:N35)</f>
        <v>145</v>
      </c>
    </row>
    <row r="36" spans="1:15" x14ac:dyDescent="0.25">
      <c r="A36" s="10" t="s">
        <v>64</v>
      </c>
      <c r="B36" s="197" t="s">
        <v>84</v>
      </c>
      <c r="C36" s="229">
        <f>C35/$C$26</f>
        <v>5.027932960893855E-2</v>
      </c>
      <c r="D36" s="377">
        <f>D35/$D$26</f>
        <v>0.08</v>
      </c>
      <c r="E36" s="377">
        <f>E35/$E$26</f>
        <v>5.4945054945054944E-2</v>
      </c>
      <c r="F36" s="377">
        <f>F35/$F$26</f>
        <v>3.2608695652173912E-2</v>
      </c>
      <c r="G36" s="377">
        <f>G35/$G$26</f>
        <v>2.2624434389140271E-2</v>
      </c>
      <c r="H36" s="377">
        <f>H35/$H$26</f>
        <v>5.9139784946236562E-2</v>
      </c>
      <c r="I36" s="377">
        <f>I35/$I$26</f>
        <v>7.9601990049751242E-2</v>
      </c>
      <c r="J36" s="377">
        <f>J35/$J$26</f>
        <v>0.1103448275862069</v>
      </c>
      <c r="K36" s="377">
        <f>K35/$K$26</f>
        <v>0.22857142857142856</v>
      </c>
      <c r="L36" s="294" t="e">
        <f>L35/$L$26</f>
        <v>#DIV/0!</v>
      </c>
      <c r="M36" s="294" t="e">
        <f>M35/$M$26</f>
        <v>#DIV/0!</v>
      </c>
      <c r="N36" s="295" t="e">
        <f>N35/$N$26</f>
        <v>#DIV/0!</v>
      </c>
      <c r="O36" s="230">
        <f>O35/$O$26</f>
        <v>8.3189902467010898E-2</v>
      </c>
    </row>
    <row r="37" spans="1:15" ht="24.75" customHeight="1" x14ac:dyDescent="0.25">
      <c r="A37" s="10" t="s">
        <v>65</v>
      </c>
      <c r="B37" s="232" t="s">
        <v>82</v>
      </c>
      <c r="C37" s="47">
        <v>20</v>
      </c>
      <c r="D37" s="378">
        <v>34</v>
      </c>
      <c r="E37" s="378">
        <v>22</v>
      </c>
      <c r="F37" s="378">
        <v>17</v>
      </c>
      <c r="G37" s="378">
        <v>12</v>
      </c>
      <c r="H37" s="378">
        <v>12</v>
      </c>
      <c r="I37" s="378">
        <v>21</v>
      </c>
      <c r="J37" s="378">
        <v>24</v>
      </c>
      <c r="K37" s="378">
        <v>69</v>
      </c>
      <c r="L37" s="296"/>
      <c r="M37" s="296"/>
      <c r="N37" s="297"/>
      <c r="O37" s="99">
        <f>SUM(C37:N37)</f>
        <v>231</v>
      </c>
    </row>
    <row r="38" spans="1:15" x14ac:dyDescent="0.25">
      <c r="A38" s="10" t="s">
        <v>66</v>
      </c>
      <c r="B38" s="197" t="s">
        <v>84</v>
      </c>
      <c r="C38" s="229">
        <f>C37/$C$26</f>
        <v>0.11173184357541899</v>
      </c>
      <c r="D38" s="377">
        <f>D37/$D$26</f>
        <v>0.17</v>
      </c>
      <c r="E38" s="377">
        <f>E37/$E$26</f>
        <v>0.12087912087912088</v>
      </c>
      <c r="F38" s="377">
        <f>F37/$F$26</f>
        <v>9.2391304347826081E-2</v>
      </c>
      <c r="G38" s="377">
        <f>G37/$G$26</f>
        <v>5.4298642533936653E-2</v>
      </c>
      <c r="H38" s="377">
        <f>H37/$H$26</f>
        <v>6.4516129032258063E-2</v>
      </c>
      <c r="I38" s="377">
        <f>I37/$I$26</f>
        <v>0.1044776119402985</v>
      </c>
      <c r="J38" s="377">
        <f>J37/$J$26</f>
        <v>0.16551724137931034</v>
      </c>
      <c r="K38" s="377">
        <f>K37/$K$26</f>
        <v>0.28163265306122448</v>
      </c>
      <c r="L38" s="294" t="e">
        <f>L37/$L$26</f>
        <v>#DIV/0!</v>
      </c>
      <c r="M38" s="294" t="e">
        <f>M37/$M$26</f>
        <v>#DIV/0!</v>
      </c>
      <c r="N38" s="295" t="e">
        <f>N37/$N$26</f>
        <v>#DIV/0!</v>
      </c>
      <c r="O38" s="230">
        <f>O37/$O$26</f>
        <v>0.13253012048192772</v>
      </c>
    </row>
    <row r="39" spans="1:15" x14ac:dyDescent="0.25">
      <c r="A39" s="10" t="s">
        <v>67</v>
      </c>
      <c r="B39" s="99" t="s">
        <v>85</v>
      </c>
      <c r="C39" s="47">
        <v>22</v>
      </c>
      <c r="D39" s="378">
        <v>22</v>
      </c>
      <c r="E39" s="378">
        <v>18</v>
      </c>
      <c r="F39" s="378">
        <v>13</v>
      </c>
      <c r="G39" s="378">
        <v>30</v>
      </c>
      <c r="H39" s="378">
        <v>16</v>
      </c>
      <c r="I39" s="378">
        <v>26</v>
      </c>
      <c r="J39" s="378">
        <v>30</v>
      </c>
      <c r="K39" s="378">
        <v>41</v>
      </c>
      <c r="L39" s="296"/>
      <c r="M39" s="296"/>
      <c r="N39" s="297"/>
      <c r="O39" s="99">
        <f>SUM(C39:N39)</f>
        <v>218</v>
      </c>
    </row>
    <row r="40" spans="1:15" x14ac:dyDescent="0.25">
      <c r="A40" s="10" t="s">
        <v>68</v>
      </c>
      <c r="B40" s="233" t="s">
        <v>84</v>
      </c>
      <c r="C40" s="234">
        <f>C39/$C$26</f>
        <v>0.12290502793296089</v>
      </c>
      <c r="D40" s="382">
        <f>D39/$D$26</f>
        <v>0.11</v>
      </c>
      <c r="E40" s="382">
        <f>E39/$E$26</f>
        <v>9.8901098901098897E-2</v>
      </c>
      <c r="F40" s="382">
        <f>F39/$F$26</f>
        <v>7.0652173913043473E-2</v>
      </c>
      <c r="G40" s="382">
        <f>G39/$G$26</f>
        <v>0.13574660633484162</v>
      </c>
      <c r="H40" s="382">
        <f>H39/$H$26</f>
        <v>8.6021505376344093E-2</v>
      </c>
      <c r="I40" s="382">
        <f>I39/$I$26</f>
        <v>0.12935323383084577</v>
      </c>
      <c r="J40" s="382">
        <f>J39/$J$26</f>
        <v>0.20689655172413793</v>
      </c>
      <c r="K40" s="382">
        <f>K39/$K$26</f>
        <v>0.16734693877551021</v>
      </c>
      <c r="L40" s="302" t="e">
        <f>L39/$L$26</f>
        <v>#DIV/0!</v>
      </c>
      <c r="M40" s="302" t="e">
        <f>M39/$M$26</f>
        <v>#DIV/0!</v>
      </c>
      <c r="N40" s="303" t="e">
        <f>N39/$N$26</f>
        <v>#DIV/0!</v>
      </c>
      <c r="O40" s="230">
        <f>O39/$O$26</f>
        <v>0.12507171543316123</v>
      </c>
    </row>
    <row r="41" spans="1:15" x14ac:dyDescent="0.25">
      <c r="A41" s="10" t="s">
        <v>69</v>
      </c>
      <c r="B41" s="99" t="s">
        <v>146</v>
      </c>
      <c r="C41" s="47">
        <v>23</v>
      </c>
      <c r="D41" s="378">
        <v>35</v>
      </c>
      <c r="E41" s="378">
        <v>27</v>
      </c>
      <c r="F41" s="378">
        <v>20</v>
      </c>
      <c r="G41" s="378">
        <v>12</v>
      </c>
      <c r="H41" s="378">
        <v>19</v>
      </c>
      <c r="I41" s="378">
        <v>25</v>
      </c>
      <c r="J41" s="378">
        <v>27</v>
      </c>
      <c r="K41" s="378">
        <v>68</v>
      </c>
      <c r="L41" s="296"/>
      <c r="M41" s="296"/>
      <c r="N41" s="297"/>
      <c r="O41" s="99">
        <f>SUM(C41:N41)</f>
        <v>256</v>
      </c>
    </row>
    <row r="42" spans="1:15" ht="15.75" thickBot="1" x14ac:dyDescent="0.3">
      <c r="A42" s="10" t="s">
        <v>70</v>
      </c>
      <c r="B42" s="252" t="s">
        <v>84</v>
      </c>
      <c r="C42" s="234">
        <f>C41/$C$26</f>
        <v>0.12849162011173185</v>
      </c>
      <c r="D42" s="382">
        <f>D41/$D$26</f>
        <v>0.17499999999999999</v>
      </c>
      <c r="E42" s="382">
        <f>E41/$E$26</f>
        <v>0.14835164835164835</v>
      </c>
      <c r="F42" s="382">
        <f>F41/$F$26</f>
        <v>0.10869565217391304</v>
      </c>
      <c r="G42" s="382">
        <f>G41/$G$26</f>
        <v>5.4298642533936653E-2</v>
      </c>
      <c r="H42" s="382">
        <f>H41/$H$26</f>
        <v>0.10215053763440861</v>
      </c>
      <c r="I42" s="382">
        <f>I41/$I$26</f>
        <v>0.12437810945273632</v>
      </c>
      <c r="J42" s="382">
        <f>J41/$J$26</f>
        <v>0.18620689655172415</v>
      </c>
      <c r="K42" s="382">
        <f>K41/$K$26</f>
        <v>0.27755102040816326</v>
      </c>
      <c r="L42" s="302" t="e">
        <f>L41/$L$26</f>
        <v>#DIV/0!</v>
      </c>
      <c r="M42" s="302" t="e">
        <f>M41/$M$26</f>
        <v>#DIV/0!</v>
      </c>
      <c r="N42" s="303" t="e">
        <f>N41/$N$26</f>
        <v>#DIV/0!</v>
      </c>
      <c r="O42" s="293">
        <f>O41/$O$26</f>
        <v>0.14687320711417096</v>
      </c>
    </row>
    <row r="43" spans="1:15" ht="28.5" customHeight="1" thickTop="1" thickBot="1" x14ac:dyDescent="0.3">
      <c r="A43" s="10" t="s">
        <v>71</v>
      </c>
      <c r="B43" s="35" t="s">
        <v>86</v>
      </c>
      <c r="C43" s="16">
        <v>153</v>
      </c>
      <c r="D43" s="383">
        <v>183</v>
      </c>
      <c r="E43" s="383">
        <v>163</v>
      </c>
      <c r="F43" s="383">
        <v>142</v>
      </c>
      <c r="G43" s="383">
        <v>173</v>
      </c>
      <c r="H43" s="383">
        <v>155</v>
      </c>
      <c r="I43" s="383">
        <v>162</v>
      </c>
      <c r="J43" s="383">
        <v>135</v>
      </c>
      <c r="K43" s="383">
        <v>250</v>
      </c>
      <c r="L43" s="304"/>
      <c r="M43" s="304"/>
      <c r="N43" s="305"/>
      <c r="O43" s="288">
        <f>SUM(C43:N43)</f>
        <v>1516</v>
      </c>
    </row>
    <row r="44" spans="1:15" ht="15.75" thickTop="1" x14ac:dyDescent="0.25">
      <c r="A44" s="10" t="s">
        <v>72</v>
      </c>
      <c r="B44" s="235" t="s">
        <v>383</v>
      </c>
      <c r="C44" s="236">
        <v>71</v>
      </c>
      <c r="D44" s="384">
        <v>103</v>
      </c>
      <c r="E44" s="384">
        <v>97</v>
      </c>
      <c r="F44" s="384">
        <v>80</v>
      </c>
      <c r="G44" s="384">
        <v>92</v>
      </c>
      <c r="H44" s="384">
        <v>76</v>
      </c>
      <c r="I44" s="384">
        <v>94</v>
      </c>
      <c r="J44" s="384">
        <v>78</v>
      </c>
      <c r="K44" s="384">
        <v>140</v>
      </c>
      <c r="L44" s="307"/>
      <c r="M44" s="306"/>
      <c r="N44" s="308"/>
      <c r="O44" s="235">
        <f>SUM(C44:N44)</f>
        <v>831</v>
      </c>
    </row>
    <row r="45" spans="1:15" x14ac:dyDescent="0.25">
      <c r="A45" s="10" t="s">
        <v>73</v>
      </c>
      <c r="B45" s="197" t="s">
        <v>84</v>
      </c>
      <c r="C45" s="229">
        <f>C44/$C$26</f>
        <v>0.39664804469273746</v>
      </c>
      <c r="D45" s="377">
        <f>D44/$D$26</f>
        <v>0.51500000000000001</v>
      </c>
      <c r="E45" s="377">
        <f>E44/$E$26</f>
        <v>0.53296703296703296</v>
      </c>
      <c r="F45" s="377">
        <f>F44/$F$26</f>
        <v>0.43478260869565216</v>
      </c>
      <c r="G45" s="377">
        <f>G44/$G$26</f>
        <v>0.41628959276018102</v>
      </c>
      <c r="H45" s="377">
        <f>H44/$H$26</f>
        <v>0.40860215053763443</v>
      </c>
      <c r="I45" s="377">
        <f>I44/$I$26</f>
        <v>0.46766169154228854</v>
      </c>
      <c r="J45" s="377">
        <f>J44/$J$26</f>
        <v>0.53793103448275859</v>
      </c>
      <c r="K45" s="377">
        <f>K44/$K$26</f>
        <v>0.5714285714285714</v>
      </c>
      <c r="L45" s="294" t="e">
        <f>L44/$L$26</f>
        <v>#DIV/0!</v>
      </c>
      <c r="M45" s="294" t="e">
        <f>M44/$M$26</f>
        <v>#DIV/0!</v>
      </c>
      <c r="N45" s="295" t="e">
        <f>N44/$N$26</f>
        <v>#DIV/0!</v>
      </c>
      <c r="O45" s="230">
        <f>O44/$O$26</f>
        <v>0.47676419965576594</v>
      </c>
    </row>
    <row r="46" spans="1:15" x14ac:dyDescent="0.25">
      <c r="A46" s="10" t="s">
        <v>74</v>
      </c>
      <c r="B46" s="99" t="s">
        <v>384</v>
      </c>
      <c r="C46" s="47">
        <v>26</v>
      </c>
      <c r="D46" s="378">
        <v>31</v>
      </c>
      <c r="E46" s="378">
        <v>41</v>
      </c>
      <c r="F46" s="378">
        <v>31</v>
      </c>
      <c r="G46" s="378">
        <v>29</v>
      </c>
      <c r="H46" s="378">
        <v>39</v>
      </c>
      <c r="I46" s="378">
        <v>33</v>
      </c>
      <c r="J46" s="378">
        <v>29</v>
      </c>
      <c r="K46" s="378">
        <v>55</v>
      </c>
      <c r="L46" s="296"/>
      <c r="M46" s="296"/>
      <c r="N46" s="297"/>
      <c r="O46" s="99">
        <f>SUM(C46:N46)</f>
        <v>314</v>
      </c>
    </row>
    <row r="47" spans="1:15" x14ac:dyDescent="0.25">
      <c r="A47" s="10" t="s">
        <v>75</v>
      </c>
      <c r="B47" s="197" t="s">
        <v>84</v>
      </c>
      <c r="C47" s="229">
        <f>C46/$C$26</f>
        <v>0.14525139664804471</v>
      </c>
      <c r="D47" s="377">
        <f>D46/$D$26</f>
        <v>0.155</v>
      </c>
      <c r="E47" s="377">
        <f>E46/$E$26</f>
        <v>0.22527472527472528</v>
      </c>
      <c r="F47" s="377">
        <f>F46/$F$26</f>
        <v>0.16847826086956522</v>
      </c>
      <c r="G47" s="377">
        <f>G46/$G$26</f>
        <v>0.13122171945701358</v>
      </c>
      <c r="H47" s="377">
        <f>H46/$H$26</f>
        <v>0.20967741935483872</v>
      </c>
      <c r="I47" s="377">
        <f>I46/$I$26</f>
        <v>0.16417910447761194</v>
      </c>
      <c r="J47" s="377">
        <f>J46/$J$26</f>
        <v>0.2</v>
      </c>
      <c r="K47" s="377">
        <f>K46/$K$26</f>
        <v>0.22448979591836735</v>
      </c>
      <c r="L47" s="294" t="e">
        <f>L46/$L$26</f>
        <v>#DIV/0!</v>
      </c>
      <c r="M47" s="294" t="e">
        <f>M46/$M$26</f>
        <v>#DIV/0!</v>
      </c>
      <c r="N47" s="295" t="e">
        <f>N46/$N$26</f>
        <v>#DIV/0!</v>
      </c>
      <c r="O47" s="230">
        <f>O46/$O$26</f>
        <v>0.18014916810097534</v>
      </c>
    </row>
    <row r="48" spans="1:15" x14ac:dyDescent="0.25">
      <c r="A48" s="10" t="s">
        <v>76</v>
      </c>
      <c r="B48" s="99" t="s">
        <v>385</v>
      </c>
      <c r="C48" s="47">
        <v>38</v>
      </c>
      <c r="D48" s="378">
        <v>35</v>
      </c>
      <c r="E48" s="378">
        <v>23</v>
      </c>
      <c r="F48" s="378">
        <v>23</v>
      </c>
      <c r="G48" s="378">
        <v>42</v>
      </c>
      <c r="H48" s="378">
        <v>30</v>
      </c>
      <c r="I48" s="378">
        <v>27</v>
      </c>
      <c r="J48" s="378">
        <v>21</v>
      </c>
      <c r="K48" s="378">
        <v>29</v>
      </c>
      <c r="L48" s="296"/>
      <c r="M48" s="296"/>
      <c r="N48" s="297"/>
      <c r="O48" s="99">
        <f>SUM(C48:N48)</f>
        <v>268</v>
      </c>
    </row>
    <row r="49" spans="1:15" x14ac:dyDescent="0.25">
      <c r="A49" s="10" t="s">
        <v>77</v>
      </c>
      <c r="B49" s="197" t="s">
        <v>84</v>
      </c>
      <c r="C49" s="229">
        <f>C48/$C$26</f>
        <v>0.21229050279329609</v>
      </c>
      <c r="D49" s="377">
        <f>D48/$D$26</f>
        <v>0.17499999999999999</v>
      </c>
      <c r="E49" s="377">
        <f>E48/$E$26</f>
        <v>0.12637362637362637</v>
      </c>
      <c r="F49" s="377">
        <f>F48/$F$26</f>
        <v>0.125</v>
      </c>
      <c r="G49" s="377">
        <f>G48/$G$26</f>
        <v>0.19004524886877827</v>
      </c>
      <c r="H49" s="377">
        <f>H48/$H$26</f>
        <v>0.16129032258064516</v>
      </c>
      <c r="I49" s="377">
        <f>I48/$I$26</f>
        <v>0.13432835820895522</v>
      </c>
      <c r="J49" s="377">
        <f>J48/$J$26</f>
        <v>0.14482758620689656</v>
      </c>
      <c r="K49" s="377">
        <f>K48/$K$26</f>
        <v>0.11836734693877551</v>
      </c>
      <c r="L49" s="294" t="e">
        <f>L48/$L$26</f>
        <v>#DIV/0!</v>
      </c>
      <c r="M49" s="294" t="e">
        <f>M48/$M$26</f>
        <v>#DIV/0!</v>
      </c>
      <c r="N49" s="295" t="e">
        <f>N48/$N$26</f>
        <v>#DIV/0!</v>
      </c>
      <c r="O49" s="230">
        <f>O48/$O$26</f>
        <v>0.15375788869764773</v>
      </c>
    </row>
    <row r="50" spans="1:15" x14ac:dyDescent="0.25">
      <c r="A50" s="10" t="s">
        <v>78</v>
      </c>
      <c r="B50" s="99" t="s">
        <v>386</v>
      </c>
      <c r="C50" s="47">
        <v>5</v>
      </c>
      <c r="D50" s="378">
        <v>3</v>
      </c>
      <c r="E50" s="378">
        <v>6</v>
      </c>
      <c r="F50" s="378">
        <v>2</v>
      </c>
      <c r="G50" s="378">
        <v>3</v>
      </c>
      <c r="H50" s="378">
        <v>2</v>
      </c>
      <c r="I50" s="378">
        <v>4</v>
      </c>
      <c r="J50" s="378">
        <v>2</v>
      </c>
      <c r="K50" s="378">
        <v>4</v>
      </c>
      <c r="L50" s="296"/>
      <c r="M50" s="296"/>
      <c r="N50" s="297"/>
      <c r="O50" s="99">
        <f>SUM(C50:N50)</f>
        <v>31</v>
      </c>
    </row>
    <row r="51" spans="1:15" x14ac:dyDescent="0.25">
      <c r="A51" s="10" t="s">
        <v>79</v>
      </c>
      <c r="B51" s="197" t="s">
        <v>84</v>
      </c>
      <c r="C51" s="229">
        <f>C50/$C$26</f>
        <v>2.7932960893854747E-2</v>
      </c>
      <c r="D51" s="377">
        <f>D50/$D$26</f>
        <v>1.4999999999999999E-2</v>
      </c>
      <c r="E51" s="377">
        <f>E50/$E$26</f>
        <v>3.2967032967032968E-2</v>
      </c>
      <c r="F51" s="377">
        <f>F50/$F$26</f>
        <v>1.0869565217391304E-2</v>
      </c>
      <c r="G51" s="377">
        <f>G50/$G$26</f>
        <v>1.3574660633484163E-2</v>
      </c>
      <c r="H51" s="377">
        <f>H50/$H$26</f>
        <v>1.0752688172043012E-2</v>
      </c>
      <c r="I51" s="377">
        <f>I50/$I$26</f>
        <v>1.9900497512437811E-2</v>
      </c>
      <c r="J51" s="377">
        <f>J50/$J$26</f>
        <v>1.3793103448275862E-2</v>
      </c>
      <c r="K51" s="377">
        <f>K50/$K$26</f>
        <v>1.6326530612244899E-2</v>
      </c>
      <c r="L51" s="294" t="e">
        <f>L50/$L$26</f>
        <v>#DIV/0!</v>
      </c>
      <c r="M51" s="294" t="e">
        <f>M50/$M$26</f>
        <v>#DIV/0!</v>
      </c>
      <c r="N51" s="295" t="e">
        <f>N50/$N$26</f>
        <v>#DIV/0!</v>
      </c>
      <c r="O51" s="230">
        <f>O50/$O$26</f>
        <v>1.7785427423981641E-2</v>
      </c>
    </row>
    <row r="52" spans="1:15" ht="15" customHeight="1" x14ac:dyDescent="0.25">
      <c r="A52" s="10" t="s">
        <v>80</v>
      </c>
      <c r="B52" s="232" t="s">
        <v>387</v>
      </c>
      <c r="C52" s="47">
        <v>24</v>
      </c>
      <c r="D52" s="378">
        <v>28</v>
      </c>
      <c r="E52" s="378">
        <v>23</v>
      </c>
      <c r="F52" s="378">
        <v>11</v>
      </c>
      <c r="G52" s="378">
        <v>17</v>
      </c>
      <c r="H52" s="378">
        <v>21</v>
      </c>
      <c r="I52" s="378">
        <v>18</v>
      </c>
      <c r="J52" s="378">
        <v>14</v>
      </c>
      <c r="K52" s="378">
        <v>28</v>
      </c>
      <c r="L52" s="296"/>
      <c r="M52" s="296"/>
      <c r="N52" s="297"/>
      <c r="O52" s="99">
        <f>SUM(C52:N52)</f>
        <v>184</v>
      </c>
    </row>
    <row r="53" spans="1:15" x14ac:dyDescent="0.25">
      <c r="A53" s="10" t="s">
        <v>170</v>
      </c>
      <c r="B53" s="197" t="s">
        <v>84</v>
      </c>
      <c r="C53" s="229">
        <f>C52/$C$26</f>
        <v>0.13407821229050279</v>
      </c>
      <c r="D53" s="377">
        <f>D52/$D$26</f>
        <v>0.14000000000000001</v>
      </c>
      <c r="E53" s="377">
        <f>E52/$E$26</f>
        <v>0.12637362637362637</v>
      </c>
      <c r="F53" s="377">
        <f>F52/$F$26</f>
        <v>5.9782608695652176E-2</v>
      </c>
      <c r="G53" s="377">
        <f>G52/$G$26</f>
        <v>7.6923076923076927E-2</v>
      </c>
      <c r="H53" s="377">
        <f>H52/$H$26</f>
        <v>0.11290322580645161</v>
      </c>
      <c r="I53" s="377">
        <f>I52/$I$26</f>
        <v>8.9552238805970144E-2</v>
      </c>
      <c r="J53" s="377">
        <f>J52/$J$26</f>
        <v>9.6551724137931033E-2</v>
      </c>
      <c r="K53" s="377">
        <f>K52/$K$26</f>
        <v>0.11428571428571428</v>
      </c>
      <c r="L53" s="294" t="e">
        <f>L52/$L$26</f>
        <v>#DIV/0!</v>
      </c>
      <c r="M53" s="294" t="e">
        <f>M52/$M$26</f>
        <v>#DIV/0!</v>
      </c>
      <c r="N53" s="295" t="e">
        <f>N52/$N$26</f>
        <v>#DIV/0!</v>
      </c>
      <c r="O53" s="230">
        <f>O52/$O$26</f>
        <v>0.10556511761331039</v>
      </c>
    </row>
    <row r="54" spans="1:15" ht="27.75" customHeight="1" x14ac:dyDescent="0.25">
      <c r="A54" s="10" t="s">
        <v>81</v>
      </c>
      <c r="B54" s="232" t="s">
        <v>388</v>
      </c>
      <c r="C54" s="47">
        <v>0</v>
      </c>
      <c r="D54" s="378">
        <v>0</v>
      </c>
      <c r="E54" s="378">
        <v>0</v>
      </c>
      <c r="F54" s="378">
        <v>0</v>
      </c>
      <c r="G54" s="378">
        <v>0</v>
      </c>
      <c r="H54" s="378">
        <v>0</v>
      </c>
      <c r="I54" s="378">
        <v>0</v>
      </c>
      <c r="J54" s="378">
        <v>0</v>
      </c>
      <c r="K54" s="378">
        <v>1</v>
      </c>
      <c r="L54" s="296"/>
      <c r="M54" s="296"/>
      <c r="N54" s="297"/>
      <c r="O54" s="99">
        <f>SUM(C54:N54)</f>
        <v>1</v>
      </c>
    </row>
    <row r="55" spans="1:15" x14ac:dyDescent="0.25">
      <c r="A55" s="10" t="s">
        <v>87</v>
      </c>
      <c r="B55" s="197" t="s">
        <v>84</v>
      </c>
      <c r="C55" s="229">
        <f>C54/$C$26</f>
        <v>0</v>
      </c>
      <c r="D55" s="377">
        <f>D54/$D$26</f>
        <v>0</v>
      </c>
      <c r="E55" s="377">
        <f>E54/$E$26</f>
        <v>0</v>
      </c>
      <c r="F55" s="377">
        <f>F54/$F$26</f>
        <v>0</v>
      </c>
      <c r="G55" s="377">
        <f>G54/$G$26</f>
        <v>0</v>
      </c>
      <c r="H55" s="377">
        <f>H54/$H$26</f>
        <v>0</v>
      </c>
      <c r="I55" s="377">
        <f>I54/$I$26</f>
        <v>0</v>
      </c>
      <c r="J55" s="377">
        <f>J54/$J$26</f>
        <v>0</v>
      </c>
      <c r="K55" s="377">
        <f>K54/$K$26</f>
        <v>4.0816326530612249E-3</v>
      </c>
      <c r="L55" s="294" t="e">
        <f>L54/$L$26</f>
        <v>#DIV/0!</v>
      </c>
      <c r="M55" s="294" t="e">
        <f>M54/$M$26</f>
        <v>#DIV/0!</v>
      </c>
      <c r="N55" s="295" t="e">
        <f>N54/$N$26</f>
        <v>#DIV/0!</v>
      </c>
      <c r="O55" s="230">
        <f>O54/$O$26</f>
        <v>5.737234652897303E-4</v>
      </c>
    </row>
    <row r="56" spans="1:15" x14ac:dyDescent="0.25">
      <c r="A56" s="10" t="s">
        <v>88</v>
      </c>
      <c r="B56" s="99" t="s">
        <v>389</v>
      </c>
      <c r="C56" s="47">
        <v>19</v>
      </c>
      <c r="D56" s="378">
        <v>10</v>
      </c>
      <c r="E56" s="378">
        <v>11</v>
      </c>
      <c r="F56" s="378">
        <v>9</v>
      </c>
      <c r="G56" s="378">
        <v>14</v>
      </c>
      <c r="H56" s="378">
        <v>6</v>
      </c>
      <c r="I56" s="378">
        <v>10</v>
      </c>
      <c r="J56" s="378">
        <v>4</v>
      </c>
      <c r="K56" s="378">
        <v>18</v>
      </c>
      <c r="L56" s="296"/>
      <c r="M56" s="296"/>
      <c r="N56" s="297"/>
      <c r="O56" s="99">
        <f>SUM(C56:N56)</f>
        <v>101</v>
      </c>
    </row>
    <row r="57" spans="1:15" ht="15.75" thickBot="1" x14ac:dyDescent="0.3">
      <c r="A57" s="10" t="s">
        <v>89</v>
      </c>
      <c r="B57" s="202" t="s">
        <v>84</v>
      </c>
      <c r="C57" s="238">
        <f>C56/$C$26</f>
        <v>0.10614525139664804</v>
      </c>
      <c r="D57" s="379">
        <f>D56/$D$26</f>
        <v>0.05</v>
      </c>
      <c r="E57" s="379">
        <f>E56/$E$26</f>
        <v>6.043956043956044E-2</v>
      </c>
      <c r="F57" s="379">
        <f>F56/$F$26</f>
        <v>4.8913043478260872E-2</v>
      </c>
      <c r="G57" s="379">
        <f>G56/$G$26</f>
        <v>6.3348416289592757E-2</v>
      </c>
      <c r="H57" s="379">
        <f>H56/$H$26</f>
        <v>3.2258064516129031E-2</v>
      </c>
      <c r="I57" s="379">
        <f>I56/$I$26</f>
        <v>4.975124378109453E-2</v>
      </c>
      <c r="J57" s="379">
        <f>J56/$J$26</f>
        <v>2.7586206896551724E-2</v>
      </c>
      <c r="K57" s="379">
        <f>K56/$K$26</f>
        <v>7.3469387755102047E-2</v>
      </c>
      <c r="L57" s="298" t="e">
        <f>L56/$L$26</f>
        <v>#DIV/0!</v>
      </c>
      <c r="M57" s="298" t="e">
        <f>M56/$M$26</f>
        <v>#DIV/0!</v>
      </c>
      <c r="N57" s="299" t="e">
        <f>N56/$N$26</f>
        <v>#DIV/0!</v>
      </c>
      <c r="O57" s="239">
        <f>O56/$O$26</f>
        <v>5.7946069994262765E-2</v>
      </c>
    </row>
    <row r="58" spans="1:15" s="19" customFormat="1" ht="20.100000000000001" customHeight="1" thickBot="1" x14ac:dyDescent="0.3">
      <c r="A58" s="25" t="s">
        <v>352</v>
      </c>
    </row>
    <row r="59" spans="1:15" ht="48.75" customHeight="1" thickBot="1" x14ac:dyDescent="0.3">
      <c r="A59" s="67" t="s">
        <v>21</v>
      </c>
      <c r="B59" s="61" t="s">
        <v>1</v>
      </c>
      <c r="C59" s="62" t="s">
        <v>3</v>
      </c>
      <c r="D59" s="62" t="s">
        <v>4</v>
      </c>
      <c r="E59" s="62" t="s">
        <v>5</v>
      </c>
      <c r="F59" s="62" t="s">
        <v>6</v>
      </c>
      <c r="G59" s="62" t="s">
        <v>7</v>
      </c>
      <c r="H59" s="62" t="s">
        <v>9</v>
      </c>
      <c r="I59" s="62" t="s">
        <v>8</v>
      </c>
      <c r="J59" s="62" t="s">
        <v>11</v>
      </c>
      <c r="K59" s="62" t="s">
        <v>12</v>
      </c>
      <c r="L59" s="62" t="s">
        <v>13</v>
      </c>
      <c r="M59" s="62" t="s">
        <v>14</v>
      </c>
      <c r="N59" s="62" t="s">
        <v>15</v>
      </c>
      <c r="O59" s="214" t="s">
        <v>120</v>
      </c>
    </row>
    <row r="60" spans="1:15" ht="15.75" thickBot="1" x14ac:dyDescent="0.3">
      <c r="A60" s="33" t="s">
        <v>90</v>
      </c>
      <c r="B60" s="30" t="s">
        <v>92</v>
      </c>
      <c r="C60" s="17">
        <v>136</v>
      </c>
      <c r="D60" s="385">
        <v>145</v>
      </c>
      <c r="E60" s="385">
        <v>119</v>
      </c>
      <c r="F60" s="385">
        <v>49</v>
      </c>
      <c r="G60" s="385">
        <v>72</v>
      </c>
      <c r="H60" s="385">
        <v>142</v>
      </c>
      <c r="I60" s="385">
        <v>170</v>
      </c>
      <c r="J60" s="385">
        <v>110</v>
      </c>
      <c r="K60" s="385">
        <v>207</v>
      </c>
      <c r="L60" s="18"/>
      <c r="M60" s="18"/>
      <c r="N60" s="18"/>
      <c r="O60" s="30">
        <f>SUM(C60:N60)</f>
        <v>1150</v>
      </c>
    </row>
    <row r="61" spans="1:15" x14ac:dyDescent="0.25">
      <c r="A61" s="33" t="s">
        <v>91</v>
      </c>
      <c r="B61" s="241" t="s">
        <v>93</v>
      </c>
      <c r="C61" s="231">
        <v>82</v>
      </c>
      <c r="D61" s="376">
        <v>74</v>
      </c>
      <c r="E61" s="376">
        <v>72</v>
      </c>
      <c r="F61" s="376">
        <v>30</v>
      </c>
      <c r="G61" s="376">
        <v>52</v>
      </c>
      <c r="H61" s="376">
        <v>107</v>
      </c>
      <c r="I61" s="376">
        <v>127</v>
      </c>
      <c r="J61" s="376">
        <v>78</v>
      </c>
      <c r="K61" s="376">
        <v>143</v>
      </c>
      <c r="L61" s="219"/>
      <c r="M61" s="219"/>
      <c r="N61" s="220"/>
      <c r="O61" s="31">
        <f>SUM(C61:N61)</f>
        <v>765</v>
      </c>
    </row>
    <row r="62" spans="1:15" x14ac:dyDescent="0.25">
      <c r="A62" s="33" t="s">
        <v>102</v>
      </c>
      <c r="B62" s="227" t="s">
        <v>95</v>
      </c>
      <c r="C62" s="229">
        <f>C61/$C$60</f>
        <v>0.6029411764705882</v>
      </c>
      <c r="D62" s="377">
        <f>D61/$D$60</f>
        <v>0.51034482758620692</v>
      </c>
      <c r="E62" s="377">
        <f>E61/$E$60</f>
        <v>0.60504201680672265</v>
      </c>
      <c r="F62" s="377">
        <f>F61/$F$60</f>
        <v>0.61224489795918369</v>
      </c>
      <c r="G62" s="377">
        <f>G61/$G$60</f>
        <v>0.72222222222222221</v>
      </c>
      <c r="H62" s="377">
        <f>H61/$H$60</f>
        <v>0.75352112676056338</v>
      </c>
      <c r="I62" s="377">
        <f>I61/$I$60</f>
        <v>0.74705882352941178</v>
      </c>
      <c r="J62" s="377">
        <f>J61/$J$60</f>
        <v>0.70909090909090911</v>
      </c>
      <c r="K62" s="377">
        <f>K61/$K$60</f>
        <v>0.6908212560386473</v>
      </c>
      <c r="L62" s="294" t="e">
        <f>L61/$L$60</f>
        <v>#DIV/0!</v>
      </c>
      <c r="M62" s="294" t="e">
        <f>M61/$M$60</f>
        <v>#DIV/0!</v>
      </c>
      <c r="N62" s="295" t="e">
        <f>N61/$N$60</f>
        <v>#DIV/0!</v>
      </c>
      <c r="O62" s="282">
        <f>O61/$O$60</f>
        <v>0.66521739130434787</v>
      </c>
    </row>
    <row r="63" spans="1:15" x14ac:dyDescent="0.25">
      <c r="A63" s="33" t="s">
        <v>103</v>
      </c>
      <c r="B63" s="242" t="s">
        <v>390</v>
      </c>
      <c r="C63" s="47">
        <v>78</v>
      </c>
      <c r="D63" s="378">
        <v>70</v>
      </c>
      <c r="E63" s="378">
        <v>61</v>
      </c>
      <c r="F63" s="378">
        <v>30</v>
      </c>
      <c r="G63" s="378">
        <v>50</v>
      </c>
      <c r="H63" s="378">
        <v>91</v>
      </c>
      <c r="I63" s="378">
        <v>95</v>
      </c>
      <c r="J63" s="378">
        <v>64</v>
      </c>
      <c r="K63" s="378">
        <v>131</v>
      </c>
      <c r="L63" s="296"/>
      <c r="M63" s="296"/>
      <c r="N63" s="297"/>
      <c r="O63" s="243">
        <f>SUM(C63:N63)</f>
        <v>670</v>
      </c>
    </row>
    <row r="64" spans="1:15" x14ac:dyDescent="0.25">
      <c r="A64" s="33" t="s">
        <v>104</v>
      </c>
      <c r="B64" s="227" t="s">
        <v>95</v>
      </c>
      <c r="C64" s="229">
        <f>C63/$C$60</f>
        <v>0.57352941176470584</v>
      </c>
      <c r="D64" s="377">
        <f>D63/$D$60</f>
        <v>0.48275862068965519</v>
      </c>
      <c r="E64" s="377">
        <f>E63/$E$60</f>
        <v>0.51260504201680668</v>
      </c>
      <c r="F64" s="377">
        <f>F63/$F$60</f>
        <v>0.61224489795918369</v>
      </c>
      <c r="G64" s="377">
        <f>G63/$G$60</f>
        <v>0.69444444444444442</v>
      </c>
      <c r="H64" s="377">
        <f>H63/$H$60</f>
        <v>0.64084507042253525</v>
      </c>
      <c r="I64" s="377">
        <f>I63/$I$60</f>
        <v>0.55882352941176472</v>
      </c>
      <c r="J64" s="377">
        <f>J63/$J$60</f>
        <v>0.58181818181818179</v>
      </c>
      <c r="K64" s="377">
        <f>K63/$K$60</f>
        <v>0.63285024154589375</v>
      </c>
      <c r="L64" s="294" t="e">
        <f>L63/$L$60</f>
        <v>#DIV/0!</v>
      </c>
      <c r="M64" s="294" t="e">
        <f>M63/$M$60</f>
        <v>#DIV/0!</v>
      </c>
      <c r="N64" s="295" t="e">
        <f>N63/$N$60</f>
        <v>#DIV/0!</v>
      </c>
      <c r="O64" s="282">
        <f>O63/$O$60</f>
        <v>0.58260869565217388</v>
      </c>
    </row>
    <row r="65" spans="1:15" x14ac:dyDescent="0.25">
      <c r="A65" s="33" t="s">
        <v>105</v>
      </c>
      <c r="B65" s="242" t="s">
        <v>391</v>
      </c>
      <c r="C65" s="47">
        <v>4</v>
      </c>
      <c r="D65" s="378">
        <v>4</v>
      </c>
      <c r="E65" s="378">
        <v>11</v>
      </c>
      <c r="F65" s="378">
        <v>0</v>
      </c>
      <c r="G65" s="378">
        <v>2</v>
      </c>
      <c r="H65" s="378">
        <v>16</v>
      </c>
      <c r="I65" s="378">
        <v>32</v>
      </c>
      <c r="J65" s="378">
        <v>14</v>
      </c>
      <c r="K65" s="378">
        <v>12</v>
      </c>
      <c r="L65" s="296"/>
      <c r="M65" s="296"/>
      <c r="N65" s="297"/>
      <c r="O65" s="243">
        <f>SUM(C65:N65)</f>
        <v>95</v>
      </c>
    </row>
    <row r="66" spans="1:15" x14ac:dyDescent="0.25">
      <c r="A66" s="33" t="s">
        <v>106</v>
      </c>
      <c r="B66" s="227" t="s">
        <v>95</v>
      </c>
      <c r="C66" s="229">
        <f>C65/$C$60</f>
        <v>2.9411764705882353E-2</v>
      </c>
      <c r="D66" s="377">
        <f>D65/$D$60</f>
        <v>2.7586206896551724E-2</v>
      </c>
      <c r="E66" s="377">
        <f>E65/$E$60</f>
        <v>9.2436974789915971E-2</v>
      </c>
      <c r="F66" s="377">
        <f>F65/$F$60</f>
        <v>0</v>
      </c>
      <c r="G66" s="377">
        <f>G65/$G$60</f>
        <v>2.7777777777777776E-2</v>
      </c>
      <c r="H66" s="377">
        <f>H65/$H$60</f>
        <v>0.11267605633802817</v>
      </c>
      <c r="I66" s="377">
        <f>I65/$I$60</f>
        <v>0.18823529411764706</v>
      </c>
      <c r="J66" s="377">
        <f>J65/$J$60</f>
        <v>0.12727272727272726</v>
      </c>
      <c r="K66" s="377">
        <f>K65/$K$60</f>
        <v>5.7971014492753624E-2</v>
      </c>
      <c r="L66" s="294" t="e">
        <f>L65/$L$60</f>
        <v>#DIV/0!</v>
      </c>
      <c r="M66" s="294" t="e">
        <f>M65/$M$60</f>
        <v>#DIV/0!</v>
      </c>
      <c r="N66" s="295" t="e">
        <f>N65/$N$60</f>
        <v>#DIV/0!</v>
      </c>
      <c r="O66" s="282">
        <f>O65/$O$60</f>
        <v>8.2608695652173908E-2</v>
      </c>
    </row>
    <row r="67" spans="1:15" x14ac:dyDescent="0.25">
      <c r="A67" s="33" t="s">
        <v>107</v>
      </c>
      <c r="B67" s="242" t="s">
        <v>94</v>
      </c>
      <c r="C67" s="47">
        <v>0</v>
      </c>
      <c r="D67" s="378">
        <v>0</v>
      </c>
      <c r="E67" s="378">
        <v>0</v>
      </c>
      <c r="F67" s="378">
        <v>0</v>
      </c>
      <c r="G67" s="378">
        <v>0</v>
      </c>
      <c r="H67" s="378">
        <v>0</v>
      </c>
      <c r="I67" s="378">
        <v>0</v>
      </c>
      <c r="J67" s="378">
        <v>0</v>
      </c>
      <c r="K67" s="378">
        <v>0</v>
      </c>
      <c r="L67" s="296"/>
      <c r="M67" s="296"/>
      <c r="N67" s="297"/>
      <c r="O67" s="243">
        <f>SUM(C67:N67)</f>
        <v>0</v>
      </c>
    </row>
    <row r="68" spans="1:15" x14ac:dyDescent="0.25">
      <c r="A68" s="33" t="s">
        <v>108</v>
      </c>
      <c r="B68" s="227" t="s">
        <v>95</v>
      </c>
      <c r="C68" s="229">
        <f>C67/$C$60</f>
        <v>0</v>
      </c>
      <c r="D68" s="377">
        <f>D67/$D$60</f>
        <v>0</v>
      </c>
      <c r="E68" s="377">
        <f>E67/$E$60</f>
        <v>0</v>
      </c>
      <c r="F68" s="377">
        <f>F67/$F$60</f>
        <v>0</v>
      </c>
      <c r="G68" s="377">
        <f>G67/$G$60</f>
        <v>0</v>
      </c>
      <c r="H68" s="377">
        <f>H67/$H$60</f>
        <v>0</v>
      </c>
      <c r="I68" s="377">
        <f>I67/$I$60</f>
        <v>0</v>
      </c>
      <c r="J68" s="377">
        <f>J67/$J$60</f>
        <v>0</v>
      </c>
      <c r="K68" s="377">
        <f>K67/$K$60</f>
        <v>0</v>
      </c>
      <c r="L68" s="294" t="e">
        <f>L67/$L$60</f>
        <v>#DIV/0!</v>
      </c>
      <c r="M68" s="294" t="e">
        <f>M67/$M$60</f>
        <v>#DIV/0!</v>
      </c>
      <c r="N68" s="295" t="e">
        <f>N67/$N$60</f>
        <v>#DIV/0!</v>
      </c>
      <c r="O68" s="282">
        <f>O67/$O$60</f>
        <v>0</v>
      </c>
    </row>
    <row r="69" spans="1:15" x14ac:dyDescent="0.25">
      <c r="A69" s="33" t="s">
        <v>109</v>
      </c>
      <c r="B69" s="242" t="s">
        <v>96</v>
      </c>
      <c r="C69" s="47">
        <v>0</v>
      </c>
      <c r="D69" s="378">
        <v>2</v>
      </c>
      <c r="E69" s="378">
        <v>5</v>
      </c>
      <c r="F69" s="378">
        <v>0</v>
      </c>
      <c r="G69" s="378">
        <v>2</v>
      </c>
      <c r="H69" s="378">
        <v>4</v>
      </c>
      <c r="I69" s="378">
        <v>1</v>
      </c>
      <c r="J69" s="378">
        <v>3</v>
      </c>
      <c r="K69" s="378">
        <v>27</v>
      </c>
      <c r="L69" s="296"/>
      <c r="M69" s="296"/>
      <c r="N69" s="297"/>
      <c r="O69" s="243">
        <f>SUM(C69:N69)</f>
        <v>44</v>
      </c>
    </row>
    <row r="70" spans="1:15" x14ac:dyDescent="0.25">
      <c r="A70" s="33" t="s">
        <v>110</v>
      </c>
      <c r="B70" s="227" t="s">
        <v>95</v>
      </c>
      <c r="C70" s="229">
        <f>C69/$C$60</f>
        <v>0</v>
      </c>
      <c r="D70" s="377">
        <f>D69/$D$60</f>
        <v>1.3793103448275862E-2</v>
      </c>
      <c r="E70" s="377">
        <f>E69/$E$60</f>
        <v>4.2016806722689079E-2</v>
      </c>
      <c r="F70" s="377">
        <f>F69/$F$60</f>
        <v>0</v>
      </c>
      <c r="G70" s="377">
        <f>G69/$G$60</f>
        <v>2.7777777777777776E-2</v>
      </c>
      <c r="H70" s="377">
        <f>H69/$H$60</f>
        <v>2.8169014084507043E-2</v>
      </c>
      <c r="I70" s="377">
        <f>I69/$I$60</f>
        <v>5.8823529411764705E-3</v>
      </c>
      <c r="J70" s="377">
        <f>J69/$J$60</f>
        <v>2.7272727272727271E-2</v>
      </c>
      <c r="K70" s="377">
        <f>K69/$K$60</f>
        <v>0.13043478260869565</v>
      </c>
      <c r="L70" s="294" t="e">
        <f>L69/$L$60</f>
        <v>#DIV/0!</v>
      </c>
      <c r="M70" s="294" t="e">
        <f>M69/$M$60</f>
        <v>#DIV/0!</v>
      </c>
      <c r="N70" s="295" t="e">
        <f>N69/$N$60</f>
        <v>#DIV/0!</v>
      </c>
      <c r="O70" s="282">
        <f>O69/$O$60</f>
        <v>3.826086956521739E-2</v>
      </c>
    </row>
    <row r="71" spans="1:15" ht="24.75" customHeight="1" x14ac:dyDescent="0.25">
      <c r="A71" s="33" t="s">
        <v>111</v>
      </c>
      <c r="B71" s="249" t="s">
        <v>97</v>
      </c>
      <c r="C71" s="47">
        <v>0</v>
      </c>
      <c r="D71" s="378">
        <v>2</v>
      </c>
      <c r="E71" s="378">
        <v>0</v>
      </c>
      <c r="F71" s="378">
        <v>0</v>
      </c>
      <c r="G71" s="378">
        <v>0</v>
      </c>
      <c r="H71" s="378">
        <v>1</v>
      </c>
      <c r="I71" s="378">
        <v>5</v>
      </c>
      <c r="J71" s="378">
        <v>1</v>
      </c>
      <c r="K71" s="378">
        <v>1</v>
      </c>
      <c r="L71" s="296"/>
      <c r="M71" s="296"/>
      <c r="N71" s="297"/>
      <c r="O71" s="243">
        <f>SUM(C71:N71)</f>
        <v>10</v>
      </c>
    </row>
    <row r="72" spans="1:15" x14ac:dyDescent="0.25">
      <c r="A72" s="33" t="s">
        <v>112</v>
      </c>
      <c r="B72" s="227" t="s">
        <v>95</v>
      </c>
      <c r="C72" s="229">
        <f>C71/$C$60</f>
        <v>0</v>
      </c>
      <c r="D72" s="377">
        <f>D71/$D$60</f>
        <v>1.3793103448275862E-2</v>
      </c>
      <c r="E72" s="377">
        <f>E71/$E$60</f>
        <v>0</v>
      </c>
      <c r="F72" s="377">
        <f>F71/$F$60</f>
        <v>0</v>
      </c>
      <c r="G72" s="377">
        <f>G71/$G$60</f>
        <v>0</v>
      </c>
      <c r="H72" s="377">
        <f>H71/$H$60</f>
        <v>7.0422535211267607E-3</v>
      </c>
      <c r="I72" s="377">
        <f>I71/$I$60</f>
        <v>2.9411764705882353E-2</v>
      </c>
      <c r="J72" s="377">
        <f>J71/$J$60</f>
        <v>9.0909090909090905E-3</v>
      </c>
      <c r="K72" s="377">
        <f>K71/$K$60</f>
        <v>4.830917874396135E-3</v>
      </c>
      <c r="L72" s="294" t="e">
        <f>L71/$L$60</f>
        <v>#DIV/0!</v>
      </c>
      <c r="M72" s="294" t="e">
        <f>M71/$M$60</f>
        <v>#DIV/0!</v>
      </c>
      <c r="N72" s="295" t="e">
        <f>N71/$N$60</f>
        <v>#DIV/0!</v>
      </c>
      <c r="O72" s="282">
        <f>O71/$O$60</f>
        <v>8.6956521739130436E-3</v>
      </c>
    </row>
    <row r="73" spans="1:15" ht="41.25" customHeight="1" x14ac:dyDescent="0.25">
      <c r="A73" s="33" t="s">
        <v>113</v>
      </c>
      <c r="B73" s="249" t="s">
        <v>98</v>
      </c>
      <c r="C73" s="47">
        <v>1</v>
      </c>
      <c r="D73" s="378">
        <v>4</v>
      </c>
      <c r="E73" s="378">
        <v>3</v>
      </c>
      <c r="F73" s="378">
        <v>0</v>
      </c>
      <c r="G73" s="378">
        <v>0</v>
      </c>
      <c r="H73" s="378">
        <v>0</v>
      </c>
      <c r="I73" s="378">
        <v>1</v>
      </c>
      <c r="J73" s="378">
        <v>0</v>
      </c>
      <c r="K73" s="378">
        <v>0</v>
      </c>
      <c r="L73" s="296"/>
      <c r="M73" s="296"/>
      <c r="N73" s="297"/>
      <c r="O73" s="243">
        <f>SUM(C73:N73)</f>
        <v>9</v>
      </c>
    </row>
    <row r="74" spans="1:15" x14ac:dyDescent="0.25">
      <c r="A74" s="33" t="s">
        <v>114</v>
      </c>
      <c r="B74" s="227" t="s">
        <v>95</v>
      </c>
      <c r="C74" s="229">
        <f>C73/$C$60</f>
        <v>7.3529411764705881E-3</v>
      </c>
      <c r="D74" s="377">
        <f>D73/$D$60</f>
        <v>2.7586206896551724E-2</v>
      </c>
      <c r="E74" s="377">
        <f>E73/$E$60</f>
        <v>2.5210084033613446E-2</v>
      </c>
      <c r="F74" s="377">
        <f>F73/$F$60</f>
        <v>0</v>
      </c>
      <c r="G74" s="377">
        <f>G73/$G$60</f>
        <v>0</v>
      </c>
      <c r="H74" s="377">
        <f>H73/$H$60</f>
        <v>0</v>
      </c>
      <c r="I74" s="377">
        <f>I73/$I$60</f>
        <v>5.8823529411764705E-3</v>
      </c>
      <c r="J74" s="377">
        <f>J73/$J$60</f>
        <v>0</v>
      </c>
      <c r="K74" s="377">
        <f>K73/$K$60</f>
        <v>0</v>
      </c>
      <c r="L74" s="294" t="e">
        <f>L73/$L$60</f>
        <v>#DIV/0!</v>
      </c>
      <c r="M74" s="294" t="e">
        <f>M73/$M$60</f>
        <v>#DIV/0!</v>
      </c>
      <c r="N74" s="295" t="e">
        <f>N73/$N$60</f>
        <v>#DIV/0!</v>
      </c>
      <c r="O74" s="282">
        <f>O73/$O$60</f>
        <v>7.8260869565217397E-3</v>
      </c>
    </row>
    <row r="75" spans="1:15" ht="24.75" customHeight="1" x14ac:dyDescent="0.25">
      <c r="A75" s="33" t="s">
        <v>115</v>
      </c>
      <c r="B75" s="249" t="s">
        <v>99</v>
      </c>
      <c r="C75" s="47">
        <v>26</v>
      </c>
      <c r="D75" s="378">
        <v>31</v>
      </c>
      <c r="E75" s="378">
        <v>23</v>
      </c>
      <c r="F75" s="378">
        <v>1</v>
      </c>
      <c r="G75" s="378">
        <v>0</v>
      </c>
      <c r="H75" s="378">
        <v>0</v>
      </c>
      <c r="I75" s="378">
        <v>0</v>
      </c>
      <c r="J75" s="378">
        <v>0</v>
      </c>
      <c r="K75" s="378">
        <v>1</v>
      </c>
      <c r="L75" s="296"/>
      <c r="M75" s="296"/>
      <c r="N75" s="297"/>
      <c r="O75" s="243">
        <f>SUM(C75:N75)</f>
        <v>82</v>
      </c>
    </row>
    <row r="76" spans="1:15" x14ac:dyDescent="0.25">
      <c r="A76" s="33" t="s">
        <v>116</v>
      </c>
      <c r="B76" s="227" t="s">
        <v>95</v>
      </c>
      <c r="C76" s="229">
        <f>C75/$C$60</f>
        <v>0.19117647058823528</v>
      </c>
      <c r="D76" s="377">
        <f>D75/$D$60</f>
        <v>0.21379310344827587</v>
      </c>
      <c r="E76" s="377">
        <f>E75/$E$60</f>
        <v>0.19327731092436976</v>
      </c>
      <c r="F76" s="377">
        <f>F75/$F$60</f>
        <v>2.0408163265306121E-2</v>
      </c>
      <c r="G76" s="377">
        <f>G75/$G$60</f>
        <v>0</v>
      </c>
      <c r="H76" s="377">
        <f>H75/$H$60</f>
        <v>0</v>
      </c>
      <c r="I76" s="377">
        <f>I75/$I$60</f>
        <v>0</v>
      </c>
      <c r="J76" s="377">
        <f>J75/$J$60</f>
        <v>0</v>
      </c>
      <c r="K76" s="377">
        <f>K75/$K$60</f>
        <v>4.830917874396135E-3</v>
      </c>
      <c r="L76" s="294" t="e">
        <f>L75/$L$60</f>
        <v>#DIV/0!</v>
      </c>
      <c r="M76" s="294" t="e">
        <f>M75/$M$60</f>
        <v>#DIV/0!</v>
      </c>
      <c r="N76" s="295" t="e">
        <f>N75/$N$60</f>
        <v>#DIV/0!</v>
      </c>
      <c r="O76" s="282">
        <f>O75/$O$60</f>
        <v>7.1304347826086953E-2</v>
      </c>
    </row>
    <row r="77" spans="1:15" ht="24.75" customHeight="1" x14ac:dyDescent="0.25">
      <c r="A77" s="33" t="s">
        <v>117</v>
      </c>
      <c r="B77" s="249" t="s">
        <v>100</v>
      </c>
      <c r="C77" s="47">
        <v>15</v>
      </c>
      <c r="D77" s="378">
        <v>19</v>
      </c>
      <c r="E77" s="378">
        <v>9</v>
      </c>
      <c r="F77" s="378">
        <v>8</v>
      </c>
      <c r="G77" s="378">
        <v>3</v>
      </c>
      <c r="H77" s="378">
        <v>12</v>
      </c>
      <c r="I77" s="378">
        <v>11</v>
      </c>
      <c r="J77" s="378">
        <v>1</v>
      </c>
      <c r="K77" s="378">
        <v>8</v>
      </c>
      <c r="L77" s="296"/>
      <c r="M77" s="296"/>
      <c r="N77" s="297"/>
      <c r="O77" s="243">
        <f>SUM(C77:N77)</f>
        <v>86</v>
      </c>
    </row>
    <row r="78" spans="1:15" x14ac:dyDescent="0.25">
      <c r="A78" s="33" t="s">
        <v>118</v>
      </c>
      <c r="B78" s="227" t="s">
        <v>95</v>
      </c>
      <c r="C78" s="229">
        <f>C77/$C$60</f>
        <v>0.11029411764705882</v>
      </c>
      <c r="D78" s="377">
        <f>D77/$D$60</f>
        <v>0.1310344827586207</v>
      </c>
      <c r="E78" s="377">
        <f>E77/$E$60</f>
        <v>7.5630252100840331E-2</v>
      </c>
      <c r="F78" s="377">
        <f>F77/$F$60</f>
        <v>0.16326530612244897</v>
      </c>
      <c r="G78" s="377">
        <f>G77/$G$60</f>
        <v>4.1666666666666664E-2</v>
      </c>
      <c r="H78" s="377">
        <f>H77/$H$60</f>
        <v>8.4507042253521125E-2</v>
      </c>
      <c r="I78" s="377">
        <f>I77/$I$60</f>
        <v>6.4705882352941183E-2</v>
      </c>
      <c r="J78" s="377">
        <f>J77/$J$60</f>
        <v>9.0909090909090905E-3</v>
      </c>
      <c r="K78" s="377">
        <f>K77/$K$60</f>
        <v>3.864734299516908E-2</v>
      </c>
      <c r="L78" s="294" t="e">
        <f>L77/$L$60</f>
        <v>#DIV/0!</v>
      </c>
      <c r="M78" s="294" t="e">
        <f>M77/$M$60</f>
        <v>#DIV/0!</v>
      </c>
      <c r="N78" s="295" t="e">
        <f>N77/$N$60</f>
        <v>#DIV/0!</v>
      </c>
      <c r="O78" s="282">
        <f>O77/$O$60</f>
        <v>7.4782608695652175E-2</v>
      </c>
    </row>
    <row r="79" spans="1:15" ht="24.75" customHeight="1" x14ac:dyDescent="0.25">
      <c r="A79" s="33" t="s">
        <v>119</v>
      </c>
      <c r="B79" s="249" t="s">
        <v>158</v>
      </c>
      <c r="C79" s="47">
        <v>2</v>
      </c>
      <c r="D79" s="378">
        <v>2</v>
      </c>
      <c r="E79" s="378">
        <v>2</v>
      </c>
      <c r="F79" s="378">
        <v>4</v>
      </c>
      <c r="G79" s="378">
        <v>2</v>
      </c>
      <c r="H79" s="378">
        <v>3</v>
      </c>
      <c r="I79" s="378">
        <v>0</v>
      </c>
      <c r="J79" s="378">
        <v>4</v>
      </c>
      <c r="K79" s="378">
        <v>1</v>
      </c>
      <c r="L79" s="296"/>
      <c r="M79" s="296"/>
      <c r="N79" s="297"/>
      <c r="O79" s="243">
        <f>SUM(C79:N79)</f>
        <v>20</v>
      </c>
    </row>
    <row r="80" spans="1:15" x14ac:dyDescent="0.25">
      <c r="A80" s="33" t="s">
        <v>171</v>
      </c>
      <c r="B80" s="227" t="s">
        <v>95</v>
      </c>
      <c r="C80" s="229">
        <f>C79/$C$60</f>
        <v>1.4705882352941176E-2</v>
      </c>
      <c r="D80" s="377">
        <f>D79/$D$60</f>
        <v>1.3793103448275862E-2</v>
      </c>
      <c r="E80" s="377">
        <f>E79/$E$60</f>
        <v>1.680672268907563E-2</v>
      </c>
      <c r="F80" s="377">
        <f>F79/$F$60</f>
        <v>8.1632653061224483E-2</v>
      </c>
      <c r="G80" s="377">
        <f>G79/$G$60</f>
        <v>2.7777777777777776E-2</v>
      </c>
      <c r="H80" s="377">
        <f>H79/$H$60</f>
        <v>2.1126760563380281E-2</v>
      </c>
      <c r="I80" s="377">
        <f>I79/$I$60</f>
        <v>0</v>
      </c>
      <c r="J80" s="377">
        <f>J79/$J$60</f>
        <v>3.6363636363636362E-2</v>
      </c>
      <c r="K80" s="377">
        <f>K79/$K$60</f>
        <v>4.830917874396135E-3</v>
      </c>
      <c r="L80" s="294" t="e">
        <f>L79/$L$60</f>
        <v>#DIV/0!</v>
      </c>
      <c r="M80" s="294" t="e">
        <f>M79/$M$60</f>
        <v>#DIV/0!</v>
      </c>
      <c r="N80" s="295" t="e">
        <f>N79/$N$60</f>
        <v>#DIV/0!</v>
      </c>
      <c r="O80" s="282">
        <f>O79/$O$60</f>
        <v>1.7391304347826087E-2</v>
      </c>
    </row>
    <row r="81" spans="1:15" ht="24.75" customHeight="1" x14ac:dyDescent="0.25">
      <c r="A81" s="33" t="s">
        <v>172</v>
      </c>
      <c r="B81" s="249" t="s">
        <v>101</v>
      </c>
      <c r="C81" s="47">
        <v>0</v>
      </c>
      <c r="D81" s="378">
        <v>0</v>
      </c>
      <c r="E81" s="378">
        <v>1</v>
      </c>
      <c r="F81" s="378">
        <v>1</v>
      </c>
      <c r="G81" s="378">
        <v>0</v>
      </c>
      <c r="H81" s="378">
        <v>0</v>
      </c>
      <c r="I81" s="378">
        <v>2</v>
      </c>
      <c r="J81" s="378">
        <v>0</v>
      </c>
      <c r="K81" s="378">
        <v>2</v>
      </c>
      <c r="L81" s="296"/>
      <c r="M81" s="296"/>
      <c r="N81" s="297"/>
      <c r="O81" s="243">
        <f>SUM(C81:N81)</f>
        <v>6</v>
      </c>
    </row>
    <row r="82" spans="1:15" x14ac:dyDescent="0.25">
      <c r="A82" s="33" t="s">
        <v>173</v>
      </c>
      <c r="B82" s="227" t="s">
        <v>95</v>
      </c>
      <c r="C82" s="229">
        <f>C81/$C$60</f>
        <v>0</v>
      </c>
      <c r="D82" s="377">
        <f>D81/$D$60</f>
        <v>0</v>
      </c>
      <c r="E82" s="377">
        <f>E81/$E$60</f>
        <v>8.4033613445378148E-3</v>
      </c>
      <c r="F82" s="377">
        <f>F81/$F$60</f>
        <v>2.0408163265306121E-2</v>
      </c>
      <c r="G82" s="377">
        <f>G81/$G$60</f>
        <v>0</v>
      </c>
      <c r="H82" s="377">
        <f>H81/$H$60</f>
        <v>0</v>
      </c>
      <c r="I82" s="377">
        <f>I81/$I$60</f>
        <v>1.1764705882352941E-2</v>
      </c>
      <c r="J82" s="377">
        <f>J81/$J$60</f>
        <v>0</v>
      </c>
      <c r="K82" s="377">
        <f>K81/$K$60</f>
        <v>9.6618357487922701E-3</v>
      </c>
      <c r="L82" s="294" t="e">
        <f>L81/$L$60</f>
        <v>#DIV/0!</v>
      </c>
      <c r="M82" s="294" t="e">
        <f>M81/$M$60</f>
        <v>#DIV/0!</v>
      </c>
      <c r="N82" s="295" t="e">
        <f>N81/$N$60</f>
        <v>#DIV/0!</v>
      </c>
      <c r="O82" s="282">
        <f>O81/$O$60</f>
        <v>5.2173913043478265E-3</v>
      </c>
    </row>
    <row r="83" spans="1:15" ht="24.75" customHeight="1" x14ac:dyDescent="0.25">
      <c r="A83" s="33" t="s">
        <v>174</v>
      </c>
      <c r="B83" s="249" t="s">
        <v>159</v>
      </c>
      <c r="C83" s="47">
        <f t="shared" ref="C83:K83" si="1">C60-C61-C67-C69-C71-C73-C75-C77-C79-C81</f>
        <v>10</v>
      </c>
      <c r="D83" s="48">
        <f t="shared" si="1"/>
        <v>11</v>
      </c>
      <c r="E83" s="87">
        <f t="shared" si="1"/>
        <v>4</v>
      </c>
      <c r="F83" s="87">
        <f t="shared" si="1"/>
        <v>5</v>
      </c>
      <c r="G83" s="87">
        <f t="shared" si="1"/>
        <v>13</v>
      </c>
      <c r="H83" s="87">
        <f t="shared" si="1"/>
        <v>15</v>
      </c>
      <c r="I83" s="87">
        <f t="shared" si="1"/>
        <v>23</v>
      </c>
      <c r="J83" s="87">
        <f t="shared" si="1"/>
        <v>23</v>
      </c>
      <c r="K83" s="87">
        <f t="shared" si="1"/>
        <v>24</v>
      </c>
      <c r="L83" s="296"/>
      <c r="M83" s="296"/>
      <c r="N83" s="297"/>
      <c r="O83" s="243">
        <f>SUM(C83:N83)</f>
        <v>128</v>
      </c>
    </row>
    <row r="84" spans="1:15" ht="15.75" thickBot="1" x14ac:dyDescent="0.3">
      <c r="A84" s="33" t="s">
        <v>247</v>
      </c>
      <c r="B84" s="251" t="s">
        <v>95</v>
      </c>
      <c r="C84" s="238">
        <f>C83/$C$60</f>
        <v>7.3529411764705885E-2</v>
      </c>
      <c r="D84" s="379">
        <f>D83/$D$60</f>
        <v>7.586206896551724E-2</v>
      </c>
      <c r="E84" s="379">
        <f>E83/$E$60</f>
        <v>3.3613445378151259E-2</v>
      </c>
      <c r="F84" s="379">
        <f>F83/$F$60</f>
        <v>0.10204081632653061</v>
      </c>
      <c r="G84" s="379">
        <f>G83/$G$60</f>
        <v>0.18055555555555555</v>
      </c>
      <c r="H84" s="379">
        <f>H83/$H$60</f>
        <v>0.10563380281690141</v>
      </c>
      <c r="I84" s="379">
        <f>I83/$I$60</f>
        <v>0.13529411764705881</v>
      </c>
      <c r="J84" s="379">
        <f>J83/$J$60</f>
        <v>0.20909090909090908</v>
      </c>
      <c r="K84" s="379">
        <f>K83/$K$60</f>
        <v>0.11594202898550725</v>
      </c>
      <c r="L84" s="298" t="e">
        <f>L83/$L$60</f>
        <v>#DIV/0!</v>
      </c>
      <c r="M84" s="298" t="e">
        <f>M83/$M$60</f>
        <v>#DIV/0!</v>
      </c>
      <c r="N84" s="299" t="e">
        <f>N83/$N$60</f>
        <v>#DIV/0!</v>
      </c>
      <c r="O84" s="286">
        <f>O83/$O$60</f>
        <v>0.11130434782608696</v>
      </c>
    </row>
  </sheetData>
  <phoneticPr fontId="2" type="noConversion"/>
  <pageMargins left="0.7" right="0.7" top="0.75" bottom="0.75" header="0.3" footer="0.3"/>
  <pageSetup paperSize="9" scale="4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6"/>
  <sheetViews>
    <sheetView view="pageBreakPreview" topLeftCell="B1" zoomScaleNormal="100" zoomScaleSheetLayoutView="100" workbookViewId="0">
      <selection activeCell="N7" sqref="N7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62" t="s">
        <v>342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1"/>
    </row>
    <row r="2" spans="1:15" ht="49.5" thickBot="1" x14ac:dyDescent="0.3">
      <c r="A2" s="263" t="s">
        <v>21</v>
      </c>
      <c r="B2" s="66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9</v>
      </c>
      <c r="J2" s="65" t="s">
        <v>8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</row>
    <row r="3" spans="1:15" ht="15.75" thickBot="1" x14ac:dyDescent="0.3">
      <c r="A3" s="13" t="s">
        <v>22</v>
      </c>
      <c r="B3" s="5" t="s">
        <v>20</v>
      </c>
      <c r="C3" s="6">
        <v>26</v>
      </c>
      <c r="D3" s="6">
        <v>24</v>
      </c>
      <c r="E3" s="375">
        <v>24</v>
      </c>
      <c r="F3" s="375">
        <v>27</v>
      </c>
      <c r="G3" s="375">
        <v>27</v>
      </c>
      <c r="H3" s="375">
        <v>39</v>
      </c>
      <c r="I3" s="375">
        <v>40</v>
      </c>
      <c r="J3" s="375">
        <v>34</v>
      </c>
      <c r="K3" s="375">
        <v>34</v>
      </c>
      <c r="L3" s="375">
        <v>31</v>
      </c>
      <c r="M3" s="6"/>
      <c r="N3" s="6"/>
      <c r="O3" s="7"/>
    </row>
    <row r="4" spans="1:15" x14ac:dyDescent="0.25">
      <c r="A4" s="13" t="s">
        <v>23</v>
      </c>
      <c r="B4" s="216" t="s">
        <v>56</v>
      </c>
      <c r="C4" s="218">
        <v>25</v>
      </c>
      <c r="D4" s="219">
        <v>24</v>
      </c>
      <c r="E4" s="376">
        <v>22</v>
      </c>
      <c r="F4" s="376">
        <v>24</v>
      </c>
      <c r="G4" s="376">
        <v>24</v>
      </c>
      <c r="H4" s="376">
        <v>35</v>
      </c>
      <c r="I4" s="376">
        <v>35</v>
      </c>
      <c r="J4" s="376">
        <v>31</v>
      </c>
      <c r="K4" s="376">
        <v>31</v>
      </c>
      <c r="L4" s="376">
        <v>28</v>
      </c>
      <c r="M4" s="219"/>
      <c r="N4" s="219"/>
      <c r="O4" s="220"/>
    </row>
    <row r="5" spans="1:15" x14ac:dyDescent="0.25">
      <c r="A5" s="13" t="s">
        <v>24</v>
      </c>
      <c r="B5" s="215" t="s">
        <v>30</v>
      </c>
      <c r="C5" s="217">
        <f>C4/C3</f>
        <v>0.96153846153846156</v>
      </c>
      <c r="D5" s="255">
        <f>D4/D3</f>
        <v>1</v>
      </c>
      <c r="E5" s="377">
        <f t="shared" ref="E5:O5" si="0">E4/E3</f>
        <v>0.91666666666666663</v>
      </c>
      <c r="F5" s="377">
        <f t="shared" si="0"/>
        <v>0.88888888888888884</v>
      </c>
      <c r="G5" s="377">
        <f t="shared" si="0"/>
        <v>0.88888888888888884</v>
      </c>
      <c r="H5" s="377">
        <f t="shared" si="0"/>
        <v>0.89743589743589747</v>
      </c>
      <c r="I5" s="377">
        <f t="shared" si="0"/>
        <v>0.875</v>
      </c>
      <c r="J5" s="377">
        <f t="shared" si="0"/>
        <v>0.91176470588235292</v>
      </c>
      <c r="K5" s="377">
        <f t="shared" si="0"/>
        <v>0.91176470588235292</v>
      </c>
      <c r="L5" s="377">
        <f t="shared" si="0"/>
        <v>0.90322580645161288</v>
      </c>
      <c r="M5" s="294" t="e">
        <f t="shared" si="0"/>
        <v>#DIV/0!</v>
      </c>
      <c r="N5" s="294" t="e">
        <f t="shared" si="0"/>
        <v>#DIV/0!</v>
      </c>
      <c r="O5" s="295" t="e">
        <f t="shared" si="0"/>
        <v>#DIV/0!</v>
      </c>
    </row>
    <row r="6" spans="1:15" x14ac:dyDescent="0.25">
      <c r="A6" s="13" t="s">
        <v>25</v>
      </c>
      <c r="B6" s="221" t="s">
        <v>310</v>
      </c>
      <c r="C6" s="222">
        <v>1</v>
      </c>
      <c r="D6" s="48">
        <v>1</v>
      </c>
      <c r="E6" s="378">
        <v>3</v>
      </c>
      <c r="F6" s="378">
        <v>3</v>
      </c>
      <c r="G6" s="378">
        <v>3</v>
      </c>
      <c r="H6" s="378">
        <v>4</v>
      </c>
      <c r="I6" s="378">
        <v>4</v>
      </c>
      <c r="J6" s="378">
        <v>4</v>
      </c>
      <c r="K6" s="378">
        <v>4</v>
      </c>
      <c r="L6" s="378">
        <v>28</v>
      </c>
      <c r="M6" s="296"/>
      <c r="N6" s="296"/>
      <c r="O6" s="297"/>
    </row>
    <row r="7" spans="1:15" x14ac:dyDescent="0.25">
      <c r="A7" s="13" t="s">
        <v>26</v>
      </c>
      <c r="B7" s="215" t="s">
        <v>30</v>
      </c>
      <c r="C7" s="217">
        <f>C6/C3</f>
        <v>3.8461538461538464E-2</v>
      </c>
      <c r="D7" s="255">
        <f>D6/D3</f>
        <v>4.1666666666666664E-2</v>
      </c>
      <c r="E7" s="377">
        <f t="shared" ref="E7:O7" si="1">E6/E3</f>
        <v>0.125</v>
      </c>
      <c r="F7" s="377">
        <f t="shared" si="1"/>
        <v>0.1111111111111111</v>
      </c>
      <c r="G7" s="377">
        <f t="shared" si="1"/>
        <v>0.1111111111111111</v>
      </c>
      <c r="H7" s="377">
        <f t="shared" si="1"/>
        <v>0.10256410256410256</v>
      </c>
      <c r="I7" s="377">
        <f t="shared" si="1"/>
        <v>0.1</v>
      </c>
      <c r="J7" s="377">
        <f t="shared" si="1"/>
        <v>0.11764705882352941</v>
      </c>
      <c r="K7" s="377">
        <f t="shared" si="1"/>
        <v>0.11764705882352941</v>
      </c>
      <c r="L7" s="377">
        <f t="shared" si="1"/>
        <v>0.90322580645161288</v>
      </c>
      <c r="M7" s="294" t="e">
        <f t="shared" si="1"/>
        <v>#DIV/0!</v>
      </c>
      <c r="N7" s="294" t="e">
        <f t="shared" si="1"/>
        <v>#DIV/0!</v>
      </c>
      <c r="O7" s="295" t="e">
        <f t="shared" si="1"/>
        <v>#DIV/0!</v>
      </c>
    </row>
    <row r="8" spans="1:15" x14ac:dyDescent="0.25">
      <c r="A8" s="13" t="s">
        <v>27</v>
      </c>
      <c r="B8" s="221" t="s">
        <v>31</v>
      </c>
      <c r="C8" s="222">
        <v>5</v>
      </c>
      <c r="D8" s="48">
        <v>2</v>
      </c>
      <c r="E8" s="378">
        <v>4</v>
      </c>
      <c r="F8" s="378">
        <v>4</v>
      </c>
      <c r="G8" s="378">
        <v>5</v>
      </c>
      <c r="H8" s="378">
        <v>6</v>
      </c>
      <c r="I8" s="378">
        <v>6</v>
      </c>
      <c r="J8" s="378">
        <v>6</v>
      </c>
      <c r="K8" s="378">
        <v>9</v>
      </c>
      <c r="L8" s="378">
        <v>8</v>
      </c>
      <c r="M8" s="296"/>
      <c r="N8" s="296"/>
      <c r="O8" s="297"/>
    </row>
    <row r="9" spans="1:15" x14ac:dyDescent="0.25">
      <c r="A9" s="13" t="s">
        <v>28</v>
      </c>
      <c r="B9" s="215" t="s">
        <v>30</v>
      </c>
      <c r="C9" s="217">
        <f>C8/C3</f>
        <v>0.19230769230769232</v>
      </c>
      <c r="D9" s="255">
        <f>D8/D3</f>
        <v>8.3333333333333329E-2</v>
      </c>
      <c r="E9" s="377">
        <f t="shared" ref="E9:O9" si="2">E8/E3</f>
        <v>0.16666666666666666</v>
      </c>
      <c r="F9" s="377">
        <f t="shared" si="2"/>
        <v>0.14814814814814814</v>
      </c>
      <c r="G9" s="377">
        <f t="shared" si="2"/>
        <v>0.18518518518518517</v>
      </c>
      <c r="H9" s="377">
        <f t="shared" si="2"/>
        <v>0.15384615384615385</v>
      </c>
      <c r="I9" s="377">
        <f t="shared" si="2"/>
        <v>0.15</v>
      </c>
      <c r="J9" s="377">
        <f t="shared" si="2"/>
        <v>0.17647058823529413</v>
      </c>
      <c r="K9" s="377">
        <f t="shared" si="2"/>
        <v>0.26470588235294118</v>
      </c>
      <c r="L9" s="377">
        <f t="shared" si="2"/>
        <v>0.25806451612903225</v>
      </c>
      <c r="M9" s="294" t="e">
        <f t="shared" si="2"/>
        <v>#DIV/0!</v>
      </c>
      <c r="N9" s="294" t="e">
        <f t="shared" si="2"/>
        <v>#DIV/0!</v>
      </c>
      <c r="O9" s="295" t="e">
        <f t="shared" si="2"/>
        <v>#DIV/0!</v>
      </c>
    </row>
    <row r="10" spans="1:15" x14ac:dyDescent="0.25">
      <c r="A10" s="13" t="s">
        <v>33</v>
      </c>
      <c r="B10" s="221" t="s">
        <v>32</v>
      </c>
      <c r="C10" s="222">
        <v>18</v>
      </c>
      <c r="D10" s="48">
        <v>16</v>
      </c>
      <c r="E10" s="378">
        <v>13</v>
      </c>
      <c r="F10" s="378">
        <v>15</v>
      </c>
      <c r="G10" s="378">
        <v>15</v>
      </c>
      <c r="H10" s="378">
        <v>20</v>
      </c>
      <c r="I10" s="378">
        <v>22</v>
      </c>
      <c r="J10" s="378">
        <v>20</v>
      </c>
      <c r="K10" s="378">
        <v>21</v>
      </c>
      <c r="L10" s="378">
        <v>18</v>
      </c>
      <c r="M10" s="296"/>
      <c r="N10" s="296"/>
      <c r="O10" s="297"/>
    </row>
    <row r="11" spans="1:15" x14ac:dyDescent="0.25">
      <c r="A11" s="13" t="s">
        <v>34</v>
      </c>
      <c r="B11" s="215" t="s">
        <v>30</v>
      </c>
      <c r="C11" s="217">
        <f>C10/C3</f>
        <v>0.69230769230769229</v>
      </c>
      <c r="D11" s="255">
        <f>D10/D3</f>
        <v>0.66666666666666663</v>
      </c>
      <c r="E11" s="377">
        <f t="shared" ref="E11:O11" si="3">E10/E3</f>
        <v>0.54166666666666663</v>
      </c>
      <c r="F11" s="377">
        <f t="shared" si="3"/>
        <v>0.55555555555555558</v>
      </c>
      <c r="G11" s="377">
        <f t="shared" si="3"/>
        <v>0.55555555555555558</v>
      </c>
      <c r="H11" s="377">
        <f t="shared" si="3"/>
        <v>0.51282051282051277</v>
      </c>
      <c r="I11" s="377">
        <f t="shared" si="3"/>
        <v>0.55000000000000004</v>
      </c>
      <c r="J11" s="377">
        <f t="shared" si="3"/>
        <v>0.58823529411764708</v>
      </c>
      <c r="K11" s="377">
        <f t="shared" si="3"/>
        <v>0.61764705882352944</v>
      </c>
      <c r="L11" s="377">
        <f t="shared" si="3"/>
        <v>0.58064516129032262</v>
      </c>
      <c r="M11" s="294" t="e">
        <f t="shared" si="3"/>
        <v>#DIV/0!</v>
      </c>
      <c r="N11" s="294" t="e">
        <f t="shared" si="3"/>
        <v>#DIV/0!</v>
      </c>
      <c r="O11" s="295" t="e">
        <f t="shared" si="3"/>
        <v>#DIV/0!</v>
      </c>
    </row>
    <row r="12" spans="1:15" x14ac:dyDescent="0.25">
      <c r="A12" s="13" t="s">
        <v>35</v>
      </c>
      <c r="B12" s="223" t="s">
        <v>53</v>
      </c>
      <c r="C12" s="222">
        <v>1</v>
      </c>
      <c r="D12" s="48">
        <v>2</v>
      </c>
      <c r="E12" s="378">
        <v>3</v>
      </c>
      <c r="F12" s="378">
        <v>4</v>
      </c>
      <c r="G12" s="378">
        <v>3</v>
      </c>
      <c r="H12" s="378">
        <v>3</v>
      </c>
      <c r="I12" s="378">
        <v>2</v>
      </c>
      <c r="J12" s="378">
        <v>3</v>
      </c>
      <c r="K12" s="378">
        <v>2</v>
      </c>
      <c r="L12" s="378">
        <v>2</v>
      </c>
      <c r="M12" s="296"/>
      <c r="N12" s="296"/>
      <c r="O12" s="297"/>
    </row>
    <row r="13" spans="1:15" x14ac:dyDescent="0.25">
      <c r="A13" s="13" t="s">
        <v>36</v>
      </c>
      <c r="B13" s="215" t="s">
        <v>30</v>
      </c>
      <c r="C13" s="217">
        <f>C12/C3</f>
        <v>3.8461538461538464E-2</v>
      </c>
      <c r="D13" s="255">
        <f>D12/D3</f>
        <v>8.3333333333333329E-2</v>
      </c>
      <c r="E13" s="377">
        <f t="shared" ref="E13:O13" si="4">E12/E3</f>
        <v>0.125</v>
      </c>
      <c r="F13" s="377">
        <f t="shared" si="4"/>
        <v>0.14814814814814814</v>
      </c>
      <c r="G13" s="377">
        <f t="shared" si="4"/>
        <v>0.1111111111111111</v>
      </c>
      <c r="H13" s="377">
        <f t="shared" si="4"/>
        <v>7.6923076923076927E-2</v>
      </c>
      <c r="I13" s="377">
        <f t="shared" si="4"/>
        <v>0.05</v>
      </c>
      <c r="J13" s="377">
        <f t="shared" si="4"/>
        <v>8.8235294117647065E-2</v>
      </c>
      <c r="K13" s="377">
        <f t="shared" si="4"/>
        <v>5.8823529411764705E-2</v>
      </c>
      <c r="L13" s="377">
        <f t="shared" si="4"/>
        <v>6.4516129032258063E-2</v>
      </c>
      <c r="M13" s="294" t="e">
        <f t="shared" si="4"/>
        <v>#DIV/0!</v>
      </c>
      <c r="N13" s="294" t="e">
        <f t="shared" si="4"/>
        <v>#DIV/0!</v>
      </c>
      <c r="O13" s="295" t="e">
        <f t="shared" si="4"/>
        <v>#DIV/0!</v>
      </c>
    </row>
    <row r="14" spans="1:15" x14ac:dyDescent="0.25">
      <c r="A14" s="13" t="s">
        <v>37</v>
      </c>
      <c r="B14" s="221" t="s">
        <v>54</v>
      </c>
      <c r="C14" s="222">
        <v>4</v>
      </c>
      <c r="D14" s="48">
        <v>3</v>
      </c>
      <c r="E14" s="378">
        <v>2</v>
      </c>
      <c r="F14" s="378">
        <v>3</v>
      </c>
      <c r="G14" s="378">
        <v>3</v>
      </c>
      <c r="H14" s="378">
        <v>3</v>
      </c>
      <c r="I14" s="378">
        <v>3</v>
      </c>
      <c r="J14" s="378">
        <v>3</v>
      </c>
      <c r="K14" s="378">
        <v>2</v>
      </c>
      <c r="L14" s="378">
        <v>3</v>
      </c>
      <c r="M14" s="296"/>
      <c r="N14" s="296"/>
      <c r="O14" s="297"/>
    </row>
    <row r="15" spans="1:15" x14ac:dyDescent="0.25">
      <c r="A15" s="13" t="s">
        <v>38</v>
      </c>
      <c r="B15" s="215" t="s">
        <v>30</v>
      </c>
      <c r="C15" s="217">
        <f>C14/C3</f>
        <v>0.15384615384615385</v>
      </c>
      <c r="D15" s="255">
        <f>D14/D3</f>
        <v>0.125</v>
      </c>
      <c r="E15" s="377">
        <f t="shared" ref="E15:O15" si="5">E14/E3</f>
        <v>8.3333333333333329E-2</v>
      </c>
      <c r="F15" s="377">
        <f t="shared" si="5"/>
        <v>0.1111111111111111</v>
      </c>
      <c r="G15" s="377">
        <f t="shared" si="5"/>
        <v>0.1111111111111111</v>
      </c>
      <c r="H15" s="377">
        <f t="shared" si="5"/>
        <v>7.6923076923076927E-2</v>
      </c>
      <c r="I15" s="377">
        <f t="shared" si="5"/>
        <v>7.4999999999999997E-2</v>
      </c>
      <c r="J15" s="377">
        <f t="shared" si="5"/>
        <v>8.8235294117647065E-2</v>
      </c>
      <c r="K15" s="377">
        <f t="shared" si="5"/>
        <v>5.8823529411764705E-2</v>
      </c>
      <c r="L15" s="377">
        <f t="shared" si="5"/>
        <v>9.6774193548387094E-2</v>
      </c>
      <c r="M15" s="294" t="e">
        <f t="shared" si="5"/>
        <v>#DIV/0!</v>
      </c>
      <c r="N15" s="294" t="e">
        <f t="shared" si="5"/>
        <v>#DIV/0!</v>
      </c>
      <c r="O15" s="295" t="e">
        <f t="shared" si="5"/>
        <v>#DIV/0!</v>
      </c>
    </row>
    <row r="16" spans="1:15" x14ac:dyDescent="0.25">
      <c r="A16" s="13" t="s">
        <v>39</v>
      </c>
      <c r="B16" s="221" t="s">
        <v>55</v>
      </c>
      <c r="C16" s="222">
        <v>2</v>
      </c>
      <c r="D16" s="48">
        <v>1</v>
      </c>
      <c r="E16" s="378">
        <v>3</v>
      </c>
      <c r="F16" s="378">
        <v>6</v>
      </c>
      <c r="G16" s="378">
        <v>6</v>
      </c>
      <c r="H16" s="378">
        <v>7</v>
      </c>
      <c r="I16" s="378">
        <v>7</v>
      </c>
      <c r="J16" s="378">
        <v>4</v>
      </c>
      <c r="K16" s="378">
        <v>4</v>
      </c>
      <c r="L16" s="378">
        <v>4</v>
      </c>
      <c r="M16" s="296"/>
      <c r="N16" s="296"/>
      <c r="O16" s="297"/>
    </row>
    <row r="17" spans="1:15" x14ac:dyDescent="0.25">
      <c r="A17" s="13" t="s">
        <v>40</v>
      </c>
      <c r="B17" s="224" t="s">
        <v>30</v>
      </c>
      <c r="C17" s="217">
        <f>C16/C3</f>
        <v>7.6923076923076927E-2</v>
      </c>
      <c r="D17" s="255">
        <f>D16/D3</f>
        <v>4.1666666666666664E-2</v>
      </c>
      <c r="E17" s="377">
        <f t="shared" ref="E17:O17" si="6">E16/E3</f>
        <v>0.125</v>
      </c>
      <c r="F17" s="377">
        <f t="shared" si="6"/>
        <v>0.22222222222222221</v>
      </c>
      <c r="G17" s="377">
        <f t="shared" si="6"/>
        <v>0.22222222222222221</v>
      </c>
      <c r="H17" s="377">
        <f t="shared" si="6"/>
        <v>0.17948717948717949</v>
      </c>
      <c r="I17" s="377">
        <f t="shared" si="6"/>
        <v>0.17499999999999999</v>
      </c>
      <c r="J17" s="377">
        <f t="shared" si="6"/>
        <v>0.11764705882352941</v>
      </c>
      <c r="K17" s="377">
        <f t="shared" si="6"/>
        <v>0.11764705882352941</v>
      </c>
      <c r="L17" s="377">
        <f t="shared" si="6"/>
        <v>0.12903225806451613</v>
      </c>
      <c r="M17" s="294" t="e">
        <f t="shared" si="6"/>
        <v>#DIV/0!</v>
      </c>
      <c r="N17" s="294" t="e">
        <f t="shared" si="6"/>
        <v>#DIV/0!</v>
      </c>
      <c r="O17" s="295" t="e">
        <f t="shared" si="6"/>
        <v>#DIV/0!</v>
      </c>
    </row>
    <row r="18" spans="1:15" x14ac:dyDescent="0.25">
      <c r="A18" s="13" t="s">
        <v>41</v>
      </c>
      <c r="B18" s="221" t="s">
        <v>139</v>
      </c>
      <c r="C18" s="222">
        <v>6</v>
      </c>
      <c r="D18" s="48">
        <v>6</v>
      </c>
      <c r="E18" s="378">
        <v>5</v>
      </c>
      <c r="F18" s="378">
        <v>5</v>
      </c>
      <c r="G18" s="378">
        <v>5</v>
      </c>
      <c r="H18" s="378">
        <v>5</v>
      </c>
      <c r="I18" s="378">
        <v>5</v>
      </c>
      <c r="J18" s="378">
        <v>5</v>
      </c>
      <c r="K18" s="378">
        <v>5</v>
      </c>
      <c r="L18" s="378">
        <v>5</v>
      </c>
      <c r="M18" s="296"/>
      <c r="N18" s="296"/>
      <c r="O18" s="297"/>
    </row>
    <row r="19" spans="1:15" ht="15.75" thickBot="1" x14ac:dyDescent="0.3">
      <c r="A19" s="13" t="s">
        <v>42</v>
      </c>
      <c r="B19" s="225" t="s">
        <v>30</v>
      </c>
      <c r="C19" s="226">
        <f>C18/C3</f>
        <v>0.23076923076923078</v>
      </c>
      <c r="D19" s="265">
        <f>D18/D3</f>
        <v>0.25</v>
      </c>
      <c r="E19" s="379">
        <f>E18/E3</f>
        <v>0.20833333333333334</v>
      </c>
      <c r="F19" s="379">
        <f t="shared" ref="F19:O19" si="7">F18/F3</f>
        <v>0.18518518518518517</v>
      </c>
      <c r="G19" s="379">
        <f t="shared" si="7"/>
        <v>0.18518518518518517</v>
      </c>
      <c r="H19" s="379">
        <f t="shared" si="7"/>
        <v>0.12820512820512819</v>
      </c>
      <c r="I19" s="379">
        <f t="shared" si="7"/>
        <v>0.125</v>
      </c>
      <c r="J19" s="379">
        <f t="shared" si="7"/>
        <v>0.14705882352941177</v>
      </c>
      <c r="K19" s="379">
        <f t="shared" si="7"/>
        <v>0.14705882352941177</v>
      </c>
      <c r="L19" s="379">
        <f t="shared" si="7"/>
        <v>0.16129032258064516</v>
      </c>
      <c r="M19" s="298" t="e">
        <f t="shared" si="7"/>
        <v>#DIV/0!</v>
      </c>
      <c r="N19" s="298" t="e">
        <f t="shared" si="7"/>
        <v>#DIV/0!</v>
      </c>
      <c r="O19" s="299" t="e">
        <f t="shared" si="7"/>
        <v>#DIV/0!</v>
      </c>
    </row>
    <row r="20" spans="1:15" ht="20.100000000000001" customHeight="1" thickBot="1" x14ac:dyDescent="0.3">
      <c r="A20" s="24" t="s">
        <v>343</v>
      </c>
      <c r="C20" s="19"/>
      <c r="D20" s="19"/>
      <c r="E20" s="19"/>
      <c r="F20" s="19"/>
      <c r="G20" s="19"/>
      <c r="H20" s="19"/>
      <c r="I20" s="19"/>
      <c r="J20" s="19"/>
      <c r="K20" s="189"/>
      <c r="L20" s="19"/>
      <c r="M20" s="19"/>
      <c r="N20" s="19"/>
      <c r="O20" s="19"/>
    </row>
    <row r="21" spans="1:15" ht="49.5" thickBot="1" x14ac:dyDescent="0.3">
      <c r="A21" s="67" t="s">
        <v>21</v>
      </c>
      <c r="B21" s="58" t="s">
        <v>1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9</v>
      </c>
      <c r="I21" s="59" t="s">
        <v>8</v>
      </c>
      <c r="J21" s="59" t="s">
        <v>11</v>
      </c>
      <c r="K21" s="59" t="s">
        <v>12</v>
      </c>
      <c r="L21" s="59" t="s">
        <v>13</v>
      </c>
      <c r="M21" s="59" t="s">
        <v>14</v>
      </c>
      <c r="N21" s="59" t="s">
        <v>15</v>
      </c>
      <c r="O21" s="60" t="s">
        <v>120</v>
      </c>
    </row>
    <row r="22" spans="1:15" ht="15.75" thickBot="1" x14ac:dyDescent="0.3">
      <c r="A22" s="10" t="s">
        <v>43</v>
      </c>
      <c r="B22" s="9" t="s">
        <v>316</v>
      </c>
      <c r="C22" s="8">
        <v>2</v>
      </c>
      <c r="D22" s="380">
        <v>5</v>
      </c>
      <c r="E22" s="380">
        <v>4</v>
      </c>
      <c r="F22" s="380">
        <v>2</v>
      </c>
      <c r="G22" s="380">
        <v>14</v>
      </c>
      <c r="H22" s="380">
        <v>4</v>
      </c>
      <c r="I22" s="380">
        <v>4</v>
      </c>
      <c r="J22" s="380">
        <v>4</v>
      </c>
      <c r="K22" s="380">
        <v>3</v>
      </c>
      <c r="L22" s="9"/>
      <c r="M22" s="9"/>
      <c r="N22" s="9"/>
      <c r="O22" s="8">
        <f>SUM(C22:N22)</f>
        <v>42</v>
      </c>
    </row>
    <row r="23" spans="1:15" x14ac:dyDescent="0.25">
      <c r="A23" s="10" t="s">
        <v>44</v>
      </c>
      <c r="B23" s="228" t="s">
        <v>59</v>
      </c>
      <c r="C23" s="231">
        <v>1</v>
      </c>
      <c r="D23" s="376">
        <v>1</v>
      </c>
      <c r="E23" s="376">
        <v>1</v>
      </c>
      <c r="F23" s="376">
        <v>0</v>
      </c>
      <c r="G23" s="376">
        <v>3</v>
      </c>
      <c r="H23" s="376">
        <v>1</v>
      </c>
      <c r="I23" s="376">
        <v>1</v>
      </c>
      <c r="J23" s="376">
        <v>1</v>
      </c>
      <c r="K23" s="376">
        <v>2</v>
      </c>
      <c r="L23" s="219"/>
      <c r="M23" s="219"/>
      <c r="N23" s="220"/>
      <c r="O23" s="228">
        <f>SUM(C23:N23)</f>
        <v>11</v>
      </c>
    </row>
    <row r="24" spans="1:15" x14ac:dyDescent="0.25">
      <c r="A24" s="10" t="s">
        <v>45</v>
      </c>
      <c r="B24" s="197" t="s">
        <v>84</v>
      </c>
      <c r="C24" s="229">
        <f>C23/C22</f>
        <v>0.5</v>
      </c>
      <c r="D24" s="386">
        <f>D23/D22</f>
        <v>0.2</v>
      </c>
      <c r="E24" s="386">
        <f t="shared" ref="E24:N24" si="8">E23/E22</f>
        <v>0.25</v>
      </c>
      <c r="F24" s="386">
        <f>F23/F22</f>
        <v>0</v>
      </c>
      <c r="G24" s="386">
        <f t="shared" si="8"/>
        <v>0.21428571428571427</v>
      </c>
      <c r="H24" s="386">
        <f t="shared" si="8"/>
        <v>0.25</v>
      </c>
      <c r="I24" s="386">
        <f t="shared" si="8"/>
        <v>0.25</v>
      </c>
      <c r="J24" s="386">
        <f t="shared" si="8"/>
        <v>0.25</v>
      </c>
      <c r="K24" s="386">
        <f t="shared" si="8"/>
        <v>0.66666666666666663</v>
      </c>
      <c r="L24" s="313" t="e">
        <f t="shared" si="8"/>
        <v>#DIV/0!</v>
      </c>
      <c r="M24" s="313" t="e">
        <f t="shared" si="8"/>
        <v>#DIV/0!</v>
      </c>
      <c r="N24" s="313" t="e">
        <f t="shared" si="8"/>
        <v>#DIV/0!</v>
      </c>
      <c r="O24" s="230">
        <f>O23/O22</f>
        <v>0.26190476190476192</v>
      </c>
    </row>
    <row r="25" spans="1:15" x14ac:dyDescent="0.25">
      <c r="A25" s="10" t="s">
        <v>46</v>
      </c>
      <c r="B25" s="99" t="s">
        <v>364</v>
      </c>
      <c r="C25" s="87">
        <v>1</v>
      </c>
      <c r="D25" s="381">
        <v>1</v>
      </c>
      <c r="E25" s="381">
        <v>2</v>
      </c>
      <c r="F25" s="381">
        <v>2</v>
      </c>
      <c r="G25" s="381">
        <v>7</v>
      </c>
      <c r="H25" s="381">
        <v>3</v>
      </c>
      <c r="I25" s="381">
        <v>4</v>
      </c>
      <c r="J25" s="381">
        <v>2</v>
      </c>
      <c r="K25" s="381">
        <v>2</v>
      </c>
      <c r="L25" s="300"/>
      <c r="M25" s="300"/>
      <c r="N25" s="301"/>
      <c r="O25" s="99">
        <f>SUM(C25:N25)</f>
        <v>24</v>
      </c>
    </row>
    <row r="26" spans="1:15" x14ac:dyDescent="0.25">
      <c r="A26" s="10" t="s">
        <v>47</v>
      </c>
      <c r="B26" s="197" t="s">
        <v>84</v>
      </c>
      <c r="C26" s="229">
        <f>C25/C22</f>
        <v>0.5</v>
      </c>
      <c r="D26" s="386">
        <f>D25/D22</f>
        <v>0.2</v>
      </c>
      <c r="E26" s="386">
        <f t="shared" ref="E26:N26" si="9">E25/E22</f>
        <v>0.5</v>
      </c>
      <c r="F26" s="386">
        <f t="shared" si="9"/>
        <v>1</v>
      </c>
      <c r="G26" s="386">
        <f t="shared" si="9"/>
        <v>0.5</v>
      </c>
      <c r="H26" s="386">
        <f t="shared" si="9"/>
        <v>0.75</v>
      </c>
      <c r="I26" s="386">
        <f t="shared" si="9"/>
        <v>1</v>
      </c>
      <c r="J26" s="386">
        <f t="shared" si="9"/>
        <v>0.5</v>
      </c>
      <c r="K26" s="386">
        <f t="shared" si="9"/>
        <v>0.66666666666666663</v>
      </c>
      <c r="L26" s="313" t="e">
        <f t="shared" si="9"/>
        <v>#DIV/0!</v>
      </c>
      <c r="M26" s="313" t="e">
        <f t="shared" si="9"/>
        <v>#DIV/0!</v>
      </c>
      <c r="N26" s="313" t="e">
        <f t="shared" si="9"/>
        <v>#DIV/0!</v>
      </c>
      <c r="O26" s="230">
        <f>O25/O22</f>
        <v>0.5714285714285714</v>
      </c>
    </row>
    <row r="27" spans="1:15" x14ac:dyDescent="0.25">
      <c r="A27" s="10" t="s">
        <v>48</v>
      </c>
      <c r="B27" s="99" t="s">
        <v>312</v>
      </c>
      <c r="C27" s="87">
        <v>2</v>
      </c>
      <c r="D27" s="378">
        <v>3</v>
      </c>
      <c r="E27" s="378">
        <v>3</v>
      </c>
      <c r="F27" s="378">
        <v>2</v>
      </c>
      <c r="G27" s="378">
        <v>13</v>
      </c>
      <c r="H27" s="378">
        <v>3</v>
      </c>
      <c r="I27" s="378">
        <v>4</v>
      </c>
      <c r="J27" s="378">
        <v>4</v>
      </c>
      <c r="K27" s="378">
        <v>3</v>
      </c>
      <c r="L27" s="296"/>
      <c r="M27" s="296"/>
      <c r="N27" s="297"/>
      <c r="O27" s="99">
        <f>SUM(C27:N27)</f>
        <v>37</v>
      </c>
    </row>
    <row r="28" spans="1:15" x14ac:dyDescent="0.25">
      <c r="A28" s="10" t="s">
        <v>49</v>
      </c>
      <c r="B28" s="197" t="s">
        <v>84</v>
      </c>
      <c r="C28" s="229">
        <f>C27/C22</f>
        <v>1</v>
      </c>
      <c r="D28" s="386">
        <f t="shared" ref="D28:N28" si="10">D27/D22</f>
        <v>0.6</v>
      </c>
      <c r="E28" s="386">
        <f t="shared" si="10"/>
        <v>0.75</v>
      </c>
      <c r="F28" s="386">
        <f t="shared" si="10"/>
        <v>1</v>
      </c>
      <c r="G28" s="386">
        <f t="shared" si="10"/>
        <v>0.9285714285714286</v>
      </c>
      <c r="H28" s="386">
        <f t="shared" si="10"/>
        <v>0.75</v>
      </c>
      <c r="I28" s="386">
        <f t="shared" si="10"/>
        <v>1</v>
      </c>
      <c r="J28" s="386">
        <f t="shared" si="10"/>
        <v>1</v>
      </c>
      <c r="K28" s="386">
        <f t="shared" si="10"/>
        <v>1</v>
      </c>
      <c r="L28" s="313" t="e">
        <f t="shared" si="10"/>
        <v>#DIV/0!</v>
      </c>
      <c r="M28" s="313" t="e">
        <f t="shared" si="10"/>
        <v>#DIV/0!</v>
      </c>
      <c r="N28" s="313" t="e">
        <f t="shared" si="10"/>
        <v>#DIV/0!</v>
      </c>
      <c r="O28" s="230">
        <f>O27/O22</f>
        <v>0.88095238095238093</v>
      </c>
    </row>
    <row r="29" spans="1:15" x14ac:dyDescent="0.25">
      <c r="A29" s="10" t="s">
        <v>50</v>
      </c>
      <c r="B29" s="99" t="s">
        <v>178</v>
      </c>
      <c r="C29" s="87">
        <v>0</v>
      </c>
      <c r="D29" s="378">
        <v>2</v>
      </c>
      <c r="E29" s="378">
        <v>0</v>
      </c>
      <c r="F29" s="378">
        <v>0</v>
      </c>
      <c r="G29" s="378">
        <v>2</v>
      </c>
      <c r="H29" s="378">
        <v>0</v>
      </c>
      <c r="I29" s="378">
        <v>0</v>
      </c>
      <c r="J29" s="437">
        <v>0</v>
      </c>
      <c r="K29" s="378">
        <v>1</v>
      </c>
      <c r="L29" s="296"/>
      <c r="M29" s="296"/>
      <c r="N29" s="297"/>
      <c r="O29" s="99">
        <f>SUM(C29:N29)</f>
        <v>5</v>
      </c>
    </row>
    <row r="30" spans="1:15" x14ac:dyDescent="0.25">
      <c r="A30" s="10" t="s">
        <v>51</v>
      </c>
      <c r="B30" s="197" t="s">
        <v>84</v>
      </c>
      <c r="C30" s="229">
        <f>C29/C22</f>
        <v>0</v>
      </c>
      <c r="D30" s="386">
        <f t="shared" ref="D30:N30" si="11">D29/D22</f>
        <v>0.4</v>
      </c>
      <c r="E30" s="386">
        <f t="shared" si="11"/>
        <v>0</v>
      </c>
      <c r="F30" s="386">
        <f t="shared" si="11"/>
        <v>0</v>
      </c>
      <c r="G30" s="386">
        <f t="shared" si="11"/>
        <v>0.14285714285714285</v>
      </c>
      <c r="H30" s="386">
        <f t="shared" si="11"/>
        <v>0</v>
      </c>
      <c r="I30" s="386">
        <f t="shared" si="11"/>
        <v>0</v>
      </c>
      <c r="J30" s="386">
        <f t="shared" si="11"/>
        <v>0</v>
      </c>
      <c r="K30" s="386">
        <f t="shared" si="11"/>
        <v>0.33333333333333331</v>
      </c>
      <c r="L30" s="313" t="e">
        <f t="shared" si="11"/>
        <v>#DIV/0!</v>
      </c>
      <c r="M30" s="313" t="e">
        <f t="shared" si="11"/>
        <v>#DIV/0!</v>
      </c>
      <c r="N30" s="313" t="e">
        <f t="shared" si="11"/>
        <v>#DIV/0!</v>
      </c>
      <c r="O30" s="230">
        <f>O29/O22</f>
        <v>0.11904761904761904</v>
      </c>
    </row>
    <row r="31" spans="1:15" x14ac:dyDescent="0.25">
      <c r="A31" s="10" t="s">
        <v>52</v>
      </c>
      <c r="B31" s="99" t="s">
        <v>147</v>
      </c>
      <c r="C31" s="87">
        <v>0</v>
      </c>
      <c r="D31" s="378">
        <v>2</v>
      </c>
      <c r="E31" s="378">
        <v>1</v>
      </c>
      <c r="F31" s="378">
        <v>0</v>
      </c>
      <c r="G31" s="378">
        <v>1</v>
      </c>
      <c r="H31" s="378">
        <v>1</v>
      </c>
      <c r="I31" s="378">
        <v>0</v>
      </c>
      <c r="J31" s="378">
        <v>0</v>
      </c>
      <c r="K31" s="378">
        <v>0</v>
      </c>
      <c r="L31" s="296"/>
      <c r="M31" s="296"/>
      <c r="N31" s="297"/>
      <c r="O31" s="99">
        <f>SUM(C31:N31)</f>
        <v>5</v>
      </c>
    </row>
    <row r="32" spans="1:15" x14ac:dyDescent="0.25">
      <c r="A32" s="10" t="s">
        <v>61</v>
      </c>
      <c r="B32" s="197" t="s">
        <v>84</v>
      </c>
      <c r="C32" s="229">
        <f>C31/C22</f>
        <v>0</v>
      </c>
      <c r="D32" s="386">
        <f t="shared" ref="D32:N32" si="12">D31/D22</f>
        <v>0.4</v>
      </c>
      <c r="E32" s="386">
        <f t="shared" si="12"/>
        <v>0.25</v>
      </c>
      <c r="F32" s="386">
        <f t="shared" si="12"/>
        <v>0</v>
      </c>
      <c r="G32" s="386">
        <f t="shared" si="12"/>
        <v>7.1428571428571425E-2</v>
      </c>
      <c r="H32" s="386">
        <f t="shared" si="12"/>
        <v>0.25</v>
      </c>
      <c r="I32" s="386">
        <f t="shared" si="12"/>
        <v>0</v>
      </c>
      <c r="J32" s="386">
        <f t="shared" si="12"/>
        <v>0</v>
      </c>
      <c r="K32" s="386">
        <f t="shared" si="12"/>
        <v>0</v>
      </c>
      <c r="L32" s="313" t="e">
        <f t="shared" si="12"/>
        <v>#DIV/0!</v>
      </c>
      <c r="M32" s="313" t="e">
        <f t="shared" si="12"/>
        <v>#DIV/0!</v>
      </c>
      <c r="N32" s="313" t="e">
        <f t="shared" si="12"/>
        <v>#DIV/0!</v>
      </c>
      <c r="O32" s="230">
        <f>O31/O22</f>
        <v>0.11904761904761904</v>
      </c>
    </row>
    <row r="33" spans="1:15" ht="24.75" x14ac:dyDescent="0.25">
      <c r="A33" s="10" t="s">
        <v>62</v>
      </c>
      <c r="B33" s="232" t="s">
        <v>82</v>
      </c>
      <c r="C33" s="87">
        <v>1</v>
      </c>
      <c r="D33" s="378">
        <v>1</v>
      </c>
      <c r="E33" s="378">
        <v>1</v>
      </c>
      <c r="F33" s="378">
        <v>1</v>
      </c>
      <c r="G33" s="378">
        <v>0</v>
      </c>
      <c r="H33" s="378">
        <v>1</v>
      </c>
      <c r="I33" s="378">
        <v>2</v>
      </c>
      <c r="J33" s="378">
        <v>0</v>
      </c>
      <c r="K33" s="378">
        <v>1</v>
      </c>
      <c r="L33" s="296"/>
      <c r="M33" s="296"/>
      <c r="N33" s="297"/>
      <c r="O33" s="99">
        <f>SUM(C33:N33)</f>
        <v>8</v>
      </c>
    </row>
    <row r="34" spans="1:15" x14ac:dyDescent="0.25">
      <c r="A34" s="10" t="s">
        <v>63</v>
      </c>
      <c r="B34" s="197" t="s">
        <v>84</v>
      </c>
      <c r="C34" s="229">
        <f>C33/C22</f>
        <v>0.5</v>
      </c>
      <c r="D34" s="386">
        <f t="shared" ref="D34:N34" si="13">D33/D22</f>
        <v>0.2</v>
      </c>
      <c r="E34" s="386">
        <f t="shared" si="13"/>
        <v>0.25</v>
      </c>
      <c r="F34" s="386">
        <f t="shared" si="13"/>
        <v>0.5</v>
      </c>
      <c r="G34" s="386">
        <f t="shared" si="13"/>
        <v>0</v>
      </c>
      <c r="H34" s="386">
        <f t="shared" si="13"/>
        <v>0.25</v>
      </c>
      <c r="I34" s="386">
        <f t="shared" si="13"/>
        <v>0.5</v>
      </c>
      <c r="J34" s="386">
        <f t="shared" si="13"/>
        <v>0</v>
      </c>
      <c r="K34" s="386">
        <f t="shared" si="13"/>
        <v>0.33333333333333331</v>
      </c>
      <c r="L34" s="313" t="e">
        <f t="shared" si="13"/>
        <v>#DIV/0!</v>
      </c>
      <c r="M34" s="313" t="e">
        <f t="shared" si="13"/>
        <v>#DIV/0!</v>
      </c>
      <c r="N34" s="313" t="e">
        <f t="shared" si="13"/>
        <v>#DIV/0!</v>
      </c>
      <c r="O34" s="230">
        <f>O33/O22</f>
        <v>0.19047619047619047</v>
      </c>
    </row>
    <row r="35" spans="1:15" x14ac:dyDescent="0.25">
      <c r="A35" s="10" t="s">
        <v>64</v>
      </c>
      <c r="B35" s="99" t="s">
        <v>313</v>
      </c>
      <c r="C35" s="87">
        <v>0</v>
      </c>
      <c r="D35" s="378">
        <v>0</v>
      </c>
      <c r="E35" s="378">
        <v>1</v>
      </c>
      <c r="F35" s="378">
        <v>0</v>
      </c>
      <c r="G35" s="378">
        <v>0</v>
      </c>
      <c r="H35" s="378">
        <v>0</v>
      </c>
      <c r="I35" s="378">
        <v>0</v>
      </c>
      <c r="J35" s="378">
        <v>0</v>
      </c>
      <c r="K35" s="378">
        <v>1</v>
      </c>
      <c r="L35" s="296"/>
      <c r="M35" s="296"/>
      <c r="N35" s="297"/>
      <c r="O35" s="99">
        <f>SUM(C35:N35)</f>
        <v>2</v>
      </c>
    </row>
    <row r="36" spans="1:15" x14ac:dyDescent="0.25">
      <c r="A36" s="10" t="s">
        <v>65</v>
      </c>
      <c r="B36" s="233" t="s">
        <v>84</v>
      </c>
      <c r="C36" s="229">
        <f>C35/C22</f>
        <v>0</v>
      </c>
      <c r="D36" s="386">
        <f t="shared" ref="D36:N36" si="14">D35/D22</f>
        <v>0</v>
      </c>
      <c r="E36" s="386">
        <f t="shared" si="14"/>
        <v>0.25</v>
      </c>
      <c r="F36" s="386">
        <f t="shared" si="14"/>
        <v>0</v>
      </c>
      <c r="G36" s="386">
        <f t="shared" si="14"/>
        <v>0</v>
      </c>
      <c r="H36" s="386">
        <f t="shared" si="14"/>
        <v>0</v>
      </c>
      <c r="I36" s="386">
        <f t="shared" si="14"/>
        <v>0</v>
      </c>
      <c r="J36" s="386">
        <f t="shared" si="14"/>
        <v>0</v>
      </c>
      <c r="K36" s="386">
        <f t="shared" si="14"/>
        <v>0.33333333333333331</v>
      </c>
      <c r="L36" s="313" t="e">
        <f t="shared" si="14"/>
        <v>#DIV/0!</v>
      </c>
      <c r="M36" s="313" t="e">
        <f t="shared" si="14"/>
        <v>#DIV/0!</v>
      </c>
      <c r="N36" s="313" t="e">
        <f t="shared" si="14"/>
        <v>#DIV/0!</v>
      </c>
      <c r="O36" s="230">
        <f>O35/O22</f>
        <v>4.7619047619047616E-2</v>
      </c>
    </row>
    <row r="37" spans="1:15" x14ac:dyDescent="0.25">
      <c r="A37" s="10" t="s">
        <v>66</v>
      </c>
      <c r="B37" s="99" t="s">
        <v>314</v>
      </c>
      <c r="C37" s="47">
        <v>0</v>
      </c>
      <c r="D37" s="378">
        <v>2</v>
      </c>
      <c r="E37" s="378">
        <v>3</v>
      </c>
      <c r="F37" s="378">
        <v>1</v>
      </c>
      <c r="G37" s="378">
        <v>1</v>
      </c>
      <c r="H37" s="378">
        <v>1</v>
      </c>
      <c r="I37" s="378">
        <v>0</v>
      </c>
      <c r="J37" s="378">
        <v>0</v>
      </c>
      <c r="K37" s="378">
        <v>0</v>
      </c>
      <c r="L37" s="296"/>
      <c r="M37" s="296"/>
      <c r="N37" s="297"/>
      <c r="O37" s="99">
        <f>SUM(C37:N37)</f>
        <v>8</v>
      </c>
    </row>
    <row r="38" spans="1:15" x14ac:dyDescent="0.25">
      <c r="A38" s="10" t="s">
        <v>67</v>
      </c>
      <c r="B38" s="233" t="s">
        <v>84</v>
      </c>
      <c r="C38" s="254">
        <f>C37/C22</f>
        <v>0</v>
      </c>
      <c r="D38" s="377">
        <f t="shared" ref="D38:N38" si="15">D37/D22</f>
        <v>0.4</v>
      </c>
      <c r="E38" s="386">
        <f t="shared" si="15"/>
        <v>0.75</v>
      </c>
      <c r="F38" s="386">
        <f t="shared" si="15"/>
        <v>0.5</v>
      </c>
      <c r="G38" s="386">
        <f t="shared" si="15"/>
        <v>7.1428571428571425E-2</v>
      </c>
      <c r="H38" s="386">
        <f t="shared" si="15"/>
        <v>0.25</v>
      </c>
      <c r="I38" s="386">
        <f t="shared" si="15"/>
        <v>0</v>
      </c>
      <c r="J38" s="386">
        <f t="shared" si="15"/>
        <v>0</v>
      </c>
      <c r="K38" s="386">
        <f t="shared" si="15"/>
        <v>0</v>
      </c>
      <c r="L38" s="313" t="e">
        <f t="shared" si="15"/>
        <v>#DIV/0!</v>
      </c>
      <c r="M38" s="313" t="e">
        <f t="shared" si="15"/>
        <v>#DIV/0!</v>
      </c>
      <c r="N38" s="313" t="e">
        <f t="shared" si="15"/>
        <v>#DIV/0!</v>
      </c>
      <c r="O38" s="230">
        <f>O37/O22</f>
        <v>0.19047619047619047</v>
      </c>
    </row>
    <row r="39" spans="1:15" x14ac:dyDescent="0.25">
      <c r="A39" s="10" t="s">
        <v>68</v>
      </c>
      <c r="B39" s="253" t="s">
        <v>131</v>
      </c>
      <c r="C39" s="246">
        <v>0</v>
      </c>
      <c r="D39" s="404">
        <v>0</v>
      </c>
      <c r="E39" s="404">
        <v>0</v>
      </c>
      <c r="F39" s="404">
        <v>0</v>
      </c>
      <c r="G39" s="404">
        <v>0</v>
      </c>
      <c r="H39" s="404">
        <v>0</v>
      </c>
      <c r="I39" s="404">
        <v>0</v>
      </c>
      <c r="J39" s="404">
        <v>0</v>
      </c>
      <c r="K39" s="404">
        <v>0</v>
      </c>
      <c r="L39" s="340"/>
      <c r="M39" s="340"/>
      <c r="N39" s="341"/>
      <c r="O39" s="253">
        <f>SUM(C39:N39)</f>
        <v>0</v>
      </c>
    </row>
    <row r="40" spans="1:15" ht="15.75" thickBot="1" x14ac:dyDescent="0.3">
      <c r="A40" s="10" t="s">
        <v>69</v>
      </c>
      <c r="B40" s="252" t="s">
        <v>84</v>
      </c>
      <c r="C40" s="229">
        <f>C39/C22</f>
        <v>0</v>
      </c>
      <c r="D40" s="386">
        <f t="shared" ref="D40:N40" si="16">D39/D22</f>
        <v>0</v>
      </c>
      <c r="E40" s="386">
        <f t="shared" si="16"/>
        <v>0</v>
      </c>
      <c r="F40" s="386">
        <f t="shared" si="16"/>
        <v>0</v>
      </c>
      <c r="G40" s="386">
        <f t="shared" si="16"/>
        <v>0</v>
      </c>
      <c r="H40" s="386">
        <f t="shared" si="16"/>
        <v>0</v>
      </c>
      <c r="I40" s="386">
        <f t="shared" si="16"/>
        <v>0</v>
      </c>
      <c r="J40" s="386">
        <f t="shared" si="16"/>
        <v>0</v>
      </c>
      <c r="K40" s="386">
        <f t="shared" si="16"/>
        <v>0</v>
      </c>
      <c r="L40" s="313" t="e">
        <f t="shared" si="16"/>
        <v>#DIV/0!</v>
      </c>
      <c r="M40" s="313" t="e">
        <f t="shared" si="16"/>
        <v>#DIV/0!</v>
      </c>
      <c r="N40" s="313" t="e">
        <f t="shared" si="16"/>
        <v>#DIV/0!</v>
      </c>
      <c r="O40" s="230">
        <f>O39/O22</f>
        <v>0</v>
      </c>
    </row>
    <row r="41" spans="1:15" ht="26.25" thickTop="1" thickBot="1" x14ac:dyDescent="0.3">
      <c r="A41" s="10" t="s">
        <v>70</v>
      </c>
      <c r="B41" s="35" t="s">
        <v>86</v>
      </c>
      <c r="C41" s="16">
        <v>1</v>
      </c>
      <c r="D41" s="383">
        <v>5</v>
      </c>
      <c r="E41" s="383">
        <v>5</v>
      </c>
      <c r="F41" s="383">
        <v>4</v>
      </c>
      <c r="G41" s="383">
        <v>11</v>
      </c>
      <c r="H41" s="383">
        <v>4</v>
      </c>
      <c r="I41" s="383">
        <v>1</v>
      </c>
      <c r="J41" s="383">
        <v>2</v>
      </c>
      <c r="K41" s="383">
        <v>5</v>
      </c>
      <c r="L41" s="304"/>
      <c r="M41" s="304"/>
      <c r="N41" s="305"/>
      <c r="O41" s="288">
        <f>SUM(C41:N41)</f>
        <v>38</v>
      </c>
    </row>
    <row r="42" spans="1:15" ht="15.75" thickTop="1" x14ac:dyDescent="0.25">
      <c r="A42" s="10" t="s">
        <v>71</v>
      </c>
      <c r="B42" s="235" t="s">
        <v>179</v>
      </c>
      <c r="C42" s="236">
        <v>1</v>
      </c>
      <c r="D42" s="384">
        <v>2</v>
      </c>
      <c r="E42" s="384">
        <v>4</v>
      </c>
      <c r="F42" s="384">
        <v>2</v>
      </c>
      <c r="G42" s="384">
        <v>5</v>
      </c>
      <c r="H42" s="384">
        <v>1</v>
      </c>
      <c r="I42" s="384">
        <v>1</v>
      </c>
      <c r="J42" s="384">
        <v>2</v>
      </c>
      <c r="K42" s="384">
        <v>3</v>
      </c>
      <c r="L42" s="307"/>
      <c r="M42" s="306"/>
      <c r="N42" s="308"/>
      <c r="O42" s="235">
        <f>SUM(C42:N42)</f>
        <v>21</v>
      </c>
    </row>
    <row r="43" spans="1:15" x14ac:dyDescent="0.25">
      <c r="A43" s="10" t="s">
        <v>72</v>
      </c>
      <c r="B43" s="197" t="s">
        <v>84</v>
      </c>
      <c r="C43" s="229">
        <f>C42/C22</f>
        <v>0.5</v>
      </c>
      <c r="D43" s="386">
        <f t="shared" ref="D43:N43" si="17">D42/D22</f>
        <v>0.4</v>
      </c>
      <c r="E43" s="386">
        <f t="shared" si="17"/>
        <v>1</v>
      </c>
      <c r="F43" s="386">
        <f t="shared" si="17"/>
        <v>1</v>
      </c>
      <c r="G43" s="386">
        <f t="shared" si="17"/>
        <v>0.35714285714285715</v>
      </c>
      <c r="H43" s="386">
        <f t="shared" si="17"/>
        <v>0.25</v>
      </c>
      <c r="I43" s="386">
        <f t="shared" si="17"/>
        <v>0.25</v>
      </c>
      <c r="J43" s="386">
        <f t="shared" si="17"/>
        <v>0.5</v>
      </c>
      <c r="K43" s="386">
        <f t="shared" si="17"/>
        <v>1</v>
      </c>
      <c r="L43" s="313" t="e">
        <f t="shared" si="17"/>
        <v>#DIV/0!</v>
      </c>
      <c r="M43" s="313" t="e">
        <f t="shared" si="17"/>
        <v>#DIV/0!</v>
      </c>
      <c r="N43" s="313" t="e">
        <f t="shared" si="17"/>
        <v>#DIV/0!</v>
      </c>
      <c r="O43" s="230">
        <f>O42/O22</f>
        <v>0.5</v>
      </c>
    </row>
    <row r="44" spans="1:15" x14ac:dyDescent="0.25">
      <c r="A44" s="10" t="s">
        <v>73</v>
      </c>
      <c r="B44" s="99" t="s">
        <v>180</v>
      </c>
      <c r="C44" s="87">
        <v>0</v>
      </c>
      <c r="D44" s="378">
        <v>0</v>
      </c>
      <c r="E44" s="378">
        <v>2</v>
      </c>
      <c r="F44" s="378">
        <v>2</v>
      </c>
      <c r="G44" s="378">
        <v>2</v>
      </c>
      <c r="H44" s="378">
        <v>1</v>
      </c>
      <c r="I44" s="378">
        <v>0</v>
      </c>
      <c r="J44" s="378">
        <v>2</v>
      </c>
      <c r="K44" s="378">
        <v>2</v>
      </c>
      <c r="L44" s="296"/>
      <c r="M44" s="296"/>
      <c r="N44" s="297"/>
      <c r="O44" s="99">
        <f>SUM(C44:N44)</f>
        <v>11</v>
      </c>
    </row>
    <row r="45" spans="1:15" x14ac:dyDescent="0.25">
      <c r="A45" s="10" t="s">
        <v>74</v>
      </c>
      <c r="B45" s="197" t="s">
        <v>84</v>
      </c>
      <c r="C45" s="229">
        <f>C44/C22</f>
        <v>0</v>
      </c>
      <c r="D45" s="386">
        <f t="shared" ref="D45:N45" si="18">D44/D22</f>
        <v>0</v>
      </c>
      <c r="E45" s="386">
        <f t="shared" si="18"/>
        <v>0.5</v>
      </c>
      <c r="F45" s="386">
        <f t="shared" si="18"/>
        <v>1</v>
      </c>
      <c r="G45" s="386">
        <f t="shared" si="18"/>
        <v>0.14285714285714285</v>
      </c>
      <c r="H45" s="386">
        <f t="shared" si="18"/>
        <v>0.25</v>
      </c>
      <c r="I45" s="386">
        <f t="shared" si="18"/>
        <v>0</v>
      </c>
      <c r="J45" s="386">
        <f t="shared" si="18"/>
        <v>0.5</v>
      </c>
      <c r="K45" s="386">
        <f t="shared" si="18"/>
        <v>0.66666666666666663</v>
      </c>
      <c r="L45" s="313" t="e">
        <f t="shared" si="18"/>
        <v>#DIV/0!</v>
      </c>
      <c r="M45" s="313" t="e">
        <f t="shared" si="18"/>
        <v>#DIV/0!</v>
      </c>
      <c r="N45" s="313" t="e">
        <f t="shared" si="18"/>
        <v>#DIV/0!</v>
      </c>
      <c r="O45" s="230">
        <f>O44/O22</f>
        <v>0.26190476190476192</v>
      </c>
    </row>
    <row r="46" spans="1:15" x14ac:dyDescent="0.25">
      <c r="A46" s="10" t="s">
        <v>75</v>
      </c>
      <c r="B46" s="99" t="s">
        <v>181</v>
      </c>
      <c r="C46" s="87">
        <v>0</v>
      </c>
      <c r="D46" s="378">
        <v>3</v>
      </c>
      <c r="E46" s="378">
        <v>0</v>
      </c>
      <c r="F46" s="378">
        <v>0</v>
      </c>
      <c r="G46" s="378">
        <v>2</v>
      </c>
      <c r="H46" s="378">
        <v>0</v>
      </c>
      <c r="I46" s="378">
        <v>0</v>
      </c>
      <c r="J46" s="378">
        <v>0</v>
      </c>
      <c r="K46" s="378">
        <v>0</v>
      </c>
      <c r="L46" s="296"/>
      <c r="M46" s="296"/>
      <c r="N46" s="297"/>
      <c r="O46" s="99">
        <f>SUM(C46:N46)</f>
        <v>5</v>
      </c>
    </row>
    <row r="47" spans="1:15" x14ac:dyDescent="0.25">
      <c r="A47" s="10" t="s">
        <v>76</v>
      </c>
      <c r="B47" s="197" t="s">
        <v>84</v>
      </c>
      <c r="C47" s="229">
        <f>C46/C22</f>
        <v>0</v>
      </c>
      <c r="D47" s="386">
        <f t="shared" ref="D47:N47" si="19">D46/D22</f>
        <v>0.6</v>
      </c>
      <c r="E47" s="386">
        <f>E46/E22</f>
        <v>0</v>
      </c>
      <c r="F47" s="386">
        <f t="shared" si="19"/>
        <v>0</v>
      </c>
      <c r="G47" s="386">
        <f t="shared" si="19"/>
        <v>0.14285714285714285</v>
      </c>
      <c r="H47" s="386">
        <f t="shared" si="19"/>
        <v>0</v>
      </c>
      <c r="I47" s="386">
        <f t="shared" si="19"/>
        <v>0</v>
      </c>
      <c r="J47" s="386">
        <f t="shared" si="19"/>
        <v>0</v>
      </c>
      <c r="K47" s="386">
        <f t="shared" si="19"/>
        <v>0</v>
      </c>
      <c r="L47" s="313" t="e">
        <f t="shared" si="19"/>
        <v>#DIV/0!</v>
      </c>
      <c r="M47" s="313" t="e">
        <f t="shared" si="19"/>
        <v>#DIV/0!</v>
      </c>
      <c r="N47" s="313" t="e">
        <f t="shared" si="19"/>
        <v>#DIV/0!</v>
      </c>
      <c r="O47" s="230">
        <f>O46/O22</f>
        <v>0.11904761904761904</v>
      </c>
    </row>
    <row r="48" spans="1:15" x14ac:dyDescent="0.25">
      <c r="A48" s="10" t="s">
        <v>77</v>
      </c>
      <c r="B48" s="99" t="s">
        <v>331</v>
      </c>
      <c r="C48" s="87">
        <v>0</v>
      </c>
      <c r="D48" s="378">
        <v>0</v>
      </c>
      <c r="E48" s="378">
        <v>0</v>
      </c>
      <c r="F48" s="378">
        <v>0</v>
      </c>
      <c r="G48" s="378">
        <v>0</v>
      </c>
      <c r="H48" s="378">
        <v>0</v>
      </c>
      <c r="I48" s="378">
        <v>0</v>
      </c>
      <c r="J48" s="378">
        <v>0</v>
      </c>
      <c r="K48" s="378">
        <v>0</v>
      </c>
      <c r="L48" s="296"/>
      <c r="M48" s="296"/>
      <c r="N48" s="297"/>
      <c r="O48" s="99">
        <f>SUM(C48:N48)</f>
        <v>0</v>
      </c>
    </row>
    <row r="49" spans="1:15" x14ac:dyDescent="0.25">
      <c r="A49" s="10" t="s">
        <v>78</v>
      </c>
      <c r="B49" s="197" t="s">
        <v>84</v>
      </c>
      <c r="C49" s="229">
        <f>C48/C22</f>
        <v>0</v>
      </c>
      <c r="D49" s="386">
        <f t="shared" ref="D49:N49" si="20">D48/D22</f>
        <v>0</v>
      </c>
      <c r="E49" s="386">
        <f t="shared" si="20"/>
        <v>0</v>
      </c>
      <c r="F49" s="386">
        <f t="shared" si="20"/>
        <v>0</v>
      </c>
      <c r="G49" s="386">
        <f t="shared" si="20"/>
        <v>0</v>
      </c>
      <c r="H49" s="386">
        <f t="shared" si="20"/>
        <v>0</v>
      </c>
      <c r="I49" s="386">
        <f t="shared" si="20"/>
        <v>0</v>
      </c>
      <c r="J49" s="386">
        <f t="shared" si="20"/>
        <v>0</v>
      </c>
      <c r="K49" s="386">
        <f t="shared" si="20"/>
        <v>0</v>
      </c>
      <c r="L49" s="313" t="e">
        <f t="shared" si="20"/>
        <v>#DIV/0!</v>
      </c>
      <c r="M49" s="313" t="e">
        <f t="shared" si="20"/>
        <v>#DIV/0!</v>
      </c>
      <c r="N49" s="313" t="e">
        <f t="shared" si="20"/>
        <v>#DIV/0!</v>
      </c>
      <c r="O49" s="230">
        <f>O48/O22</f>
        <v>0</v>
      </c>
    </row>
    <row r="50" spans="1:15" x14ac:dyDescent="0.25">
      <c r="A50" s="10" t="s">
        <v>79</v>
      </c>
      <c r="B50" s="232" t="s">
        <v>183</v>
      </c>
      <c r="C50" s="47">
        <v>0</v>
      </c>
      <c r="D50" s="378">
        <v>0</v>
      </c>
      <c r="E50" s="378">
        <v>0</v>
      </c>
      <c r="F50" s="378">
        <v>0</v>
      </c>
      <c r="G50" s="378">
        <v>2</v>
      </c>
      <c r="H50" s="378">
        <v>2</v>
      </c>
      <c r="I50" s="378">
        <v>0</v>
      </c>
      <c r="J50" s="378">
        <v>0</v>
      </c>
      <c r="K50" s="378">
        <v>0</v>
      </c>
      <c r="L50" s="296"/>
      <c r="M50" s="296"/>
      <c r="N50" s="297"/>
      <c r="O50" s="99">
        <f>SUM(C50:N50)</f>
        <v>4</v>
      </c>
    </row>
    <row r="51" spans="1:15" x14ac:dyDescent="0.25">
      <c r="A51" s="10" t="s">
        <v>80</v>
      </c>
      <c r="B51" s="197" t="s">
        <v>84</v>
      </c>
      <c r="C51" s="229">
        <f>C50/C22</f>
        <v>0</v>
      </c>
      <c r="D51" s="386">
        <f t="shared" ref="D51:N51" si="21">D50/D22</f>
        <v>0</v>
      </c>
      <c r="E51" s="386">
        <f t="shared" si="21"/>
        <v>0</v>
      </c>
      <c r="F51" s="386">
        <f t="shared" si="21"/>
        <v>0</v>
      </c>
      <c r="G51" s="386">
        <f t="shared" si="21"/>
        <v>0.14285714285714285</v>
      </c>
      <c r="H51" s="386">
        <f t="shared" si="21"/>
        <v>0.5</v>
      </c>
      <c r="I51" s="386">
        <f t="shared" si="21"/>
        <v>0</v>
      </c>
      <c r="J51" s="386">
        <f t="shared" si="21"/>
        <v>0</v>
      </c>
      <c r="K51" s="386">
        <f t="shared" si="21"/>
        <v>0</v>
      </c>
      <c r="L51" s="313" t="e">
        <f t="shared" si="21"/>
        <v>#DIV/0!</v>
      </c>
      <c r="M51" s="313" t="e">
        <f t="shared" si="21"/>
        <v>#DIV/0!</v>
      </c>
      <c r="N51" s="313" t="e">
        <f t="shared" si="21"/>
        <v>#DIV/0!</v>
      </c>
      <c r="O51" s="230">
        <f>O50/O22</f>
        <v>9.5238095238095233E-2</v>
      </c>
    </row>
    <row r="52" spans="1:15" ht="24.75" x14ac:dyDescent="0.25">
      <c r="A52" s="10" t="s">
        <v>170</v>
      </c>
      <c r="B52" s="232" t="s">
        <v>184</v>
      </c>
      <c r="C52" s="87">
        <v>0</v>
      </c>
      <c r="D52" s="378">
        <v>0</v>
      </c>
      <c r="E52" s="378">
        <v>0</v>
      </c>
      <c r="F52" s="378">
        <v>0</v>
      </c>
      <c r="G52" s="378">
        <v>0</v>
      </c>
      <c r="H52" s="378">
        <v>0</v>
      </c>
      <c r="I52" s="378">
        <v>0</v>
      </c>
      <c r="J52" s="378">
        <v>0</v>
      </c>
      <c r="K52" s="378">
        <v>0</v>
      </c>
      <c r="L52" s="296"/>
      <c r="M52" s="296"/>
      <c r="N52" s="297"/>
      <c r="O52" s="99">
        <f>SUM(C52:N52)</f>
        <v>0</v>
      </c>
    </row>
    <row r="53" spans="1:15" x14ac:dyDescent="0.25">
      <c r="A53" s="10" t="s">
        <v>81</v>
      </c>
      <c r="B53" s="197" t="s">
        <v>84</v>
      </c>
      <c r="C53" s="229">
        <f>C52/C22</f>
        <v>0</v>
      </c>
      <c r="D53" s="386">
        <f t="shared" ref="D53:N53" si="22">D52/D22</f>
        <v>0</v>
      </c>
      <c r="E53" s="386">
        <f t="shared" si="22"/>
        <v>0</v>
      </c>
      <c r="F53" s="386">
        <f t="shared" si="22"/>
        <v>0</v>
      </c>
      <c r="G53" s="386">
        <f t="shared" si="22"/>
        <v>0</v>
      </c>
      <c r="H53" s="386">
        <f t="shared" si="22"/>
        <v>0</v>
      </c>
      <c r="I53" s="386">
        <f t="shared" si="22"/>
        <v>0</v>
      </c>
      <c r="J53" s="386">
        <f t="shared" si="22"/>
        <v>0</v>
      </c>
      <c r="K53" s="386">
        <f t="shared" si="22"/>
        <v>0</v>
      </c>
      <c r="L53" s="313" t="e">
        <f t="shared" si="22"/>
        <v>#DIV/0!</v>
      </c>
      <c r="M53" s="313" t="e">
        <f t="shared" si="22"/>
        <v>#DIV/0!</v>
      </c>
      <c r="N53" s="313" t="e">
        <f t="shared" si="22"/>
        <v>#DIV/0!</v>
      </c>
      <c r="O53" s="230">
        <f>O52/O22</f>
        <v>0</v>
      </c>
    </row>
    <row r="54" spans="1:15" x14ac:dyDescent="0.25">
      <c r="A54" s="10" t="s">
        <v>87</v>
      </c>
      <c r="B54" s="99" t="s">
        <v>315</v>
      </c>
      <c r="C54" s="47">
        <v>0</v>
      </c>
      <c r="D54" s="378">
        <v>0</v>
      </c>
      <c r="E54" s="378">
        <v>1</v>
      </c>
      <c r="F54" s="378">
        <v>0</v>
      </c>
      <c r="G54" s="378">
        <v>1</v>
      </c>
      <c r="H54" s="378">
        <v>0</v>
      </c>
      <c r="I54" s="378">
        <v>0</v>
      </c>
      <c r="J54" s="378">
        <v>0</v>
      </c>
      <c r="K54" s="378">
        <v>0</v>
      </c>
      <c r="L54" s="296"/>
      <c r="M54" s="296"/>
      <c r="N54" s="297"/>
      <c r="O54" s="99">
        <f>SUM(C54:N54)</f>
        <v>2</v>
      </c>
    </row>
    <row r="55" spans="1:15" ht="15.75" thickBot="1" x14ac:dyDescent="0.3">
      <c r="A55" s="10" t="s">
        <v>88</v>
      </c>
      <c r="B55" s="202" t="s">
        <v>84</v>
      </c>
      <c r="C55" s="237">
        <f>C54/C22</f>
        <v>0</v>
      </c>
      <c r="D55" s="387">
        <f t="shared" ref="D55:N55" si="23">D54/D22</f>
        <v>0</v>
      </c>
      <c r="E55" s="387">
        <f t="shared" si="23"/>
        <v>0.25</v>
      </c>
      <c r="F55" s="387">
        <f t="shared" si="23"/>
        <v>0</v>
      </c>
      <c r="G55" s="387">
        <f t="shared" si="23"/>
        <v>7.1428571428571425E-2</v>
      </c>
      <c r="H55" s="387">
        <f t="shared" si="23"/>
        <v>0</v>
      </c>
      <c r="I55" s="387">
        <f t="shared" si="23"/>
        <v>0</v>
      </c>
      <c r="J55" s="387">
        <f t="shared" si="23"/>
        <v>0</v>
      </c>
      <c r="K55" s="387">
        <f t="shared" si="23"/>
        <v>0</v>
      </c>
      <c r="L55" s="314" t="e">
        <f t="shared" si="23"/>
        <v>#DIV/0!</v>
      </c>
      <c r="M55" s="314" t="e">
        <f t="shared" si="23"/>
        <v>#DIV/0!</v>
      </c>
      <c r="N55" s="314" t="e">
        <f t="shared" si="23"/>
        <v>#DIV/0!</v>
      </c>
      <c r="O55" s="239">
        <f>O54/O22</f>
        <v>4.7619047619047616E-2</v>
      </c>
    </row>
    <row r="56" spans="1:15" ht="20.100000000000001" customHeight="1" thickBot="1" x14ac:dyDescent="0.3">
      <c r="A56" s="25" t="s">
        <v>359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9.5" thickBot="1" x14ac:dyDescent="0.3">
      <c r="A57" s="67" t="s">
        <v>21</v>
      </c>
      <c r="B57" s="61" t="s">
        <v>1</v>
      </c>
      <c r="C57" s="62" t="s">
        <v>3</v>
      </c>
      <c r="D57" s="62" t="s">
        <v>4</v>
      </c>
      <c r="E57" s="62" t="s">
        <v>5</v>
      </c>
      <c r="F57" s="62" t="s">
        <v>6</v>
      </c>
      <c r="G57" s="62" t="s">
        <v>7</v>
      </c>
      <c r="H57" s="62" t="s">
        <v>9</v>
      </c>
      <c r="I57" s="62" t="s">
        <v>8</v>
      </c>
      <c r="J57" s="62" t="s">
        <v>11</v>
      </c>
      <c r="K57" s="62" t="s">
        <v>12</v>
      </c>
      <c r="L57" s="62" t="s">
        <v>13</v>
      </c>
      <c r="M57" s="62" t="s">
        <v>14</v>
      </c>
      <c r="N57" s="62" t="s">
        <v>15</v>
      </c>
      <c r="O57" s="214" t="s">
        <v>120</v>
      </c>
    </row>
    <row r="58" spans="1:15" ht="15.75" thickBot="1" x14ac:dyDescent="0.3">
      <c r="A58" s="33" t="s">
        <v>89</v>
      </c>
      <c r="B58" s="30" t="s">
        <v>317</v>
      </c>
      <c r="C58" s="17">
        <v>4</v>
      </c>
      <c r="D58" s="385">
        <v>5</v>
      </c>
      <c r="E58" s="385">
        <v>1</v>
      </c>
      <c r="F58" s="385">
        <v>2</v>
      </c>
      <c r="G58" s="385">
        <v>2</v>
      </c>
      <c r="H58" s="385">
        <v>3</v>
      </c>
      <c r="I58" s="385">
        <v>10</v>
      </c>
      <c r="J58" s="385">
        <v>4</v>
      </c>
      <c r="K58" s="385">
        <v>6</v>
      </c>
      <c r="L58" s="17"/>
      <c r="M58" s="17"/>
      <c r="N58" s="17"/>
      <c r="O58" s="30">
        <f>SUM(C58:N58)</f>
        <v>37</v>
      </c>
    </row>
    <row r="59" spans="1:15" x14ac:dyDescent="0.25">
      <c r="A59" s="33" t="s">
        <v>90</v>
      </c>
      <c r="B59" s="241" t="s">
        <v>322</v>
      </c>
      <c r="C59" s="231">
        <v>3</v>
      </c>
      <c r="D59" s="376">
        <v>4</v>
      </c>
      <c r="E59" s="376">
        <v>0</v>
      </c>
      <c r="F59" s="376">
        <v>2</v>
      </c>
      <c r="G59" s="376">
        <v>2</v>
      </c>
      <c r="H59" s="376">
        <v>1</v>
      </c>
      <c r="I59" s="376">
        <v>6</v>
      </c>
      <c r="J59" s="376">
        <v>1</v>
      </c>
      <c r="K59" s="376">
        <v>5</v>
      </c>
      <c r="L59" s="219"/>
      <c r="M59" s="219"/>
      <c r="N59" s="220"/>
      <c r="O59" s="31">
        <f>SUM(C59:N59)</f>
        <v>24</v>
      </c>
    </row>
    <row r="60" spans="1:15" x14ac:dyDescent="0.25">
      <c r="A60" s="33" t="s">
        <v>91</v>
      </c>
      <c r="B60" s="240" t="s">
        <v>95</v>
      </c>
      <c r="C60" s="229">
        <f>C59/C58</f>
        <v>0.75</v>
      </c>
      <c r="D60" s="386">
        <f t="shared" ref="D60:N60" si="24">D59/D58</f>
        <v>0.8</v>
      </c>
      <c r="E60" s="386">
        <f t="shared" si="24"/>
        <v>0</v>
      </c>
      <c r="F60" s="386">
        <f t="shared" si="24"/>
        <v>1</v>
      </c>
      <c r="G60" s="386">
        <f t="shared" si="24"/>
        <v>1</v>
      </c>
      <c r="H60" s="386">
        <f t="shared" si="24"/>
        <v>0.33333333333333331</v>
      </c>
      <c r="I60" s="386">
        <f t="shared" si="24"/>
        <v>0.6</v>
      </c>
      <c r="J60" s="386">
        <f t="shared" si="24"/>
        <v>0.25</v>
      </c>
      <c r="K60" s="386">
        <f t="shared" si="24"/>
        <v>0.83333333333333337</v>
      </c>
      <c r="L60" s="313" t="e">
        <f t="shared" si="24"/>
        <v>#DIV/0!</v>
      </c>
      <c r="M60" s="313" t="e">
        <f t="shared" si="24"/>
        <v>#DIV/0!</v>
      </c>
      <c r="N60" s="295" t="e">
        <f t="shared" si="24"/>
        <v>#DIV/0!</v>
      </c>
      <c r="O60" s="282">
        <f>O59/O58</f>
        <v>0.64864864864864868</v>
      </c>
    </row>
    <row r="61" spans="1:15" x14ac:dyDescent="0.25">
      <c r="A61" s="33" t="s">
        <v>102</v>
      </c>
      <c r="B61" s="242" t="s">
        <v>93</v>
      </c>
      <c r="C61" s="47">
        <v>3</v>
      </c>
      <c r="D61" s="378">
        <v>4</v>
      </c>
      <c r="E61" s="378">
        <v>1</v>
      </c>
      <c r="F61" s="378">
        <v>2</v>
      </c>
      <c r="G61" s="378">
        <v>2</v>
      </c>
      <c r="H61" s="378">
        <v>2</v>
      </c>
      <c r="I61" s="378">
        <v>7</v>
      </c>
      <c r="J61" s="378">
        <v>1</v>
      </c>
      <c r="K61" s="378">
        <v>4</v>
      </c>
      <c r="L61" s="296"/>
      <c r="M61" s="296"/>
      <c r="N61" s="297"/>
      <c r="O61" s="243">
        <f>SUM(C61:N61)</f>
        <v>26</v>
      </c>
    </row>
    <row r="62" spans="1:15" x14ac:dyDescent="0.25">
      <c r="A62" s="33" t="s">
        <v>103</v>
      </c>
      <c r="B62" s="240" t="s">
        <v>95</v>
      </c>
      <c r="C62" s="229">
        <f>C61/C58</f>
        <v>0.75</v>
      </c>
      <c r="D62" s="386">
        <f t="shared" ref="D62:N62" si="25">D61/D58</f>
        <v>0.8</v>
      </c>
      <c r="E62" s="386">
        <f t="shared" si="25"/>
        <v>1</v>
      </c>
      <c r="F62" s="386">
        <f t="shared" si="25"/>
        <v>1</v>
      </c>
      <c r="G62" s="386">
        <f t="shared" si="25"/>
        <v>1</v>
      </c>
      <c r="H62" s="386">
        <f t="shared" si="25"/>
        <v>0.66666666666666663</v>
      </c>
      <c r="I62" s="386">
        <f t="shared" si="25"/>
        <v>0.7</v>
      </c>
      <c r="J62" s="386">
        <f t="shared" si="25"/>
        <v>0.25</v>
      </c>
      <c r="K62" s="386">
        <f t="shared" si="25"/>
        <v>0.66666666666666663</v>
      </c>
      <c r="L62" s="313" t="e">
        <f t="shared" si="25"/>
        <v>#DIV/0!</v>
      </c>
      <c r="M62" s="313" t="e">
        <f t="shared" si="25"/>
        <v>#DIV/0!</v>
      </c>
      <c r="N62" s="295" t="e">
        <f t="shared" si="25"/>
        <v>#DIV/0!</v>
      </c>
      <c r="O62" s="282">
        <f>O61/O58</f>
        <v>0.70270270270270274</v>
      </c>
    </row>
    <row r="63" spans="1:15" x14ac:dyDescent="0.25">
      <c r="A63" s="33" t="s">
        <v>104</v>
      </c>
      <c r="B63" s="242" t="s">
        <v>325</v>
      </c>
      <c r="C63" s="47">
        <v>3</v>
      </c>
      <c r="D63" s="378">
        <v>3</v>
      </c>
      <c r="E63" s="378">
        <v>0</v>
      </c>
      <c r="F63" s="378">
        <v>2</v>
      </c>
      <c r="G63" s="378">
        <v>2</v>
      </c>
      <c r="H63" s="378">
        <v>1</v>
      </c>
      <c r="I63" s="378">
        <v>5</v>
      </c>
      <c r="J63" s="378">
        <v>1</v>
      </c>
      <c r="K63" s="378">
        <v>3</v>
      </c>
      <c r="L63" s="296"/>
      <c r="M63" s="296"/>
      <c r="N63" s="297"/>
      <c r="O63" s="243">
        <f>SUM(C63:N63)</f>
        <v>20</v>
      </c>
    </row>
    <row r="64" spans="1:15" x14ac:dyDescent="0.25">
      <c r="A64" s="33" t="s">
        <v>105</v>
      </c>
      <c r="B64" s="227" t="s">
        <v>95</v>
      </c>
      <c r="C64" s="229">
        <f>C63/C58</f>
        <v>0.75</v>
      </c>
      <c r="D64" s="386">
        <f t="shared" ref="D64:N64" si="26">D63/D58</f>
        <v>0.6</v>
      </c>
      <c r="E64" s="386">
        <f t="shared" si="26"/>
        <v>0</v>
      </c>
      <c r="F64" s="386">
        <f t="shared" si="26"/>
        <v>1</v>
      </c>
      <c r="G64" s="386">
        <f t="shared" si="26"/>
        <v>1</v>
      </c>
      <c r="H64" s="386">
        <f t="shared" si="26"/>
        <v>0.33333333333333331</v>
      </c>
      <c r="I64" s="386">
        <f t="shared" si="26"/>
        <v>0.5</v>
      </c>
      <c r="J64" s="386">
        <f t="shared" si="26"/>
        <v>0.25</v>
      </c>
      <c r="K64" s="386">
        <f t="shared" si="26"/>
        <v>0.5</v>
      </c>
      <c r="L64" s="313" t="e">
        <f t="shared" si="26"/>
        <v>#DIV/0!</v>
      </c>
      <c r="M64" s="313" t="e">
        <f t="shared" si="26"/>
        <v>#DIV/0!</v>
      </c>
      <c r="N64" s="295" t="e">
        <f t="shared" si="26"/>
        <v>#DIV/0!</v>
      </c>
      <c r="O64" s="282">
        <f>O63/O58</f>
        <v>0.54054054054054057</v>
      </c>
    </row>
    <row r="65" spans="1:15" x14ac:dyDescent="0.25">
      <c r="A65" s="33" t="s">
        <v>106</v>
      </c>
      <c r="B65" s="242" t="s">
        <v>326</v>
      </c>
      <c r="C65" s="47">
        <v>3</v>
      </c>
      <c r="D65" s="378">
        <v>4</v>
      </c>
      <c r="E65" s="378">
        <v>1</v>
      </c>
      <c r="F65" s="378">
        <v>2</v>
      </c>
      <c r="G65" s="378">
        <v>2</v>
      </c>
      <c r="H65" s="378">
        <v>1</v>
      </c>
      <c r="I65" s="378">
        <v>6</v>
      </c>
      <c r="J65" s="378">
        <v>0</v>
      </c>
      <c r="K65" s="378">
        <v>3</v>
      </c>
      <c r="L65" s="296"/>
      <c r="M65" s="296"/>
      <c r="N65" s="297"/>
      <c r="O65" s="243">
        <f>SUM(C65:N65)</f>
        <v>22</v>
      </c>
    </row>
    <row r="66" spans="1:15" ht="15.75" thickBot="1" x14ac:dyDescent="0.3">
      <c r="A66" s="33" t="s">
        <v>107</v>
      </c>
      <c r="B66" s="244" t="s">
        <v>95</v>
      </c>
      <c r="C66" s="283">
        <f>C65/C58</f>
        <v>0.75</v>
      </c>
      <c r="D66" s="402">
        <f>D65/D58</f>
        <v>0.8</v>
      </c>
      <c r="E66" s="402">
        <f t="shared" ref="E66:N66" si="27">E65/E58</f>
        <v>1</v>
      </c>
      <c r="F66" s="402">
        <f t="shared" si="27"/>
        <v>1</v>
      </c>
      <c r="G66" s="402">
        <f t="shared" si="27"/>
        <v>1</v>
      </c>
      <c r="H66" s="402">
        <f t="shared" si="27"/>
        <v>0.33333333333333331</v>
      </c>
      <c r="I66" s="402">
        <f t="shared" si="27"/>
        <v>0.6</v>
      </c>
      <c r="J66" s="402">
        <f t="shared" si="27"/>
        <v>0</v>
      </c>
      <c r="K66" s="402">
        <f t="shared" si="27"/>
        <v>0.5</v>
      </c>
      <c r="L66" s="337" t="e">
        <f t="shared" si="27"/>
        <v>#DIV/0!</v>
      </c>
      <c r="M66" s="337" t="e">
        <f t="shared" si="27"/>
        <v>#DIV/0!</v>
      </c>
      <c r="N66" s="303" t="e">
        <f t="shared" si="27"/>
        <v>#DIV/0!</v>
      </c>
      <c r="O66" s="284">
        <f>O65/O58</f>
        <v>0.59459459459459463</v>
      </c>
    </row>
    <row r="67" spans="1:15" ht="15.75" thickTop="1" x14ac:dyDescent="0.25">
      <c r="A67" s="33" t="s">
        <v>108</v>
      </c>
      <c r="B67" s="259" t="s">
        <v>327</v>
      </c>
      <c r="C67" s="258">
        <f>C69+C71+C73+C75+C77</f>
        <v>0</v>
      </c>
      <c r="D67" s="384">
        <f t="shared" ref="D67:N67" si="28">D69+D71+D73+D75+D77</f>
        <v>0</v>
      </c>
      <c r="E67" s="384">
        <f t="shared" si="28"/>
        <v>0</v>
      </c>
      <c r="F67" s="384">
        <f t="shared" si="28"/>
        <v>0</v>
      </c>
      <c r="G67" s="384">
        <f t="shared" si="28"/>
        <v>0</v>
      </c>
      <c r="H67" s="384">
        <f t="shared" si="28"/>
        <v>1</v>
      </c>
      <c r="I67" s="384">
        <f t="shared" si="28"/>
        <v>1</v>
      </c>
      <c r="J67" s="384">
        <f t="shared" si="28"/>
        <v>1</v>
      </c>
      <c r="K67" s="384">
        <f t="shared" si="28"/>
        <v>1</v>
      </c>
      <c r="L67" s="306">
        <f t="shared" si="28"/>
        <v>0</v>
      </c>
      <c r="M67" s="306">
        <f t="shared" si="28"/>
        <v>0</v>
      </c>
      <c r="N67" s="308">
        <f t="shared" si="28"/>
        <v>0</v>
      </c>
      <c r="O67" s="257">
        <f>SUM(C67:N67)</f>
        <v>4</v>
      </c>
    </row>
    <row r="68" spans="1:15" ht="15.75" thickBot="1" x14ac:dyDescent="0.3">
      <c r="A68" s="33" t="s">
        <v>109</v>
      </c>
      <c r="B68" s="244" t="s">
        <v>95</v>
      </c>
      <c r="C68" s="283">
        <f>C67/C58</f>
        <v>0</v>
      </c>
      <c r="D68" s="403">
        <f t="shared" ref="D68:N68" si="29">D67/D58</f>
        <v>0</v>
      </c>
      <c r="E68" s="403">
        <f t="shared" si="29"/>
        <v>0</v>
      </c>
      <c r="F68" s="403">
        <f t="shared" si="29"/>
        <v>0</v>
      </c>
      <c r="G68" s="403">
        <f t="shared" si="29"/>
        <v>0</v>
      </c>
      <c r="H68" s="403">
        <f t="shared" si="29"/>
        <v>0.33333333333333331</v>
      </c>
      <c r="I68" s="403">
        <f t="shared" si="29"/>
        <v>0.1</v>
      </c>
      <c r="J68" s="403">
        <f t="shared" si="29"/>
        <v>0.25</v>
      </c>
      <c r="K68" s="403">
        <f t="shared" si="29"/>
        <v>0.16666666666666666</v>
      </c>
      <c r="L68" s="338" t="e">
        <f t="shared" si="29"/>
        <v>#DIV/0!</v>
      </c>
      <c r="M68" s="338" t="e">
        <f t="shared" si="29"/>
        <v>#DIV/0!</v>
      </c>
      <c r="N68" s="339" t="e">
        <f t="shared" si="29"/>
        <v>#DIV/0!</v>
      </c>
      <c r="O68" s="284">
        <f>O67/O58</f>
        <v>0.10810810810810811</v>
      </c>
    </row>
    <row r="69" spans="1:15" ht="15.75" thickTop="1" x14ac:dyDescent="0.25">
      <c r="A69" s="33" t="s">
        <v>110</v>
      </c>
      <c r="B69" s="245" t="s">
        <v>332</v>
      </c>
      <c r="C69" s="256">
        <v>0</v>
      </c>
      <c r="D69" s="404">
        <v>0</v>
      </c>
      <c r="E69" s="404">
        <v>0</v>
      </c>
      <c r="F69" s="404">
        <v>0</v>
      </c>
      <c r="G69" s="404">
        <v>0</v>
      </c>
      <c r="H69" s="404">
        <v>1</v>
      </c>
      <c r="I69" s="404">
        <v>1</v>
      </c>
      <c r="J69" s="404">
        <v>1</v>
      </c>
      <c r="K69" s="404">
        <v>1</v>
      </c>
      <c r="L69" s="340"/>
      <c r="M69" s="340"/>
      <c r="N69" s="341"/>
      <c r="O69" s="32">
        <f>SUM(C69:N69)</f>
        <v>4</v>
      </c>
    </row>
    <row r="70" spans="1:15" x14ac:dyDescent="0.25">
      <c r="A70" s="33" t="s">
        <v>111</v>
      </c>
      <c r="B70" s="240" t="s">
        <v>95</v>
      </c>
      <c r="C70" s="254">
        <f>C69/C58</f>
        <v>0</v>
      </c>
      <c r="D70" s="386">
        <f t="shared" ref="D70:N70" si="30">D69/D58</f>
        <v>0</v>
      </c>
      <c r="E70" s="386">
        <f t="shared" si="30"/>
        <v>0</v>
      </c>
      <c r="F70" s="386">
        <f t="shared" si="30"/>
        <v>0</v>
      </c>
      <c r="G70" s="386">
        <f t="shared" si="30"/>
        <v>0</v>
      </c>
      <c r="H70" s="386">
        <f t="shared" si="30"/>
        <v>0.33333333333333331</v>
      </c>
      <c r="I70" s="386">
        <f t="shared" si="30"/>
        <v>0.1</v>
      </c>
      <c r="J70" s="386">
        <f t="shared" si="30"/>
        <v>0.25</v>
      </c>
      <c r="K70" s="386">
        <f t="shared" si="30"/>
        <v>0.16666666666666666</v>
      </c>
      <c r="L70" s="313" t="e">
        <f t="shared" si="30"/>
        <v>#DIV/0!</v>
      </c>
      <c r="M70" s="313" t="e">
        <f t="shared" si="30"/>
        <v>#DIV/0!</v>
      </c>
      <c r="N70" s="295" t="e">
        <f t="shared" si="30"/>
        <v>#DIV/0!</v>
      </c>
      <c r="O70" s="282">
        <f>O69/O58</f>
        <v>0.10810810810810811</v>
      </c>
    </row>
    <row r="71" spans="1:15" x14ac:dyDescent="0.25">
      <c r="A71" s="33" t="s">
        <v>112</v>
      </c>
      <c r="B71" s="245" t="s">
        <v>333</v>
      </c>
      <c r="C71" s="246">
        <v>0</v>
      </c>
      <c r="D71" s="404">
        <v>0</v>
      </c>
      <c r="E71" s="404">
        <v>0</v>
      </c>
      <c r="F71" s="404">
        <v>0</v>
      </c>
      <c r="G71" s="404">
        <v>0</v>
      </c>
      <c r="H71" s="404">
        <v>0</v>
      </c>
      <c r="I71" s="404">
        <v>0</v>
      </c>
      <c r="J71" s="404">
        <v>0</v>
      </c>
      <c r="K71" s="404">
        <v>0</v>
      </c>
      <c r="L71" s="340"/>
      <c r="M71" s="340"/>
      <c r="N71" s="341"/>
      <c r="O71" s="32">
        <f>SUM(C71:N71)</f>
        <v>0</v>
      </c>
    </row>
    <row r="72" spans="1:15" x14ac:dyDescent="0.25">
      <c r="A72" s="33" t="s">
        <v>113</v>
      </c>
      <c r="B72" s="227" t="s">
        <v>95</v>
      </c>
      <c r="C72" s="229">
        <f>C71/C58</f>
        <v>0</v>
      </c>
      <c r="D72" s="386">
        <f t="shared" ref="D72:N72" si="31">D71/D58</f>
        <v>0</v>
      </c>
      <c r="E72" s="386">
        <f t="shared" si="31"/>
        <v>0</v>
      </c>
      <c r="F72" s="386">
        <f t="shared" si="31"/>
        <v>0</v>
      </c>
      <c r="G72" s="386">
        <f t="shared" si="31"/>
        <v>0</v>
      </c>
      <c r="H72" s="386">
        <f t="shared" si="31"/>
        <v>0</v>
      </c>
      <c r="I72" s="386">
        <f t="shared" si="31"/>
        <v>0</v>
      </c>
      <c r="J72" s="386">
        <f t="shared" si="31"/>
        <v>0</v>
      </c>
      <c r="K72" s="386">
        <f t="shared" si="31"/>
        <v>0</v>
      </c>
      <c r="L72" s="313" t="e">
        <f t="shared" si="31"/>
        <v>#DIV/0!</v>
      </c>
      <c r="M72" s="313" t="e">
        <f t="shared" si="31"/>
        <v>#DIV/0!</v>
      </c>
      <c r="N72" s="295" t="e">
        <f t="shared" si="31"/>
        <v>#DIV/0!</v>
      </c>
      <c r="O72" s="282">
        <f>O71/O58</f>
        <v>0</v>
      </c>
    </row>
    <row r="73" spans="1:15" ht="23.25" x14ac:dyDescent="0.25">
      <c r="A73" s="33" t="s">
        <v>114</v>
      </c>
      <c r="B73" s="248" t="s">
        <v>328</v>
      </c>
      <c r="C73" s="47">
        <v>0</v>
      </c>
      <c r="D73" s="378">
        <v>0</v>
      </c>
      <c r="E73" s="378">
        <v>0</v>
      </c>
      <c r="F73" s="378">
        <v>0</v>
      </c>
      <c r="G73" s="378">
        <v>0</v>
      </c>
      <c r="H73" s="378">
        <v>0</v>
      </c>
      <c r="I73" s="378">
        <v>0</v>
      </c>
      <c r="J73" s="378">
        <v>0</v>
      </c>
      <c r="K73" s="378">
        <v>0</v>
      </c>
      <c r="L73" s="296"/>
      <c r="M73" s="296"/>
      <c r="N73" s="297"/>
      <c r="O73" s="243">
        <f>SUM(C73:N73)</f>
        <v>0</v>
      </c>
    </row>
    <row r="74" spans="1:15" x14ac:dyDescent="0.25">
      <c r="A74" s="33" t="s">
        <v>115</v>
      </c>
      <c r="B74" s="227" t="s">
        <v>95</v>
      </c>
      <c r="C74" s="229">
        <f>C73/C58</f>
        <v>0</v>
      </c>
      <c r="D74" s="386">
        <f t="shared" ref="D74:N74" si="32">D73/D58</f>
        <v>0</v>
      </c>
      <c r="E74" s="386">
        <f t="shared" si="32"/>
        <v>0</v>
      </c>
      <c r="F74" s="386">
        <f t="shared" si="32"/>
        <v>0</v>
      </c>
      <c r="G74" s="386">
        <f t="shared" si="32"/>
        <v>0</v>
      </c>
      <c r="H74" s="386">
        <f t="shared" si="32"/>
        <v>0</v>
      </c>
      <c r="I74" s="386">
        <f t="shared" si="32"/>
        <v>0</v>
      </c>
      <c r="J74" s="386">
        <f t="shared" si="32"/>
        <v>0</v>
      </c>
      <c r="K74" s="386">
        <f t="shared" si="32"/>
        <v>0</v>
      </c>
      <c r="L74" s="313" t="e">
        <f t="shared" si="32"/>
        <v>#DIV/0!</v>
      </c>
      <c r="M74" s="313" t="e">
        <f t="shared" si="32"/>
        <v>#DIV/0!</v>
      </c>
      <c r="N74" s="295" t="e">
        <f t="shared" si="32"/>
        <v>#DIV/0!</v>
      </c>
      <c r="O74" s="282">
        <f>O73/O58</f>
        <v>0</v>
      </c>
    </row>
    <row r="75" spans="1:15" ht="23.25" x14ac:dyDescent="0.25">
      <c r="A75" s="33" t="s">
        <v>116</v>
      </c>
      <c r="B75" s="248" t="s">
        <v>329</v>
      </c>
      <c r="C75" s="87">
        <v>0</v>
      </c>
      <c r="D75" s="378">
        <v>0</v>
      </c>
      <c r="E75" s="378">
        <v>0</v>
      </c>
      <c r="F75" s="378">
        <v>0</v>
      </c>
      <c r="G75" s="378">
        <v>0</v>
      </c>
      <c r="H75" s="378">
        <v>0</v>
      </c>
      <c r="I75" s="378">
        <v>0</v>
      </c>
      <c r="J75" s="378">
        <v>0</v>
      </c>
      <c r="K75" s="378">
        <v>0</v>
      </c>
      <c r="L75" s="296"/>
      <c r="M75" s="296"/>
      <c r="N75" s="297"/>
      <c r="O75" s="243">
        <f>SUM(C75:N75)</f>
        <v>0</v>
      </c>
    </row>
    <row r="76" spans="1:15" x14ac:dyDescent="0.25">
      <c r="A76" s="33" t="s">
        <v>117</v>
      </c>
      <c r="B76" s="227" t="s">
        <v>95</v>
      </c>
      <c r="C76" s="229">
        <f>C75/C58</f>
        <v>0</v>
      </c>
      <c r="D76" s="386">
        <f t="shared" ref="D76:N76" si="33">D75/D58</f>
        <v>0</v>
      </c>
      <c r="E76" s="386">
        <f t="shared" si="33"/>
        <v>0</v>
      </c>
      <c r="F76" s="386">
        <f t="shared" si="33"/>
        <v>0</v>
      </c>
      <c r="G76" s="386">
        <f t="shared" si="33"/>
        <v>0</v>
      </c>
      <c r="H76" s="386">
        <f t="shared" si="33"/>
        <v>0</v>
      </c>
      <c r="I76" s="386">
        <f t="shared" si="33"/>
        <v>0</v>
      </c>
      <c r="J76" s="386">
        <f t="shared" si="33"/>
        <v>0</v>
      </c>
      <c r="K76" s="386">
        <f t="shared" si="33"/>
        <v>0</v>
      </c>
      <c r="L76" s="313" t="e">
        <f t="shared" si="33"/>
        <v>#DIV/0!</v>
      </c>
      <c r="M76" s="313" t="e">
        <f t="shared" si="33"/>
        <v>#DIV/0!</v>
      </c>
      <c r="N76" s="295" t="e">
        <f t="shared" si="33"/>
        <v>#DIV/0!</v>
      </c>
      <c r="O76" s="282">
        <f>O75/O58</f>
        <v>0</v>
      </c>
    </row>
    <row r="77" spans="1:15" x14ac:dyDescent="0.25">
      <c r="A77" s="33" t="s">
        <v>118</v>
      </c>
      <c r="B77" s="248" t="s">
        <v>330</v>
      </c>
      <c r="C77" s="87">
        <v>0</v>
      </c>
      <c r="D77" s="378">
        <v>0</v>
      </c>
      <c r="E77" s="378">
        <v>0</v>
      </c>
      <c r="F77" s="378">
        <v>0</v>
      </c>
      <c r="G77" s="378">
        <v>0</v>
      </c>
      <c r="H77" s="378">
        <v>0</v>
      </c>
      <c r="I77" s="378">
        <v>0</v>
      </c>
      <c r="J77" s="378">
        <v>0</v>
      </c>
      <c r="K77" s="378">
        <v>0</v>
      </c>
      <c r="L77" s="296"/>
      <c r="M77" s="296"/>
      <c r="N77" s="297"/>
      <c r="O77" s="243">
        <f>SUM(C77:N77)</f>
        <v>0</v>
      </c>
    </row>
    <row r="78" spans="1:15" x14ac:dyDescent="0.25">
      <c r="A78" s="33" t="s">
        <v>119</v>
      </c>
      <c r="B78" s="227" t="s">
        <v>95</v>
      </c>
      <c r="C78" s="229">
        <f>C77/C58</f>
        <v>0</v>
      </c>
      <c r="D78" s="386">
        <f t="shared" ref="D78:N78" si="34">D77/D58</f>
        <v>0</v>
      </c>
      <c r="E78" s="386">
        <f t="shared" si="34"/>
        <v>0</v>
      </c>
      <c r="F78" s="386">
        <f t="shared" si="34"/>
        <v>0</v>
      </c>
      <c r="G78" s="386">
        <f t="shared" si="34"/>
        <v>0</v>
      </c>
      <c r="H78" s="386">
        <f t="shared" si="34"/>
        <v>0</v>
      </c>
      <c r="I78" s="386">
        <f t="shared" si="34"/>
        <v>0</v>
      </c>
      <c r="J78" s="386">
        <f t="shared" si="34"/>
        <v>0</v>
      </c>
      <c r="K78" s="386">
        <f t="shared" si="34"/>
        <v>0</v>
      </c>
      <c r="L78" s="313" t="e">
        <f t="shared" si="34"/>
        <v>#DIV/0!</v>
      </c>
      <c r="M78" s="313" t="e">
        <f t="shared" si="34"/>
        <v>#DIV/0!</v>
      </c>
      <c r="N78" s="295" t="e">
        <f t="shared" si="34"/>
        <v>#DIV/0!</v>
      </c>
      <c r="O78" s="282">
        <f>O77/O58</f>
        <v>0</v>
      </c>
    </row>
    <row r="79" spans="1:15" x14ac:dyDescent="0.25">
      <c r="A79" s="33" t="s">
        <v>171</v>
      </c>
      <c r="B79" s="242" t="s">
        <v>94</v>
      </c>
      <c r="C79" s="47">
        <v>0</v>
      </c>
      <c r="D79" s="378">
        <v>0</v>
      </c>
      <c r="E79" s="378">
        <v>0</v>
      </c>
      <c r="F79" s="378">
        <v>0</v>
      </c>
      <c r="G79" s="378">
        <v>0</v>
      </c>
      <c r="H79" s="378">
        <v>0</v>
      </c>
      <c r="I79" s="378">
        <v>0</v>
      </c>
      <c r="J79" s="378">
        <v>0</v>
      </c>
      <c r="K79" s="378">
        <v>0</v>
      </c>
      <c r="L79" s="296"/>
      <c r="M79" s="296"/>
      <c r="N79" s="297"/>
      <c r="O79" s="243">
        <f>SUM(C79:N79)</f>
        <v>0</v>
      </c>
    </row>
    <row r="80" spans="1:15" x14ac:dyDescent="0.25">
      <c r="A80" s="33" t="s">
        <v>172</v>
      </c>
      <c r="B80" s="227" t="s">
        <v>95</v>
      </c>
      <c r="C80" s="229">
        <f>C79/C58</f>
        <v>0</v>
      </c>
      <c r="D80" s="386">
        <f t="shared" ref="D80:N80" si="35">D79/D58</f>
        <v>0</v>
      </c>
      <c r="E80" s="386">
        <f t="shared" si="35"/>
        <v>0</v>
      </c>
      <c r="F80" s="386">
        <f t="shared" si="35"/>
        <v>0</v>
      </c>
      <c r="G80" s="386">
        <f t="shared" si="35"/>
        <v>0</v>
      </c>
      <c r="H80" s="386">
        <f t="shared" si="35"/>
        <v>0</v>
      </c>
      <c r="I80" s="386">
        <f t="shared" si="35"/>
        <v>0</v>
      </c>
      <c r="J80" s="386">
        <f t="shared" si="35"/>
        <v>0</v>
      </c>
      <c r="K80" s="386">
        <f t="shared" si="35"/>
        <v>0</v>
      </c>
      <c r="L80" s="313" t="e">
        <f t="shared" si="35"/>
        <v>#DIV/0!</v>
      </c>
      <c r="M80" s="313" t="e">
        <f t="shared" si="35"/>
        <v>#DIV/0!</v>
      </c>
      <c r="N80" s="295" t="e">
        <f t="shared" si="35"/>
        <v>#DIV/0!</v>
      </c>
      <c r="O80" s="282">
        <f>O79/O58</f>
        <v>0</v>
      </c>
    </row>
    <row r="81" spans="1:15" x14ac:dyDescent="0.25">
      <c r="A81" s="33" t="s">
        <v>173</v>
      </c>
      <c r="B81" s="242" t="s">
        <v>96</v>
      </c>
      <c r="C81" s="47">
        <v>0</v>
      </c>
      <c r="D81" s="378">
        <v>1</v>
      </c>
      <c r="E81" s="378">
        <v>0</v>
      </c>
      <c r="F81" s="378">
        <v>0</v>
      </c>
      <c r="G81" s="378">
        <v>0</v>
      </c>
      <c r="H81" s="378">
        <v>0</v>
      </c>
      <c r="I81" s="378">
        <v>0</v>
      </c>
      <c r="J81" s="378">
        <v>0</v>
      </c>
      <c r="K81" s="378">
        <v>1</v>
      </c>
      <c r="L81" s="296"/>
      <c r="M81" s="296"/>
      <c r="N81" s="297"/>
      <c r="O81" s="243">
        <f>SUM(C81:N81)</f>
        <v>2</v>
      </c>
    </row>
    <row r="82" spans="1:15" x14ac:dyDescent="0.25">
      <c r="A82" s="33" t="s">
        <v>174</v>
      </c>
      <c r="B82" s="227" t="s">
        <v>95</v>
      </c>
      <c r="C82" s="229">
        <f>C81/C58</f>
        <v>0</v>
      </c>
      <c r="D82" s="386">
        <f t="shared" ref="D82:N82" si="36">D81/D58</f>
        <v>0.2</v>
      </c>
      <c r="E82" s="386">
        <f t="shared" si="36"/>
        <v>0</v>
      </c>
      <c r="F82" s="386">
        <f t="shared" si="36"/>
        <v>0</v>
      </c>
      <c r="G82" s="386">
        <f t="shared" si="36"/>
        <v>0</v>
      </c>
      <c r="H82" s="386">
        <f t="shared" si="36"/>
        <v>0</v>
      </c>
      <c r="I82" s="386">
        <f t="shared" si="36"/>
        <v>0</v>
      </c>
      <c r="J82" s="386">
        <f t="shared" si="36"/>
        <v>0</v>
      </c>
      <c r="K82" s="386">
        <f t="shared" si="36"/>
        <v>0.16666666666666666</v>
      </c>
      <c r="L82" s="313" t="e">
        <f t="shared" si="36"/>
        <v>#DIV/0!</v>
      </c>
      <c r="M82" s="313" t="e">
        <f t="shared" si="36"/>
        <v>#DIV/0!</v>
      </c>
      <c r="N82" s="295" t="e">
        <f t="shared" si="36"/>
        <v>#DIV/0!</v>
      </c>
      <c r="O82" s="282">
        <f>O81/O58</f>
        <v>5.4054054054054057E-2</v>
      </c>
    </row>
    <row r="83" spans="1:15" ht="24.75" x14ac:dyDescent="0.25">
      <c r="A83" s="33" t="s">
        <v>247</v>
      </c>
      <c r="B83" s="249" t="s">
        <v>97</v>
      </c>
      <c r="C83" s="47">
        <v>0</v>
      </c>
      <c r="D83" s="378">
        <v>0</v>
      </c>
      <c r="E83" s="378">
        <v>0</v>
      </c>
      <c r="F83" s="378">
        <v>0</v>
      </c>
      <c r="G83" s="378">
        <v>0</v>
      </c>
      <c r="H83" s="378">
        <v>0</v>
      </c>
      <c r="I83" s="378">
        <v>0</v>
      </c>
      <c r="J83" s="378">
        <v>1</v>
      </c>
      <c r="K83" s="378">
        <v>0</v>
      </c>
      <c r="L83" s="296"/>
      <c r="M83" s="296"/>
      <c r="N83" s="297"/>
      <c r="O83" s="243">
        <f>SUM(C83:N83)</f>
        <v>1</v>
      </c>
    </row>
    <row r="84" spans="1:15" x14ac:dyDescent="0.25">
      <c r="A84" s="33" t="s">
        <v>248</v>
      </c>
      <c r="B84" s="227" t="s">
        <v>95</v>
      </c>
      <c r="C84" s="229">
        <f>C83/C58</f>
        <v>0</v>
      </c>
      <c r="D84" s="386">
        <f t="shared" ref="D84:N84" si="37">D83/D58</f>
        <v>0</v>
      </c>
      <c r="E84" s="386">
        <f t="shared" si="37"/>
        <v>0</v>
      </c>
      <c r="F84" s="386">
        <f t="shared" si="37"/>
        <v>0</v>
      </c>
      <c r="G84" s="386">
        <f t="shared" si="37"/>
        <v>0</v>
      </c>
      <c r="H84" s="386">
        <f t="shared" si="37"/>
        <v>0</v>
      </c>
      <c r="I84" s="386">
        <f t="shared" si="37"/>
        <v>0</v>
      </c>
      <c r="J84" s="386">
        <f t="shared" si="37"/>
        <v>0.25</v>
      </c>
      <c r="K84" s="386">
        <f t="shared" si="37"/>
        <v>0</v>
      </c>
      <c r="L84" s="313" t="e">
        <f t="shared" si="37"/>
        <v>#DIV/0!</v>
      </c>
      <c r="M84" s="313" t="e">
        <f t="shared" si="37"/>
        <v>#DIV/0!</v>
      </c>
      <c r="N84" s="295" t="e">
        <f t="shared" si="37"/>
        <v>#DIV/0!</v>
      </c>
      <c r="O84" s="282">
        <f>O83/O58</f>
        <v>2.7027027027027029E-2</v>
      </c>
    </row>
    <row r="85" spans="1:15" ht="24" x14ac:dyDescent="0.25">
      <c r="A85" s="33" t="s">
        <v>249</v>
      </c>
      <c r="B85" s="250" t="s">
        <v>98</v>
      </c>
      <c r="C85" s="47">
        <v>0</v>
      </c>
      <c r="D85" s="378">
        <v>0</v>
      </c>
      <c r="E85" s="378">
        <v>0</v>
      </c>
      <c r="F85" s="378">
        <v>0</v>
      </c>
      <c r="G85" s="378">
        <v>0</v>
      </c>
      <c r="H85" s="378">
        <v>0</v>
      </c>
      <c r="I85" s="378">
        <v>0</v>
      </c>
      <c r="J85" s="378">
        <v>0</v>
      </c>
      <c r="K85" s="378">
        <v>0</v>
      </c>
      <c r="L85" s="296"/>
      <c r="M85" s="296"/>
      <c r="N85" s="297"/>
      <c r="O85" s="243">
        <f>SUM(C85:N85)</f>
        <v>0</v>
      </c>
    </row>
    <row r="86" spans="1:15" x14ac:dyDescent="0.25">
      <c r="A86" s="33" t="s">
        <v>250</v>
      </c>
      <c r="B86" s="227" t="s">
        <v>95</v>
      </c>
      <c r="C86" s="229">
        <f>C85/C58</f>
        <v>0</v>
      </c>
      <c r="D86" s="386">
        <f t="shared" ref="D86:N86" si="38">D85/D58</f>
        <v>0</v>
      </c>
      <c r="E86" s="386">
        <f t="shared" si="38"/>
        <v>0</v>
      </c>
      <c r="F86" s="386">
        <f t="shared" si="38"/>
        <v>0</v>
      </c>
      <c r="G86" s="386">
        <f t="shared" si="38"/>
        <v>0</v>
      </c>
      <c r="H86" s="386">
        <f t="shared" si="38"/>
        <v>0</v>
      </c>
      <c r="I86" s="386">
        <f t="shared" si="38"/>
        <v>0</v>
      </c>
      <c r="J86" s="386">
        <f t="shared" si="38"/>
        <v>0</v>
      </c>
      <c r="K86" s="386">
        <f t="shared" si="38"/>
        <v>0</v>
      </c>
      <c r="L86" s="313" t="e">
        <f t="shared" si="38"/>
        <v>#DIV/0!</v>
      </c>
      <c r="M86" s="313" t="e">
        <f t="shared" si="38"/>
        <v>#DIV/0!</v>
      </c>
      <c r="N86" s="295" t="e">
        <f t="shared" si="38"/>
        <v>#DIV/0!</v>
      </c>
      <c r="O86" s="282">
        <f>O85/O58</f>
        <v>0</v>
      </c>
    </row>
    <row r="87" spans="1:15" ht="24.75" x14ac:dyDescent="0.25">
      <c r="A87" s="33" t="s">
        <v>251</v>
      </c>
      <c r="B87" s="249" t="s">
        <v>99</v>
      </c>
      <c r="C87" s="47">
        <v>0</v>
      </c>
      <c r="D87" s="378">
        <v>0</v>
      </c>
      <c r="E87" s="378">
        <v>0</v>
      </c>
      <c r="F87" s="378">
        <v>0</v>
      </c>
      <c r="G87" s="378">
        <v>0</v>
      </c>
      <c r="H87" s="378">
        <v>0</v>
      </c>
      <c r="I87" s="378">
        <v>0</v>
      </c>
      <c r="J87" s="378">
        <v>0</v>
      </c>
      <c r="K87" s="378">
        <v>0</v>
      </c>
      <c r="L87" s="296"/>
      <c r="M87" s="296"/>
      <c r="N87" s="297"/>
      <c r="O87" s="243">
        <f>SUM(C87:N87)</f>
        <v>0</v>
      </c>
    </row>
    <row r="88" spans="1:15" x14ac:dyDescent="0.25">
      <c r="A88" s="33" t="s">
        <v>254</v>
      </c>
      <c r="B88" s="227" t="s">
        <v>95</v>
      </c>
      <c r="C88" s="229">
        <f>C87/C58</f>
        <v>0</v>
      </c>
      <c r="D88" s="386">
        <f t="shared" ref="D88:N88" si="39">D87/D58</f>
        <v>0</v>
      </c>
      <c r="E88" s="386">
        <f t="shared" si="39"/>
        <v>0</v>
      </c>
      <c r="F88" s="386">
        <f t="shared" si="39"/>
        <v>0</v>
      </c>
      <c r="G88" s="386">
        <f t="shared" si="39"/>
        <v>0</v>
      </c>
      <c r="H88" s="386">
        <f t="shared" si="39"/>
        <v>0</v>
      </c>
      <c r="I88" s="386">
        <f t="shared" si="39"/>
        <v>0</v>
      </c>
      <c r="J88" s="386">
        <f t="shared" si="39"/>
        <v>0</v>
      </c>
      <c r="K88" s="386">
        <f t="shared" si="39"/>
        <v>0</v>
      </c>
      <c r="L88" s="313" t="e">
        <f t="shared" si="39"/>
        <v>#DIV/0!</v>
      </c>
      <c r="M88" s="313" t="e">
        <f t="shared" si="39"/>
        <v>#DIV/0!</v>
      </c>
      <c r="N88" s="295" t="e">
        <f t="shared" si="39"/>
        <v>#DIV/0!</v>
      </c>
      <c r="O88" s="282">
        <f>O87/O58</f>
        <v>0</v>
      </c>
    </row>
    <row r="89" spans="1:15" ht="24.75" x14ac:dyDescent="0.25">
      <c r="A89" s="33" t="s">
        <v>255</v>
      </c>
      <c r="B89" s="249" t="s">
        <v>318</v>
      </c>
      <c r="C89" s="47">
        <v>1</v>
      </c>
      <c r="D89" s="378">
        <v>0</v>
      </c>
      <c r="E89" s="378">
        <v>0</v>
      </c>
      <c r="F89" s="378">
        <v>0</v>
      </c>
      <c r="G89" s="378">
        <v>0</v>
      </c>
      <c r="H89" s="378">
        <v>0</v>
      </c>
      <c r="I89" s="378">
        <v>1</v>
      </c>
      <c r="J89" s="378">
        <v>0</v>
      </c>
      <c r="K89" s="378">
        <v>0</v>
      </c>
      <c r="L89" s="296"/>
      <c r="M89" s="296"/>
      <c r="N89" s="297"/>
      <c r="O89" s="243">
        <f>SUM(C89:N89)</f>
        <v>2</v>
      </c>
    </row>
    <row r="90" spans="1:15" x14ac:dyDescent="0.25">
      <c r="A90" s="33" t="s">
        <v>257</v>
      </c>
      <c r="B90" s="227" t="s">
        <v>95</v>
      </c>
      <c r="C90" s="229">
        <f>C89/C58</f>
        <v>0.25</v>
      </c>
      <c r="D90" s="386">
        <f t="shared" ref="D90:N90" si="40">D89/D58</f>
        <v>0</v>
      </c>
      <c r="E90" s="386">
        <f t="shared" si="40"/>
        <v>0</v>
      </c>
      <c r="F90" s="386">
        <f t="shared" si="40"/>
        <v>0</v>
      </c>
      <c r="G90" s="386">
        <f t="shared" si="40"/>
        <v>0</v>
      </c>
      <c r="H90" s="386">
        <f t="shared" si="40"/>
        <v>0</v>
      </c>
      <c r="I90" s="386">
        <f t="shared" si="40"/>
        <v>0.1</v>
      </c>
      <c r="J90" s="386">
        <f t="shared" si="40"/>
        <v>0</v>
      </c>
      <c r="K90" s="386">
        <f t="shared" si="40"/>
        <v>0</v>
      </c>
      <c r="L90" s="313" t="e">
        <f t="shared" si="40"/>
        <v>#DIV/0!</v>
      </c>
      <c r="M90" s="313" t="e">
        <f t="shared" si="40"/>
        <v>#DIV/0!</v>
      </c>
      <c r="N90" s="295" t="e">
        <f t="shared" si="40"/>
        <v>#DIV/0!</v>
      </c>
      <c r="O90" s="282">
        <f>O89/O58</f>
        <v>5.4054054054054057E-2</v>
      </c>
    </row>
    <row r="91" spans="1:15" ht="24.75" x14ac:dyDescent="0.25">
      <c r="A91" s="33" t="s">
        <v>258</v>
      </c>
      <c r="B91" s="249" t="s">
        <v>319</v>
      </c>
      <c r="C91" s="87">
        <v>0</v>
      </c>
      <c r="D91" s="378">
        <v>0</v>
      </c>
      <c r="E91" s="378">
        <v>0</v>
      </c>
      <c r="F91" s="378">
        <v>0</v>
      </c>
      <c r="G91" s="378">
        <v>0</v>
      </c>
      <c r="H91" s="378">
        <v>0</v>
      </c>
      <c r="I91" s="378">
        <v>0</v>
      </c>
      <c r="J91" s="378">
        <v>0</v>
      </c>
      <c r="K91" s="378">
        <v>0</v>
      </c>
      <c r="L91" s="296"/>
      <c r="M91" s="296"/>
      <c r="N91" s="297"/>
      <c r="O91" s="243">
        <f>SUM(C91:N91)</f>
        <v>0</v>
      </c>
    </row>
    <row r="92" spans="1:15" x14ac:dyDescent="0.25">
      <c r="A92" s="33" t="s">
        <v>259</v>
      </c>
      <c r="B92" s="227" t="s">
        <v>95</v>
      </c>
      <c r="C92" s="229">
        <f>C91/C58</f>
        <v>0</v>
      </c>
      <c r="D92" s="386">
        <f t="shared" ref="D92:N92" si="41">D91/D58</f>
        <v>0</v>
      </c>
      <c r="E92" s="386">
        <f t="shared" si="41"/>
        <v>0</v>
      </c>
      <c r="F92" s="386">
        <f t="shared" si="41"/>
        <v>0</v>
      </c>
      <c r="G92" s="386">
        <f t="shared" si="41"/>
        <v>0</v>
      </c>
      <c r="H92" s="386">
        <f t="shared" si="41"/>
        <v>0</v>
      </c>
      <c r="I92" s="386">
        <f t="shared" si="41"/>
        <v>0</v>
      </c>
      <c r="J92" s="386">
        <f t="shared" si="41"/>
        <v>0</v>
      </c>
      <c r="K92" s="386">
        <f t="shared" si="41"/>
        <v>0</v>
      </c>
      <c r="L92" s="313" t="e">
        <f t="shared" si="41"/>
        <v>#DIV/0!</v>
      </c>
      <c r="M92" s="313" t="e">
        <f t="shared" si="41"/>
        <v>#DIV/0!</v>
      </c>
      <c r="N92" s="295" t="e">
        <f t="shared" si="41"/>
        <v>#DIV/0!</v>
      </c>
      <c r="O92" s="282">
        <f>O91/O58</f>
        <v>0</v>
      </c>
    </row>
    <row r="93" spans="1:15" ht="24.75" x14ac:dyDescent="0.25">
      <c r="A93" s="33" t="s">
        <v>260</v>
      </c>
      <c r="B93" s="249" t="s">
        <v>320</v>
      </c>
      <c r="C93" s="47">
        <v>0</v>
      </c>
      <c r="D93" s="378">
        <v>0</v>
      </c>
      <c r="E93" s="378">
        <v>0</v>
      </c>
      <c r="F93" s="378">
        <v>0</v>
      </c>
      <c r="G93" s="378">
        <v>0</v>
      </c>
      <c r="H93" s="378">
        <v>0</v>
      </c>
      <c r="I93" s="378">
        <v>1</v>
      </c>
      <c r="J93" s="378">
        <v>0</v>
      </c>
      <c r="K93" s="378">
        <v>0</v>
      </c>
      <c r="L93" s="296"/>
      <c r="M93" s="296"/>
      <c r="N93" s="297"/>
      <c r="O93" s="243">
        <f>SUM(C93:N93)</f>
        <v>1</v>
      </c>
    </row>
    <row r="94" spans="1:15" x14ac:dyDescent="0.25">
      <c r="A94" s="33" t="s">
        <v>261</v>
      </c>
      <c r="B94" s="227" t="s">
        <v>95</v>
      </c>
      <c r="C94" s="229">
        <f>C93/C58</f>
        <v>0</v>
      </c>
      <c r="D94" s="386">
        <f t="shared" ref="D94:N94" si="42">D93/D58</f>
        <v>0</v>
      </c>
      <c r="E94" s="386">
        <f t="shared" si="42"/>
        <v>0</v>
      </c>
      <c r="F94" s="386">
        <f t="shared" si="42"/>
        <v>0</v>
      </c>
      <c r="G94" s="386">
        <f t="shared" si="42"/>
        <v>0</v>
      </c>
      <c r="H94" s="386">
        <f t="shared" si="42"/>
        <v>0</v>
      </c>
      <c r="I94" s="386">
        <f t="shared" si="42"/>
        <v>0.1</v>
      </c>
      <c r="J94" s="386">
        <f t="shared" si="42"/>
        <v>0</v>
      </c>
      <c r="K94" s="386">
        <f t="shared" si="42"/>
        <v>0</v>
      </c>
      <c r="L94" s="313" t="e">
        <f t="shared" si="42"/>
        <v>#DIV/0!</v>
      </c>
      <c r="M94" s="313" t="e">
        <f t="shared" si="42"/>
        <v>#DIV/0!</v>
      </c>
      <c r="N94" s="295" t="e">
        <f t="shared" si="42"/>
        <v>#DIV/0!</v>
      </c>
      <c r="O94" s="282">
        <f>O93/O58</f>
        <v>2.7027027027027029E-2</v>
      </c>
    </row>
    <row r="95" spans="1:15" ht="24.75" x14ac:dyDescent="0.25">
      <c r="A95" s="33" t="s">
        <v>323</v>
      </c>
      <c r="B95" s="249" t="s">
        <v>321</v>
      </c>
      <c r="C95" s="47">
        <f t="shared" ref="C95:K95" si="43">C58-C61-C79-C81-C83-C85-C87-C89-C91-C93</f>
        <v>0</v>
      </c>
      <c r="D95" s="381">
        <f t="shared" si="43"/>
        <v>0</v>
      </c>
      <c r="E95" s="381">
        <f t="shared" si="43"/>
        <v>0</v>
      </c>
      <c r="F95" s="381">
        <f t="shared" si="43"/>
        <v>0</v>
      </c>
      <c r="G95" s="381">
        <f t="shared" si="43"/>
        <v>0</v>
      </c>
      <c r="H95" s="381">
        <f t="shared" si="43"/>
        <v>1</v>
      </c>
      <c r="I95" s="381">
        <f t="shared" si="43"/>
        <v>1</v>
      </c>
      <c r="J95" s="381">
        <f t="shared" si="43"/>
        <v>2</v>
      </c>
      <c r="K95" s="381">
        <f t="shared" si="43"/>
        <v>1</v>
      </c>
      <c r="L95" s="300">
        <f t="shared" ref="L95:N95" si="44">L58-L63-L79-L81-L83-L85-L87-L89-L91-L93</f>
        <v>0</v>
      </c>
      <c r="M95" s="300">
        <f t="shared" si="44"/>
        <v>0</v>
      </c>
      <c r="N95" s="297">
        <f t="shared" si="44"/>
        <v>0</v>
      </c>
      <c r="O95" s="243">
        <f>SUM(C95:N95)</f>
        <v>5</v>
      </c>
    </row>
    <row r="96" spans="1:15" ht="15.75" thickBot="1" x14ac:dyDescent="0.3">
      <c r="A96" s="33" t="s">
        <v>324</v>
      </c>
      <c r="B96" s="251" t="s">
        <v>95</v>
      </c>
      <c r="C96" s="237">
        <f>C95/C58</f>
        <v>0</v>
      </c>
      <c r="D96" s="387">
        <f t="shared" ref="D96:N96" si="45">D95/D58</f>
        <v>0</v>
      </c>
      <c r="E96" s="387">
        <f t="shared" si="45"/>
        <v>0</v>
      </c>
      <c r="F96" s="387">
        <f t="shared" si="45"/>
        <v>0</v>
      </c>
      <c r="G96" s="387">
        <f t="shared" si="45"/>
        <v>0</v>
      </c>
      <c r="H96" s="387">
        <f t="shared" si="45"/>
        <v>0.33333333333333331</v>
      </c>
      <c r="I96" s="387">
        <f t="shared" si="45"/>
        <v>0.1</v>
      </c>
      <c r="J96" s="387">
        <f t="shared" si="45"/>
        <v>0.5</v>
      </c>
      <c r="K96" s="387">
        <f t="shared" si="45"/>
        <v>0.16666666666666666</v>
      </c>
      <c r="L96" s="314" t="e">
        <f t="shared" si="45"/>
        <v>#DIV/0!</v>
      </c>
      <c r="M96" s="314" t="e">
        <f t="shared" si="45"/>
        <v>#DIV/0!</v>
      </c>
      <c r="N96" s="299" t="e">
        <f t="shared" si="45"/>
        <v>#DIV/0!</v>
      </c>
      <c r="O96" s="286">
        <f>O95/O58</f>
        <v>0.13513513513513514</v>
      </c>
    </row>
  </sheetData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96"/>
  <sheetViews>
    <sheetView view="pageBreakPreview" zoomScale="80" zoomScaleNormal="100" zoomScaleSheetLayoutView="80" workbookViewId="0">
      <selection activeCell="N9" sqref="N9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62" t="s">
        <v>344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1"/>
    </row>
    <row r="2" spans="1:15" ht="49.5" thickBot="1" x14ac:dyDescent="0.3">
      <c r="A2" s="263" t="s">
        <v>21</v>
      </c>
      <c r="B2" s="66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9</v>
      </c>
      <c r="J2" s="65" t="s">
        <v>8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</row>
    <row r="3" spans="1:15" ht="15.75" thickBot="1" x14ac:dyDescent="0.3">
      <c r="A3" s="13" t="s">
        <v>22</v>
      </c>
      <c r="B3" s="5" t="s">
        <v>20</v>
      </c>
      <c r="C3" s="6">
        <v>94</v>
      </c>
      <c r="D3" s="6">
        <v>102</v>
      </c>
      <c r="E3" s="6">
        <v>111</v>
      </c>
      <c r="F3" s="6">
        <v>112</v>
      </c>
      <c r="G3" s="6">
        <v>120</v>
      </c>
      <c r="H3" s="6">
        <v>138</v>
      </c>
      <c r="I3" s="6">
        <v>151</v>
      </c>
      <c r="J3" s="6">
        <v>147</v>
      </c>
      <c r="K3" s="6">
        <v>150</v>
      </c>
      <c r="L3" s="6">
        <v>163</v>
      </c>
      <c r="M3" s="6"/>
      <c r="N3" s="6"/>
      <c r="O3" s="7"/>
    </row>
    <row r="4" spans="1:15" x14ac:dyDescent="0.25">
      <c r="A4" s="13" t="s">
        <v>23</v>
      </c>
      <c r="B4" s="216" t="s">
        <v>56</v>
      </c>
      <c r="C4" s="218">
        <v>90</v>
      </c>
      <c r="D4" s="219">
        <v>97</v>
      </c>
      <c r="E4" s="219">
        <v>107</v>
      </c>
      <c r="F4" s="219">
        <v>106</v>
      </c>
      <c r="G4" s="219">
        <v>114</v>
      </c>
      <c r="H4" s="219">
        <v>133</v>
      </c>
      <c r="I4" s="219">
        <v>145</v>
      </c>
      <c r="J4" s="219">
        <v>143</v>
      </c>
      <c r="K4" s="219">
        <v>141</v>
      </c>
      <c r="L4" s="219">
        <v>149</v>
      </c>
      <c r="M4" s="219"/>
      <c r="N4" s="219"/>
      <c r="O4" s="220"/>
    </row>
    <row r="5" spans="1:15" x14ac:dyDescent="0.25">
      <c r="A5" s="13" t="s">
        <v>24</v>
      </c>
      <c r="B5" s="215" t="s">
        <v>30</v>
      </c>
      <c r="C5" s="217">
        <f>C4/C3</f>
        <v>0.95744680851063835</v>
      </c>
      <c r="D5" s="255">
        <v>0.9509803921568627</v>
      </c>
      <c r="E5" s="255">
        <v>0.963963963963964</v>
      </c>
      <c r="F5" s="255">
        <v>0.9464285714285714</v>
      </c>
      <c r="G5" s="255">
        <v>0.95</v>
      </c>
      <c r="H5" s="255">
        <v>0.96376811594202894</v>
      </c>
      <c r="I5" s="255">
        <v>0.96026490066225167</v>
      </c>
      <c r="J5" s="255">
        <v>0.97278911564625847</v>
      </c>
      <c r="K5" s="255">
        <v>0.94</v>
      </c>
      <c r="L5" s="255">
        <v>0.91411042944785281</v>
      </c>
      <c r="M5" s="294" t="e">
        <f t="shared" ref="M5:O5" si="0">M4/M3</f>
        <v>#DIV/0!</v>
      </c>
      <c r="N5" s="294" t="e">
        <f t="shared" si="0"/>
        <v>#DIV/0!</v>
      </c>
      <c r="O5" s="295" t="e">
        <f t="shared" si="0"/>
        <v>#DIV/0!</v>
      </c>
    </row>
    <row r="6" spans="1:15" x14ac:dyDescent="0.25">
      <c r="A6" s="13" t="s">
        <v>25</v>
      </c>
      <c r="B6" s="221" t="s">
        <v>310</v>
      </c>
      <c r="C6" s="222">
        <v>5</v>
      </c>
      <c r="D6" s="247">
        <v>4</v>
      </c>
      <c r="E6" s="247">
        <v>4</v>
      </c>
      <c r="F6" s="247">
        <v>4</v>
      </c>
      <c r="G6" s="247">
        <v>6</v>
      </c>
      <c r="H6" s="247">
        <v>8</v>
      </c>
      <c r="I6" s="247">
        <v>6</v>
      </c>
      <c r="J6" s="247">
        <v>8</v>
      </c>
      <c r="K6" s="247">
        <v>11</v>
      </c>
      <c r="L6" s="247">
        <v>-13</v>
      </c>
      <c r="M6" s="296"/>
      <c r="N6" s="296"/>
      <c r="O6" s="297"/>
    </row>
    <row r="7" spans="1:15" x14ac:dyDescent="0.25">
      <c r="A7" s="13" t="s">
        <v>26</v>
      </c>
      <c r="B7" s="215" t="s">
        <v>30</v>
      </c>
      <c r="C7" s="217">
        <f>C6/C3</f>
        <v>5.3191489361702128E-2</v>
      </c>
      <c r="D7" s="255">
        <v>3.9215686274509803E-2</v>
      </c>
      <c r="E7" s="255">
        <v>3.6036036036036036E-2</v>
      </c>
      <c r="F7" s="255">
        <v>3.5714285714285712E-2</v>
      </c>
      <c r="G7" s="255">
        <v>0.05</v>
      </c>
      <c r="H7" s="255">
        <v>5.7971014492753624E-2</v>
      </c>
      <c r="I7" s="255">
        <v>3.9735099337748346E-2</v>
      </c>
      <c r="J7" s="255">
        <v>5.4421768707482991E-2</v>
      </c>
      <c r="K7" s="255">
        <v>7.3333333333333334E-2</v>
      </c>
      <c r="L7" s="255">
        <v>-7.9754601226993863E-2</v>
      </c>
      <c r="M7" s="294" t="e">
        <f t="shared" ref="M7:O7" si="1">M6/M3</f>
        <v>#DIV/0!</v>
      </c>
      <c r="N7" s="294" t="e">
        <f t="shared" si="1"/>
        <v>#DIV/0!</v>
      </c>
      <c r="O7" s="295" t="e">
        <f t="shared" si="1"/>
        <v>#DIV/0!</v>
      </c>
    </row>
    <row r="8" spans="1:15" x14ac:dyDescent="0.25">
      <c r="A8" s="13" t="s">
        <v>27</v>
      </c>
      <c r="B8" s="221" t="s">
        <v>31</v>
      </c>
      <c r="C8" s="222">
        <v>26</v>
      </c>
      <c r="D8" s="247">
        <v>29</v>
      </c>
      <c r="E8" s="247">
        <v>28</v>
      </c>
      <c r="F8" s="247">
        <v>21</v>
      </c>
      <c r="G8" s="247">
        <v>26</v>
      </c>
      <c r="H8" s="247">
        <v>35</v>
      </c>
      <c r="I8" s="247">
        <v>39</v>
      </c>
      <c r="J8" s="247">
        <v>33</v>
      </c>
      <c r="K8" s="247">
        <v>35</v>
      </c>
      <c r="L8" s="247">
        <v>38</v>
      </c>
      <c r="M8" s="296"/>
      <c r="N8" s="296"/>
      <c r="O8" s="297"/>
    </row>
    <row r="9" spans="1:15" x14ac:dyDescent="0.25">
      <c r="A9" s="13" t="s">
        <v>28</v>
      </c>
      <c r="B9" s="215" t="s">
        <v>30</v>
      </c>
      <c r="C9" s="217">
        <f>C8/C3</f>
        <v>0.27659574468085107</v>
      </c>
      <c r="D9" s="255">
        <v>0.28431372549019607</v>
      </c>
      <c r="E9" s="255">
        <v>0.25225225225225223</v>
      </c>
      <c r="F9" s="255">
        <v>0.1875</v>
      </c>
      <c r="G9" s="255">
        <v>0.21666666666666667</v>
      </c>
      <c r="H9" s="255">
        <v>0.25362318840579712</v>
      </c>
      <c r="I9" s="255">
        <v>0.25827814569536423</v>
      </c>
      <c r="J9" s="255">
        <v>0.22448979591836735</v>
      </c>
      <c r="K9" s="255">
        <v>0.23333333333333334</v>
      </c>
      <c r="L9" s="255">
        <v>0.23312883435582821</v>
      </c>
      <c r="M9" s="294" t="e">
        <f t="shared" ref="M9:O9" si="2">M8/M3</f>
        <v>#DIV/0!</v>
      </c>
      <c r="N9" s="294" t="e">
        <f t="shared" si="2"/>
        <v>#DIV/0!</v>
      </c>
      <c r="O9" s="295" t="e">
        <f t="shared" si="2"/>
        <v>#DIV/0!</v>
      </c>
    </row>
    <row r="10" spans="1:15" x14ac:dyDescent="0.25">
      <c r="A10" s="13" t="s">
        <v>33</v>
      </c>
      <c r="B10" s="221" t="s">
        <v>32</v>
      </c>
      <c r="C10" s="222">
        <v>51</v>
      </c>
      <c r="D10" s="247">
        <v>57</v>
      </c>
      <c r="E10" s="247">
        <v>61</v>
      </c>
      <c r="F10" s="247">
        <v>64</v>
      </c>
      <c r="G10" s="247">
        <v>70</v>
      </c>
      <c r="H10" s="247">
        <v>77</v>
      </c>
      <c r="I10" s="247">
        <v>83</v>
      </c>
      <c r="J10" s="247">
        <v>79</v>
      </c>
      <c r="K10" s="247">
        <v>81</v>
      </c>
      <c r="L10" s="247">
        <v>91</v>
      </c>
      <c r="M10" s="296"/>
      <c r="N10" s="296"/>
      <c r="O10" s="297"/>
    </row>
    <row r="11" spans="1:15" x14ac:dyDescent="0.25">
      <c r="A11" s="13" t="s">
        <v>34</v>
      </c>
      <c r="B11" s="215" t="s">
        <v>30</v>
      </c>
      <c r="C11" s="217">
        <f>C10/C3</f>
        <v>0.54255319148936165</v>
      </c>
      <c r="D11" s="255">
        <v>0.55882352941176472</v>
      </c>
      <c r="E11" s="255">
        <v>0.5495495495495496</v>
      </c>
      <c r="F11" s="255">
        <v>0.5714285714285714</v>
      </c>
      <c r="G11" s="255">
        <v>0.58333333333333337</v>
      </c>
      <c r="H11" s="255">
        <v>0.55797101449275366</v>
      </c>
      <c r="I11" s="255">
        <v>0.54966887417218546</v>
      </c>
      <c r="J11" s="255">
        <v>0.5374149659863946</v>
      </c>
      <c r="K11" s="255">
        <v>0.54</v>
      </c>
      <c r="L11" s="255">
        <v>0.55828220858895705</v>
      </c>
      <c r="M11" s="294" t="e">
        <f t="shared" ref="M11:O11" si="3">M10/M3</f>
        <v>#DIV/0!</v>
      </c>
      <c r="N11" s="294" t="e">
        <f t="shared" si="3"/>
        <v>#DIV/0!</v>
      </c>
      <c r="O11" s="295" t="e">
        <f t="shared" si="3"/>
        <v>#DIV/0!</v>
      </c>
    </row>
    <row r="12" spans="1:15" x14ac:dyDescent="0.25">
      <c r="A12" s="13" t="s">
        <v>35</v>
      </c>
      <c r="B12" s="223" t="s">
        <v>53</v>
      </c>
      <c r="C12" s="222">
        <v>5</v>
      </c>
      <c r="D12" s="247">
        <v>5</v>
      </c>
      <c r="E12" s="247">
        <v>6</v>
      </c>
      <c r="F12" s="247">
        <v>8</v>
      </c>
      <c r="G12" s="247">
        <v>1</v>
      </c>
      <c r="H12" s="247">
        <v>3</v>
      </c>
      <c r="I12" s="247">
        <v>1</v>
      </c>
      <c r="J12" s="247">
        <v>2</v>
      </c>
      <c r="K12" s="247">
        <v>9</v>
      </c>
      <c r="L12" s="247">
        <v>15</v>
      </c>
      <c r="M12" s="296"/>
      <c r="N12" s="296"/>
      <c r="O12" s="297"/>
    </row>
    <row r="13" spans="1:15" x14ac:dyDescent="0.25">
      <c r="A13" s="13" t="s">
        <v>36</v>
      </c>
      <c r="B13" s="215" t="s">
        <v>30</v>
      </c>
      <c r="C13" s="217">
        <f>C12/C3</f>
        <v>5.3191489361702128E-2</v>
      </c>
      <c r="D13" s="255">
        <v>4.9019607843137254E-2</v>
      </c>
      <c r="E13" s="255">
        <v>5.4054054054054057E-2</v>
      </c>
      <c r="F13" s="255">
        <v>7.1428571428571425E-2</v>
      </c>
      <c r="G13" s="255">
        <v>8.3333333333333332E-3</v>
      </c>
      <c r="H13" s="255">
        <v>2.1739130434782608E-2</v>
      </c>
      <c r="I13" s="255">
        <v>6.6225165562913907E-3</v>
      </c>
      <c r="J13" s="255">
        <v>1.3605442176870748E-2</v>
      </c>
      <c r="K13" s="255">
        <v>0.06</v>
      </c>
      <c r="L13" s="255">
        <v>9.202453987730061E-2</v>
      </c>
      <c r="M13" s="294" t="e">
        <f t="shared" ref="M13:O13" si="4">M12/M3</f>
        <v>#DIV/0!</v>
      </c>
      <c r="N13" s="294" t="e">
        <f t="shared" si="4"/>
        <v>#DIV/0!</v>
      </c>
      <c r="O13" s="295" t="e">
        <f t="shared" si="4"/>
        <v>#DIV/0!</v>
      </c>
    </row>
    <row r="14" spans="1:15" x14ac:dyDescent="0.25">
      <c r="A14" s="13" t="s">
        <v>37</v>
      </c>
      <c r="B14" s="221" t="s">
        <v>54</v>
      </c>
      <c r="C14" s="222">
        <v>13</v>
      </c>
      <c r="D14" s="247">
        <v>13</v>
      </c>
      <c r="E14" s="247">
        <v>16</v>
      </c>
      <c r="F14" s="247">
        <v>16</v>
      </c>
      <c r="G14" s="247">
        <v>16</v>
      </c>
      <c r="H14" s="247">
        <v>20</v>
      </c>
      <c r="I14" s="247">
        <v>21</v>
      </c>
      <c r="J14" s="247">
        <v>20</v>
      </c>
      <c r="K14" s="247">
        <v>24</v>
      </c>
      <c r="L14" s="247">
        <v>24</v>
      </c>
      <c r="M14" s="296"/>
      <c r="N14" s="296"/>
      <c r="O14" s="297"/>
    </row>
    <row r="15" spans="1:15" x14ac:dyDescent="0.25">
      <c r="A15" s="13" t="s">
        <v>38</v>
      </c>
      <c r="B15" s="215" t="s">
        <v>30</v>
      </c>
      <c r="C15" s="217">
        <f>C14/C3</f>
        <v>0.13829787234042554</v>
      </c>
      <c r="D15" s="255">
        <v>0.12745098039215685</v>
      </c>
      <c r="E15" s="255">
        <v>0.14414414414414414</v>
      </c>
      <c r="F15" s="255">
        <v>0.14285714285714285</v>
      </c>
      <c r="G15" s="255">
        <v>0.13333333333333333</v>
      </c>
      <c r="H15" s="255">
        <v>0.14492753623188406</v>
      </c>
      <c r="I15" s="255">
        <v>0.13907284768211919</v>
      </c>
      <c r="J15" s="255">
        <v>0.1360544217687075</v>
      </c>
      <c r="K15" s="255">
        <v>0.16</v>
      </c>
      <c r="L15" s="255">
        <v>0.14723926380368099</v>
      </c>
      <c r="M15" s="294" t="e">
        <f t="shared" ref="M15:O15" si="5">M14/M3</f>
        <v>#DIV/0!</v>
      </c>
      <c r="N15" s="294" t="e">
        <f t="shared" si="5"/>
        <v>#DIV/0!</v>
      </c>
      <c r="O15" s="295" t="e">
        <f t="shared" si="5"/>
        <v>#DIV/0!</v>
      </c>
    </row>
    <row r="16" spans="1:15" x14ac:dyDescent="0.25">
      <c r="A16" s="13" t="s">
        <v>39</v>
      </c>
      <c r="B16" s="221" t="s">
        <v>55</v>
      </c>
      <c r="C16" s="222">
        <v>9</v>
      </c>
      <c r="D16" s="247">
        <v>10</v>
      </c>
      <c r="E16" s="247">
        <v>10</v>
      </c>
      <c r="F16" s="247">
        <v>13</v>
      </c>
      <c r="G16" s="247">
        <v>13</v>
      </c>
      <c r="H16" s="247">
        <v>16</v>
      </c>
      <c r="I16" s="247">
        <v>16</v>
      </c>
      <c r="J16" s="247">
        <v>10</v>
      </c>
      <c r="K16" s="247">
        <v>15</v>
      </c>
      <c r="L16" s="247">
        <v>20</v>
      </c>
      <c r="M16" s="296"/>
      <c r="N16" s="296"/>
      <c r="O16" s="297"/>
    </row>
    <row r="17" spans="1:15" x14ac:dyDescent="0.25">
      <c r="A17" s="13" t="s">
        <v>40</v>
      </c>
      <c r="B17" s="224" t="s">
        <v>30</v>
      </c>
      <c r="C17" s="217">
        <f>C16/C3</f>
        <v>9.5744680851063829E-2</v>
      </c>
      <c r="D17" s="255">
        <v>9.8039215686274508E-2</v>
      </c>
      <c r="E17" s="255">
        <v>9.0090090090090086E-2</v>
      </c>
      <c r="F17" s="255">
        <v>0.11607142857142858</v>
      </c>
      <c r="G17" s="255">
        <v>0.10833333333333334</v>
      </c>
      <c r="H17" s="255">
        <v>0.11594202898550725</v>
      </c>
      <c r="I17" s="255">
        <v>0.10596026490066225</v>
      </c>
      <c r="J17" s="255">
        <v>6.8027210884353748E-2</v>
      </c>
      <c r="K17" s="255">
        <v>0.1</v>
      </c>
      <c r="L17" s="255">
        <v>0.12269938650306748</v>
      </c>
      <c r="M17" s="294" t="e">
        <f t="shared" ref="M17:O17" si="6">M16/M3</f>
        <v>#DIV/0!</v>
      </c>
      <c r="N17" s="294" t="e">
        <f t="shared" si="6"/>
        <v>#DIV/0!</v>
      </c>
      <c r="O17" s="295" t="e">
        <f t="shared" si="6"/>
        <v>#DIV/0!</v>
      </c>
    </row>
    <row r="18" spans="1:15" x14ac:dyDescent="0.25">
      <c r="A18" s="13" t="s">
        <v>41</v>
      </c>
      <c r="B18" s="221" t="s">
        <v>139</v>
      </c>
      <c r="C18" s="222">
        <v>15</v>
      </c>
      <c r="D18" s="247">
        <v>17</v>
      </c>
      <c r="E18" s="247">
        <v>16</v>
      </c>
      <c r="F18" s="247">
        <v>16</v>
      </c>
      <c r="G18" s="247">
        <v>17</v>
      </c>
      <c r="H18" s="247">
        <v>17</v>
      </c>
      <c r="I18" s="247">
        <v>17</v>
      </c>
      <c r="J18" s="247">
        <v>15</v>
      </c>
      <c r="K18" s="247">
        <v>16</v>
      </c>
      <c r="L18" s="247">
        <v>18</v>
      </c>
      <c r="M18" s="296"/>
      <c r="N18" s="296"/>
      <c r="O18" s="297"/>
    </row>
    <row r="19" spans="1:15" ht="15.75" thickBot="1" x14ac:dyDescent="0.3">
      <c r="A19" s="13" t="s">
        <v>42</v>
      </c>
      <c r="B19" s="225" t="s">
        <v>30</v>
      </c>
      <c r="C19" s="226">
        <f>C18/C3</f>
        <v>0.15957446808510639</v>
      </c>
      <c r="D19" s="265">
        <v>0.16666666666666666</v>
      </c>
      <c r="E19" s="265">
        <v>0.14414414414414414</v>
      </c>
      <c r="F19" s="265">
        <v>0.14285714285714285</v>
      </c>
      <c r="G19" s="265">
        <v>0.14166666666666666</v>
      </c>
      <c r="H19" s="265">
        <v>0.12318840579710146</v>
      </c>
      <c r="I19" s="265">
        <v>0.11258278145695365</v>
      </c>
      <c r="J19" s="265">
        <v>0.10204081632653061</v>
      </c>
      <c r="K19" s="265">
        <v>0.10666666666666667</v>
      </c>
      <c r="L19" s="265">
        <v>0.11042944785276074</v>
      </c>
      <c r="M19" s="298" t="e">
        <f t="shared" ref="M19:O19" si="7">M18/M3</f>
        <v>#DIV/0!</v>
      </c>
      <c r="N19" s="298" t="e">
        <f t="shared" si="7"/>
        <v>#DIV/0!</v>
      </c>
      <c r="O19" s="299" t="e">
        <f t="shared" si="7"/>
        <v>#DIV/0!</v>
      </c>
    </row>
    <row r="20" spans="1:15" ht="20.100000000000001" customHeight="1" thickBot="1" x14ac:dyDescent="0.3">
      <c r="A20" s="24" t="s">
        <v>345</v>
      </c>
      <c r="C20" s="19"/>
      <c r="D20" s="19"/>
      <c r="E20" s="19"/>
      <c r="F20" s="19"/>
      <c r="G20" s="19"/>
      <c r="H20" s="19"/>
      <c r="I20" s="19"/>
      <c r="J20" s="19"/>
      <c r="K20" s="189"/>
      <c r="L20" s="19"/>
      <c r="M20" s="19"/>
      <c r="N20" s="19"/>
      <c r="O20" s="19"/>
    </row>
    <row r="21" spans="1:15" ht="49.5" thickBot="1" x14ac:dyDescent="0.3">
      <c r="A21" s="67" t="s">
        <v>21</v>
      </c>
      <c r="B21" s="58" t="s">
        <v>1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9</v>
      </c>
      <c r="I21" s="59" t="s">
        <v>8</v>
      </c>
      <c r="J21" s="59" t="s">
        <v>11</v>
      </c>
      <c r="K21" s="59" t="s">
        <v>12</v>
      </c>
      <c r="L21" s="59" t="s">
        <v>13</v>
      </c>
      <c r="M21" s="59" t="s">
        <v>14</v>
      </c>
      <c r="N21" s="59" t="s">
        <v>15</v>
      </c>
      <c r="O21" s="60" t="s">
        <v>120</v>
      </c>
    </row>
    <row r="22" spans="1:15" ht="15.75" thickBot="1" x14ac:dyDescent="0.3">
      <c r="A22" s="10" t="s">
        <v>43</v>
      </c>
      <c r="B22" s="9" t="s">
        <v>316</v>
      </c>
      <c r="C22" s="8">
        <v>23</v>
      </c>
      <c r="D22" s="8">
        <v>16</v>
      </c>
      <c r="E22" s="8">
        <v>17</v>
      </c>
      <c r="F22" s="8">
        <v>12</v>
      </c>
      <c r="G22" s="8">
        <v>21</v>
      </c>
      <c r="H22" s="8">
        <v>22</v>
      </c>
      <c r="I22" s="8">
        <v>22</v>
      </c>
      <c r="J22" s="8">
        <v>20</v>
      </c>
      <c r="K22" s="8">
        <v>33</v>
      </c>
      <c r="L22" s="9"/>
      <c r="M22" s="9"/>
      <c r="N22" s="9"/>
      <c r="O22" s="8">
        <f>SUM(C22:N22)</f>
        <v>186</v>
      </c>
    </row>
    <row r="23" spans="1:15" x14ac:dyDescent="0.25">
      <c r="A23" s="10" t="s">
        <v>44</v>
      </c>
      <c r="B23" s="228" t="s">
        <v>59</v>
      </c>
      <c r="C23" s="231">
        <v>5</v>
      </c>
      <c r="D23" s="405">
        <v>4</v>
      </c>
      <c r="E23" s="405">
        <v>9</v>
      </c>
      <c r="F23" s="405">
        <v>3</v>
      </c>
      <c r="G23" s="405">
        <v>9</v>
      </c>
      <c r="H23" s="405">
        <v>4</v>
      </c>
      <c r="I23" s="405">
        <v>6</v>
      </c>
      <c r="J23" s="405">
        <v>12</v>
      </c>
      <c r="K23" s="405">
        <v>16</v>
      </c>
      <c r="L23" s="219"/>
      <c r="M23" s="219"/>
      <c r="N23" s="220"/>
      <c r="O23" s="228">
        <f>SUM(C23:N23)</f>
        <v>68</v>
      </c>
    </row>
    <row r="24" spans="1:15" x14ac:dyDescent="0.25">
      <c r="A24" s="10" t="s">
        <v>45</v>
      </c>
      <c r="B24" s="197" t="s">
        <v>84</v>
      </c>
      <c r="C24" s="254">
        <v>0.21739130434782608</v>
      </c>
      <c r="D24" s="229">
        <v>0.25</v>
      </c>
      <c r="E24" s="229">
        <v>0.52941176470588236</v>
      </c>
      <c r="F24" s="229">
        <v>0.25</v>
      </c>
      <c r="G24" s="229">
        <v>0.42857142857142855</v>
      </c>
      <c r="H24" s="229">
        <v>0.18181818181818182</v>
      </c>
      <c r="I24" s="229">
        <v>0.27272727272727271</v>
      </c>
      <c r="J24" s="229">
        <v>0.6</v>
      </c>
      <c r="K24" s="229">
        <v>0.48484848484848486</v>
      </c>
      <c r="L24" s="313" t="e">
        <f t="shared" ref="L24:N24" si="8">L23/L22</f>
        <v>#DIV/0!</v>
      </c>
      <c r="M24" s="313" t="e">
        <f t="shared" si="8"/>
        <v>#DIV/0!</v>
      </c>
      <c r="N24" s="313" t="e">
        <f t="shared" si="8"/>
        <v>#DIV/0!</v>
      </c>
      <c r="O24" s="230">
        <f>O23/O22</f>
        <v>0.36559139784946237</v>
      </c>
    </row>
    <row r="25" spans="1:15" x14ac:dyDescent="0.25">
      <c r="A25" s="10" t="s">
        <v>46</v>
      </c>
      <c r="B25" s="99" t="s">
        <v>364</v>
      </c>
      <c r="C25" s="256">
        <v>13</v>
      </c>
      <c r="D25" s="246">
        <v>10</v>
      </c>
      <c r="E25" s="246">
        <v>10</v>
      </c>
      <c r="F25" s="246">
        <v>8</v>
      </c>
      <c r="G25" s="246">
        <v>8</v>
      </c>
      <c r="H25" s="246">
        <v>11</v>
      </c>
      <c r="I25" s="246">
        <v>12</v>
      </c>
      <c r="J25" s="246">
        <v>8</v>
      </c>
      <c r="K25" s="246">
        <v>23</v>
      </c>
      <c r="L25" s="300"/>
      <c r="M25" s="300"/>
      <c r="N25" s="301"/>
      <c r="O25" s="99">
        <f>SUM(C25:N25)</f>
        <v>103</v>
      </c>
    </row>
    <row r="26" spans="1:15" x14ac:dyDescent="0.25">
      <c r="A26" s="10" t="s">
        <v>47</v>
      </c>
      <c r="B26" s="197" t="s">
        <v>84</v>
      </c>
      <c r="C26" s="229">
        <v>0.56521739130434778</v>
      </c>
      <c r="D26" s="229">
        <v>0.625</v>
      </c>
      <c r="E26" s="229">
        <v>0.58823529411764708</v>
      </c>
      <c r="F26" s="229">
        <v>0.66666666666666663</v>
      </c>
      <c r="G26" s="229">
        <v>0.38095238095238093</v>
      </c>
      <c r="H26" s="229">
        <v>0.5</v>
      </c>
      <c r="I26" s="229">
        <v>0.54545454545454541</v>
      </c>
      <c r="J26" s="229">
        <v>0.4</v>
      </c>
      <c r="K26" s="229">
        <v>0.69696969696969702</v>
      </c>
      <c r="L26" s="313" t="e">
        <f t="shared" ref="L26:N26" si="9">L25/L22</f>
        <v>#DIV/0!</v>
      </c>
      <c r="M26" s="313" t="e">
        <f t="shared" si="9"/>
        <v>#DIV/0!</v>
      </c>
      <c r="N26" s="313" t="e">
        <f t="shared" si="9"/>
        <v>#DIV/0!</v>
      </c>
      <c r="O26" s="230">
        <f>O25/O22</f>
        <v>0.55376344086021501</v>
      </c>
    </row>
    <row r="27" spans="1:15" x14ac:dyDescent="0.25">
      <c r="A27" s="10" t="s">
        <v>48</v>
      </c>
      <c r="B27" s="99" t="s">
        <v>312</v>
      </c>
      <c r="C27" s="87">
        <v>21</v>
      </c>
      <c r="D27" s="87">
        <v>14</v>
      </c>
      <c r="E27" s="87">
        <v>15</v>
      </c>
      <c r="F27" s="87">
        <v>12</v>
      </c>
      <c r="G27" s="87">
        <v>21</v>
      </c>
      <c r="H27" s="87">
        <v>21</v>
      </c>
      <c r="I27" s="87">
        <v>22</v>
      </c>
      <c r="J27" s="87">
        <v>14</v>
      </c>
      <c r="K27" s="87">
        <v>24</v>
      </c>
      <c r="L27" s="296"/>
      <c r="M27" s="296"/>
      <c r="N27" s="297"/>
      <c r="O27" s="99">
        <f>SUM(C27:N27)</f>
        <v>164</v>
      </c>
    </row>
    <row r="28" spans="1:15" x14ac:dyDescent="0.25">
      <c r="A28" s="10" t="s">
        <v>49</v>
      </c>
      <c r="B28" s="197" t="s">
        <v>84</v>
      </c>
      <c r="C28" s="229">
        <v>0.91304347826086951</v>
      </c>
      <c r="D28" s="229">
        <v>0.875</v>
      </c>
      <c r="E28" s="229">
        <v>0.88235294117647056</v>
      </c>
      <c r="F28" s="229">
        <v>1</v>
      </c>
      <c r="G28" s="229">
        <v>1</v>
      </c>
      <c r="H28" s="229">
        <v>0.95454545454545459</v>
      </c>
      <c r="I28" s="229">
        <v>1</v>
      </c>
      <c r="J28" s="229">
        <v>0.7</v>
      </c>
      <c r="K28" s="229">
        <v>0.72727272727272729</v>
      </c>
      <c r="L28" s="313" t="e">
        <f t="shared" ref="L28:N28" si="10">L27/L22</f>
        <v>#DIV/0!</v>
      </c>
      <c r="M28" s="313" t="e">
        <f t="shared" si="10"/>
        <v>#DIV/0!</v>
      </c>
      <c r="N28" s="313" t="e">
        <f t="shared" si="10"/>
        <v>#DIV/0!</v>
      </c>
      <c r="O28" s="230">
        <f>O27/O22</f>
        <v>0.88172043010752688</v>
      </c>
    </row>
    <row r="29" spans="1:15" x14ac:dyDescent="0.25">
      <c r="A29" s="10" t="s">
        <v>50</v>
      </c>
      <c r="B29" s="99" t="s">
        <v>178</v>
      </c>
      <c r="C29" s="87">
        <v>0</v>
      </c>
      <c r="D29" s="87">
        <v>0</v>
      </c>
      <c r="E29" s="87">
        <v>0</v>
      </c>
      <c r="F29" s="87">
        <v>2</v>
      </c>
      <c r="G29" s="87">
        <v>2</v>
      </c>
      <c r="H29" s="87">
        <v>1</v>
      </c>
      <c r="I29" s="87">
        <v>3</v>
      </c>
      <c r="J29" s="87">
        <v>3</v>
      </c>
      <c r="K29" s="87">
        <v>0</v>
      </c>
      <c r="L29" s="296"/>
      <c r="M29" s="296"/>
      <c r="N29" s="297"/>
      <c r="O29" s="99">
        <f>SUM(C29:N29)</f>
        <v>11</v>
      </c>
    </row>
    <row r="30" spans="1:15" x14ac:dyDescent="0.25">
      <c r="A30" s="10" t="s">
        <v>51</v>
      </c>
      <c r="B30" s="197" t="s">
        <v>84</v>
      </c>
      <c r="C30" s="229">
        <v>0</v>
      </c>
      <c r="D30" s="229">
        <v>0</v>
      </c>
      <c r="E30" s="229">
        <v>0</v>
      </c>
      <c r="F30" s="229">
        <v>0.16666666666666666</v>
      </c>
      <c r="G30" s="229">
        <v>9.5238095238095233E-2</v>
      </c>
      <c r="H30" s="229">
        <v>4.5454545454545456E-2</v>
      </c>
      <c r="I30" s="229">
        <v>0.13636363636363635</v>
      </c>
      <c r="J30" s="229">
        <v>0.15</v>
      </c>
      <c r="K30" s="229">
        <v>0</v>
      </c>
      <c r="L30" s="313" t="e">
        <f t="shared" ref="L30:N30" si="11">L29/L22</f>
        <v>#DIV/0!</v>
      </c>
      <c r="M30" s="313" t="e">
        <f t="shared" si="11"/>
        <v>#DIV/0!</v>
      </c>
      <c r="N30" s="313" t="e">
        <f t="shared" si="11"/>
        <v>#DIV/0!</v>
      </c>
      <c r="O30" s="230">
        <f>O29/O22</f>
        <v>5.9139784946236562E-2</v>
      </c>
    </row>
    <row r="31" spans="1:15" x14ac:dyDescent="0.25">
      <c r="A31" s="10" t="s">
        <v>52</v>
      </c>
      <c r="B31" s="99" t="s">
        <v>147</v>
      </c>
      <c r="C31" s="87">
        <v>2</v>
      </c>
      <c r="D31" s="87">
        <v>2</v>
      </c>
      <c r="E31" s="87">
        <v>2</v>
      </c>
      <c r="F31" s="87">
        <v>0</v>
      </c>
      <c r="G31" s="87">
        <v>0</v>
      </c>
      <c r="H31" s="87">
        <v>1</v>
      </c>
      <c r="I31" s="87">
        <v>0</v>
      </c>
      <c r="J31" s="87">
        <v>6</v>
      </c>
      <c r="K31" s="87">
        <v>9</v>
      </c>
      <c r="L31" s="296"/>
      <c r="M31" s="296"/>
      <c r="N31" s="297"/>
      <c r="O31" s="99">
        <f>SUM(C31:N31)</f>
        <v>22</v>
      </c>
    </row>
    <row r="32" spans="1:15" x14ac:dyDescent="0.25">
      <c r="A32" s="10" t="s">
        <v>61</v>
      </c>
      <c r="B32" s="197" t="s">
        <v>84</v>
      </c>
      <c r="C32" s="229">
        <v>8.6956521739130432E-2</v>
      </c>
      <c r="D32" s="229">
        <v>0.125</v>
      </c>
      <c r="E32" s="229">
        <v>0.11764705882352941</v>
      </c>
      <c r="F32" s="229">
        <v>0</v>
      </c>
      <c r="G32" s="229">
        <v>0</v>
      </c>
      <c r="H32" s="229">
        <v>4.5454545454545456E-2</v>
      </c>
      <c r="I32" s="229">
        <v>0</v>
      </c>
      <c r="J32" s="229">
        <v>0.3</v>
      </c>
      <c r="K32" s="229">
        <v>0.27272727272727271</v>
      </c>
      <c r="L32" s="313" t="e">
        <f t="shared" ref="L32:N32" si="12">L31/L22</f>
        <v>#DIV/0!</v>
      </c>
      <c r="M32" s="313" t="e">
        <f t="shared" si="12"/>
        <v>#DIV/0!</v>
      </c>
      <c r="N32" s="313" t="e">
        <f t="shared" si="12"/>
        <v>#DIV/0!</v>
      </c>
      <c r="O32" s="230">
        <f>O31/O22</f>
        <v>0.11827956989247312</v>
      </c>
    </row>
    <row r="33" spans="1:15" ht="24.75" x14ac:dyDescent="0.25">
      <c r="A33" s="10" t="s">
        <v>62</v>
      </c>
      <c r="B33" s="232" t="s">
        <v>82</v>
      </c>
      <c r="C33" s="87">
        <v>5</v>
      </c>
      <c r="D33" s="87">
        <v>5</v>
      </c>
      <c r="E33" s="87">
        <v>4</v>
      </c>
      <c r="F33" s="87">
        <v>0</v>
      </c>
      <c r="G33" s="87">
        <v>2</v>
      </c>
      <c r="H33" s="87">
        <v>0</v>
      </c>
      <c r="I33" s="87">
        <v>2</v>
      </c>
      <c r="J33" s="87">
        <v>7</v>
      </c>
      <c r="K33" s="87">
        <v>11</v>
      </c>
      <c r="L33" s="296"/>
      <c r="M33" s="296"/>
      <c r="N33" s="297"/>
      <c r="O33" s="99">
        <f>SUM(C33:N33)</f>
        <v>36</v>
      </c>
    </row>
    <row r="34" spans="1:15" x14ac:dyDescent="0.25">
      <c r="A34" s="10" t="s">
        <v>63</v>
      </c>
      <c r="B34" s="197" t="s">
        <v>84</v>
      </c>
      <c r="C34" s="229">
        <v>0.21739130434782608</v>
      </c>
      <c r="D34" s="229">
        <v>0.3125</v>
      </c>
      <c r="E34" s="229">
        <v>0.23529411764705882</v>
      </c>
      <c r="F34" s="229">
        <v>0</v>
      </c>
      <c r="G34" s="229">
        <v>9.5238095238095233E-2</v>
      </c>
      <c r="H34" s="229">
        <v>0</v>
      </c>
      <c r="I34" s="229">
        <v>9.0909090909090912E-2</v>
      </c>
      <c r="J34" s="229">
        <v>0.35</v>
      </c>
      <c r="K34" s="229">
        <v>0.33333333333333331</v>
      </c>
      <c r="L34" s="313" t="e">
        <f t="shared" ref="L34:N34" si="13">L33/L22</f>
        <v>#DIV/0!</v>
      </c>
      <c r="M34" s="313" t="e">
        <f t="shared" si="13"/>
        <v>#DIV/0!</v>
      </c>
      <c r="N34" s="313" t="e">
        <f t="shared" si="13"/>
        <v>#DIV/0!</v>
      </c>
      <c r="O34" s="230">
        <f>O33/O22</f>
        <v>0.19354838709677419</v>
      </c>
    </row>
    <row r="35" spans="1:15" x14ac:dyDescent="0.25">
      <c r="A35" s="10" t="s">
        <v>64</v>
      </c>
      <c r="B35" s="99" t="s">
        <v>313</v>
      </c>
      <c r="C35" s="87">
        <v>2</v>
      </c>
      <c r="D35" s="87">
        <v>3</v>
      </c>
      <c r="E35" s="87">
        <v>2</v>
      </c>
      <c r="F35" s="87">
        <v>2</v>
      </c>
      <c r="G35" s="87">
        <v>4</v>
      </c>
      <c r="H35" s="87">
        <v>4</v>
      </c>
      <c r="I35" s="87">
        <v>2</v>
      </c>
      <c r="J35" s="87">
        <v>6</v>
      </c>
      <c r="K35" s="87">
        <v>5</v>
      </c>
      <c r="L35" s="296"/>
      <c r="M35" s="296"/>
      <c r="N35" s="297"/>
      <c r="O35" s="99">
        <f>SUM(C35:N35)</f>
        <v>30</v>
      </c>
    </row>
    <row r="36" spans="1:15" x14ac:dyDescent="0.25">
      <c r="A36" s="10" t="s">
        <v>65</v>
      </c>
      <c r="B36" s="233" t="s">
        <v>84</v>
      </c>
      <c r="C36" s="229">
        <v>8.6956521739130432E-2</v>
      </c>
      <c r="D36" s="229">
        <v>0.1875</v>
      </c>
      <c r="E36" s="229">
        <v>0.11764705882352941</v>
      </c>
      <c r="F36" s="229">
        <v>0.16666666666666666</v>
      </c>
      <c r="G36" s="229">
        <v>0.19047619047619047</v>
      </c>
      <c r="H36" s="229">
        <v>0.18181818181818182</v>
      </c>
      <c r="I36" s="229">
        <v>9.0909090909090912E-2</v>
      </c>
      <c r="J36" s="229">
        <v>0.3</v>
      </c>
      <c r="K36" s="229">
        <v>0.15151515151515152</v>
      </c>
      <c r="L36" s="313" t="e">
        <f t="shared" ref="L36:N36" si="14">L35/L22</f>
        <v>#DIV/0!</v>
      </c>
      <c r="M36" s="313" t="e">
        <f t="shared" si="14"/>
        <v>#DIV/0!</v>
      </c>
      <c r="N36" s="313" t="e">
        <f t="shared" si="14"/>
        <v>#DIV/0!</v>
      </c>
      <c r="O36" s="230">
        <f>O35/O22</f>
        <v>0.16129032258064516</v>
      </c>
    </row>
    <row r="37" spans="1:15" x14ac:dyDescent="0.25">
      <c r="A37" s="10" t="s">
        <v>66</v>
      </c>
      <c r="B37" s="99" t="s">
        <v>314</v>
      </c>
      <c r="C37" s="87">
        <v>5</v>
      </c>
      <c r="D37" s="87">
        <v>5</v>
      </c>
      <c r="E37" s="87">
        <v>3</v>
      </c>
      <c r="F37" s="87">
        <v>0</v>
      </c>
      <c r="G37" s="87">
        <v>3</v>
      </c>
      <c r="H37" s="87">
        <v>2</v>
      </c>
      <c r="I37" s="87">
        <v>0</v>
      </c>
      <c r="J37" s="87">
        <v>6</v>
      </c>
      <c r="K37" s="87">
        <v>9</v>
      </c>
      <c r="L37" s="296"/>
      <c r="M37" s="296"/>
      <c r="N37" s="297"/>
      <c r="O37" s="99">
        <f>SUM(C37:N37)</f>
        <v>33</v>
      </c>
    </row>
    <row r="38" spans="1:15" x14ac:dyDescent="0.25">
      <c r="A38" s="10" t="s">
        <v>67</v>
      </c>
      <c r="B38" s="233" t="s">
        <v>84</v>
      </c>
      <c r="C38" s="254">
        <v>0.21739130434782608</v>
      </c>
      <c r="D38" s="229">
        <v>0.3125</v>
      </c>
      <c r="E38" s="229">
        <v>0.17647058823529413</v>
      </c>
      <c r="F38" s="229">
        <v>0</v>
      </c>
      <c r="G38" s="229">
        <v>0.14285714285714285</v>
      </c>
      <c r="H38" s="229">
        <v>9.0909090909090912E-2</v>
      </c>
      <c r="I38" s="229">
        <v>0</v>
      </c>
      <c r="J38" s="229">
        <v>0.3</v>
      </c>
      <c r="K38" s="229">
        <v>0.27272727272727271</v>
      </c>
      <c r="L38" s="313" t="e">
        <f t="shared" ref="L38:N38" si="15">L37/L22</f>
        <v>#DIV/0!</v>
      </c>
      <c r="M38" s="313" t="e">
        <f t="shared" si="15"/>
        <v>#DIV/0!</v>
      </c>
      <c r="N38" s="313" t="e">
        <f t="shared" si="15"/>
        <v>#DIV/0!</v>
      </c>
      <c r="O38" s="230">
        <f>O37/O22</f>
        <v>0.17741935483870969</v>
      </c>
    </row>
    <row r="39" spans="1:15" x14ac:dyDescent="0.25">
      <c r="A39" s="10" t="s">
        <v>68</v>
      </c>
      <c r="B39" s="253" t="s">
        <v>131</v>
      </c>
      <c r="C39" s="87">
        <v>3</v>
      </c>
      <c r="D39" s="87">
        <v>1</v>
      </c>
      <c r="E39" s="87">
        <v>1</v>
      </c>
      <c r="F39" s="87">
        <v>0</v>
      </c>
      <c r="G39" s="87">
        <v>0</v>
      </c>
      <c r="H39" s="87">
        <v>0</v>
      </c>
      <c r="I39" s="87">
        <v>0</v>
      </c>
      <c r="J39" s="87">
        <v>1</v>
      </c>
      <c r="K39" s="87">
        <v>3</v>
      </c>
      <c r="L39" s="340"/>
      <c r="M39" s="340"/>
      <c r="N39" s="341"/>
      <c r="O39" s="253">
        <f>SUM(C39:N39)</f>
        <v>9</v>
      </c>
    </row>
    <row r="40" spans="1:15" ht="15.75" thickBot="1" x14ac:dyDescent="0.3">
      <c r="A40" s="10" t="s">
        <v>69</v>
      </c>
      <c r="B40" s="252" t="s">
        <v>84</v>
      </c>
      <c r="C40" s="229">
        <v>0.13043478260869565</v>
      </c>
      <c r="D40" s="229">
        <v>6.25E-2</v>
      </c>
      <c r="E40" s="229">
        <v>5.8823529411764705E-2</v>
      </c>
      <c r="F40" s="229">
        <v>0</v>
      </c>
      <c r="G40" s="229">
        <v>0</v>
      </c>
      <c r="H40" s="229">
        <v>0</v>
      </c>
      <c r="I40" s="229">
        <v>0</v>
      </c>
      <c r="J40" s="229">
        <v>0.05</v>
      </c>
      <c r="K40" s="229">
        <v>9.0909090909090912E-2</v>
      </c>
      <c r="L40" s="313" t="e">
        <f t="shared" ref="L40:N40" si="16">L39/L22</f>
        <v>#DIV/0!</v>
      </c>
      <c r="M40" s="313" t="e">
        <f t="shared" si="16"/>
        <v>#DIV/0!</v>
      </c>
      <c r="N40" s="313" t="e">
        <f t="shared" si="16"/>
        <v>#DIV/0!</v>
      </c>
      <c r="O40" s="230">
        <f>O39/O22</f>
        <v>4.8387096774193547E-2</v>
      </c>
    </row>
    <row r="41" spans="1:15" ht="26.25" thickTop="1" thickBot="1" x14ac:dyDescent="0.3">
      <c r="A41" s="10" t="s">
        <v>70</v>
      </c>
      <c r="B41" s="35" t="s">
        <v>86</v>
      </c>
      <c r="C41" s="16">
        <v>20</v>
      </c>
      <c r="D41" s="16">
        <v>13</v>
      </c>
      <c r="E41" s="16">
        <v>17</v>
      </c>
      <c r="F41" s="16">
        <v>9</v>
      </c>
      <c r="G41" s="16">
        <v>19</v>
      </c>
      <c r="H41" s="16">
        <v>19</v>
      </c>
      <c r="I41" s="16">
        <v>16</v>
      </c>
      <c r="J41" s="16">
        <v>23</v>
      </c>
      <c r="K41" s="16">
        <v>33</v>
      </c>
      <c r="L41" s="304"/>
      <c r="M41" s="304"/>
      <c r="N41" s="305"/>
      <c r="O41" s="288">
        <f>SUM(C41:N41)</f>
        <v>169</v>
      </c>
    </row>
    <row r="42" spans="1:15" ht="15.75" thickTop="1" x14ac:dyDescent="0.25">
      <c r="A42" s="10" t="s">
        <v>71</v>
      </c>
      <c r="B42" s="235" t="s">
        <v>179</v>
      </c>
      <c r="C42" s="236">
        <v>12</v>
      </c>
      <c r="D42" s="258">
        <v>9</v>
      </c>
      <c r="E42" s="258">
        <v>12</v>
      </c>
      <c r="F42" s="258">
        <v>6</v>
      </c>
      <c r="G42" s="258">
        <v>12</v>
      </c>
      <c r="H42" s="258">
        <v>11</v>
      </c>
      <c r="I42" s="258">
        <v>9</v>
      </c>
      <c r="J42" s="258">
        <v>14</v>
      </c>
      <c r="K42" s="258">
        <v>19</v>
      </c>
      <c r="L42" s="307"/>
      <c r="M42" s="306"/>
      <c r="N42" s="308"/>
      <c r="O42" s="235">
        <f>SUM(C42:N42)</f>
        <v>104</v>
      </c>
    </row>
    <row r="43" spans="1:15" x14ac:dyDescent="0.25">
      <c r="A43" s="10" t="s">
        <v>72</v>
      </c>
      <c r="B43" s="197" t="s">
        <v>84</v>
      </c>
      <c r="C43" s="229">
        <v>0.52173913043478259</v>
      </c>
      <c r="D43" s="229">
        <v>0.5625</v>
      </c>
      <c r="E43" s="229">
        <v>0.70588235294117652</v>
      </c>
      <c r="F43" s="229">
        <v>0.5</v>
      </c>
      <c r="G43" s="229">
        <v>0.5714285714285714</v>
      </c>
      <c r="H43" s="229">
        <v>0.5</v>
      </c>
      <c r="I43" s="229">
        <v>0.40909090909090912</v>
      </c>
      <c r="J43" s="229">
        <v>0.7</v>
      </c>
      <c r="K43" s="229">
        <v>0.5757575757575758</v>
      </c>
      <c r="L43" s="313" t="e">
        <f t="shared" ref="L43:N43" si="17">L42/L22</f>
        <v>#DIV/0!</v>
      </c>
      <c r="M43" s="313" t="e">
        <f t="shared" si="17"/>
        <v>#DIV/0!</v>
      </c>
      <c r="N43" s="313" t="e">
        <f t="shared" si="17"/>
        <v>#DIV/0!</v>
      </c>
      <c r="O43" s="230">
        <f>O42/O22</f>
        <v>0.55913978494623651</v>
      </c>
    </row>
    <row r="44" spans="1:15" x14ac:dyDescent="0.25">
      <c r="A44" s="10" t="s">
        <v>73</v>
      </c>
      <c r="B44" s="99" t="s">
        <v>180</v>
      </c>
      <c r="C44" s="87">
        <v>4</v>
      </c>
      <c r="D44" s="87">
        <v>0</v>
      </c>
      <c r="E44" s="87">
        <v>4</v>
      </c>
      <c r="F44" s="87">
        <v>1</v>
      </c>
      <c r="G44" s="87">
        <v>3</v>
      </c>
      <c r="H44" s="87">
        <v>2</v>
      </c>
      <c r="I44" s="87">
        <v>3</v>
      </c>
      <c r="J44" s="87">
        <v>3</v>
      </c>
      <c r="K44" s="87">
        <v>7</v>
      </c>
      <c r="L44" s="296"/>
      <c r="M44" s="296"/>
      <c r="N44" s="297"/>
      <c r="O44" s="99">
        <f>SUM(C44:N44)</f>
        <v>27</v>
      </c>
    </row>
    <row r="45" spans="1:15" x14ac:dyDescent="0.25">
      <c r="A45" s="10" t="s">
        <v>74</v>
      </c>
      <c r="B45" s="197" t="s">
        <v>84</v>
      </c>
      <c r="C45" s="229">
        <v>0.17391304347826086</v>
      </c>
      <c r="D45" s="229">
        <v>0</v>
      </c>
      <c r="E45" s="229">
        <v>0.23529411764705882</v>
      </c>
      <c r="F45" s="229">
        <v>8.3333333333333329E-2</v>
      </c>
      <c r="G45" s="229">
        <v>0.14285714285714285</v>
      </c>
      <c r="H45" s="229">
        <v>9.0909090909090912E-2</v>
      </c>
      <c r="I45" s="229">
        <v>0.13636363636363635</v>
      </c>
      <c r="J45" s="229">
        <v>0.15</v>
      </c>
      <c r="K45" s="229">
        <v>0.21212121212121213</v>
      </c>
      <c r="L45" s="313" t="e">
        <f t="shared" ref="L45:N45" si="18">L44/L22</f>
        <v>#DIV/0!</v>
      </c>
      <c r="M45" s="313" t="e">
        <f t="shared" si="18"/>
        <v>#DIV/0!</v>
      </c>
      <c r="N45" s="313" t="e">
        <f t="shared" si="18"/>
        <v>#DIV/0!</v>
      </c>
      <c r="O45" s="230">
        <f>O44/O22</f>
        <v>0.14516129032258066</v>
      </c>
    </row>
    <row r="46" spans="1:15" ht="20.100000000000001" customHeight="1" x14ac:dyDescent="0.25">
      <c r="A46" s="10" t="s">
        <v>75</v>
      </c>
      <c r="B46" s="99" t="s">
        <v>181</v>
      </c>
      <c r="C46" s="87">
        <v>3</v>
      </c>
      <c r="D46" s="87">
        <v>3</v>
      </c>
      <c r="E46" s="87">
        <v>1</v>
      </c>
      <c r="F46" s="87">
        <v>1</v>
      </c>
      <c r="G46" s="87">
        <v>4</v>
      </c>
      <c r="H46" s="87">
        <v>5</v>
      </c>
      <c r="I46" s="87">
        <v>4</v>
      </c>
      <c r="J46" s="87">
        <v>3</v>
      </c>
      <c r="K46" s="87">
        <v>3</v>
      </c>
      <c r="L46" s="296"/>
      <c r="M46" s="296"/>
      <c r="N46" s="297"/>
      <c r="O46" s="99">
        <f>SUM(C46:N46)</f>
        <v>27</v>
      </c>
    </row>
    <row r="47" spans="1:15" x14ac:dyDescent="0.25">
      <c r="A47" s="10" t="s">
        <v>76</v>
      </c>
      <c r="B47" s="197" t="s">
        <v>84</v>
      </c>
      <c r="C47" s="229">
        <v>0.13043478260869565</v>
      </c>
      <c r="D47" s="229">
        <v>0.1875</v>
      </c>
      <c r="E47" s="229">
        <v>5.8823529411764705E-2</v>
      </c>
      <c r="F47" s="229">
        <v>8.3333333333333329E-2</v>
      </c>
      <c r="G47" s="229">
        <v>0.19047619047619047</v>
      </c>
      <c r="H47" s="229">
        <v>0.22727272727272727</v>
      </c>
      <c r="I47" s="229">
        <v>0.18181818181818182</v>
      </c>
      <c r="J47" s="229">
        <v>0.15</v>
      </c>
      <c r="K47" s="229">
        <v>9.0909090909090912E-2</v>
      </c>
      <c r="L47" s="313" t="e">
        <f t="shared" ref="L47:N47" si="19">L46/L22</f>
        <v>#DIV/0!</v>
      </c>
      <c r="M47" s="313" t="e">
        <f t="shared" si="19"/>
        <v>#DIV/0!</v>
      </c>
      <c r="N47" s="313" t="e">
        <f t="shared" si="19"/>
        <v>#DIV/0!</v>
      </c>
      <c r="O47" s="230">
        <f>O46/O22</f>
        <v>0.14516129032258066</v>
      </c>
    </row>
    <row r="48" spans="1:15" x14ac:dyDescent="0.25">
      <c r="A48" s="10" t="s">
        <v>77</v>
      </c>
      <c r="B48" s="99" t="s">
        <v>331</v>
      </c>
      <c r="C48" s="87">
        <v>1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1</v>
      </c>
      <c r="J48" s="87">
        <v>0</v>
      </c>
      <c r="K48" s="87">
        <v>2</v>
      </c>
      <c r="L48" s="296"/>
      <c r="M48" s="296"/>
      <c r="N48" s="297"/>
      <c r="O48" s="99">
        <f>SUM(C48:N48)</f>
        <v>4</v>
      </c>
    </row>
    <row r="49" spans="1:15" x14ac:dyDescent="0.25">
      <c r="A49" s="10" t="s">
        <v>78</v>
      </c>
      <c r="B49" s="197" t="s">
        <v>84</v>
      </c>
      <c r="C49" s="229">
        <v>4.3478260869565216E-2</v>
      </c>
      <c r="D49" s="229">
        <v>0</v>
      </c>
      <c r="E49" s="229">
        <v>0</v>
      </c>
      <c r="F49" s="229">
        <v>0</v>
      </c>
      <c r="G49" s="229">
        <v>0</v>
      </c>
      <c r="H49" s="229">
        <v>0</v>
      </c>
      <c r="I49" s="229">
        <v>4.5454545454545456E-2</v>
      </c>
      <c r="J49" s="229">
        <v>0</v>
      </c>
      <c r="K49" s="229">
        <v>6.0606060606060608E-2</v>
      </c>
      <c r="L49" s="313" t="e">
        <f t="shared" ref="L49:N49" si="20">L48/L22</f>
        <v>#DIV/0!</v>
      </c>
      <c r="M49" s="313" t="e">
        <f t="shared" si="20"/>
        <v>#DIV/0!</v>
      </c>
      <c r="N49" s="313" t="e">
        <f t="shared" si="20"/>
        <v>#DIV/0!</v>
      </c>
      <c r="O49" s="230">
        <f>O48/O22</f>
        <v>2.1505376344086023E-2</v>
      </c>
    </row>
    <row r="50" spans="1:15" x14ac:dyDescent="0.25">
      <c r="A50" s="10" t="s">
        <v>79</v>
      </c>
      <c r="B50" s="232" t="s">
        <v>183</v>
      </c>
      <c r="C50" s="87">
        <v>4</v>
      </c>
      <c r="D50" s="87">
        <v>2</v>
      </c>
      <c r="E50" s="87">
        <v>2</v>
      </c>
      <c r="F50" s="87">
        <v>1</v>
      </c>
      <c r="G50" s="87">
        <v>0</v>
      </c>
      <c r="H50" s="87">
        <v>3</v>
      </c>
      <c r="I50" s="87">
        <v>1</v>
      </c>
      <c r="J50" s="87">
        <v>2</v>
      </c>
      <c r="K50" s="87">
        <v>1</v>
      </c>
      <c r="L50" s="296"/>
      <c r="M50" s="296"/>
      <c r="N50" s="297"/>
      <c r="O50" s="99">
        <f>SUM(C50:N50)</f>
        <v>16</v>
      </c>
    </row>
    <row r="51" spans="1:15" x14ac:dyDescent="0.25">
      <c r="A51" s="10" t="s">
        <v>80</v>
      </c>
      <c r="B51" s="197" t="s">
        <v>84</v>
      </c>
      <c r="C51" s="229">
        <v>0.17391304347826086</v>
      </c>
      <c r="D51" s="229">
        <v>0.125</v>
      </c>
      <c r="E51" s="229">
        <v>0.11764705882352941</v>
      </c>
      <c r="F51" s="229">
        <v>8.3333333333333329E-2</v>
      </c>
      <c r="G51" s="229">
        <v>0</v>
      </c>
      <c r="H51" s="229">
        <v>0.13636363636363635</v>
      </c>
      <c r="I51" s="229">
        <v>4.5454545454545456E-2</v>
      </c>
      <c r="J51" s="229">
        <v>0.1</v>
      </c>
      <c r="K51" s="229">
        <v>3.0303030303030304E-2</v>
      </c>
      <c r="L51" s="313" t="e">
        <f t="shared" ref="L51:N51" si="21">L50/L22</f>
        <v>#DIV/0!</v>
      </c>
      <c r="M51" s="313" t="e">
        <f t="shared" si="21"/>
        <v>#DIV/0!</v>
      </c>
      <c r="N51" s="313" t="e">
        <f t="shared" si="21"/>
        <v>#DIV/0!</v>
      </c>
      <c r="O51" s="230">
        <f>O50/O22</f>
        <v>8.6021505376344093E-2</v>
      </c>
    </row>
    <row r="52" spans="1:15" ht="24.75" x14ac:dyDescent="0.25">
      <c r="A52" s="10" t="s">
        <v>170</v>
      </c>
      <c r="B52" s="232" t="s">
        <v>184</v>
      </c>
      <c r="C52" s="87">
        <v>0</v>
      </c>
      <c r="D52" s="87">
        <v>0</v>
      </c>
      <c r="E52" s="87">
        <v>0</v>
      </c>
      <c r="F52" s="87">
        <v>0</v>
      </c>
      <c r="G52" s="87">
        <v>0</v>
      </c>
      <c r="H52" s="87">
        <v>0</v>
      </c>
      <c r="I52" s="87">
        <v>0</v>
      </c>
      <c r="J52" s="87">
        <v>0</v>
      </c>
      <c r="K52" s="87">
        <v>0</v>
      </c>
      <c r="L52" s="296"/>
      <c r="M52" s="296"/>
      <c r="N52" s="297"/>
      <c r="O52" s="99">
        <f>SUM(C52:N52)</f>
        <v>0</v>
      </c>
    </row>
    <row r="53" spans="1:15" x14ac:dyDescent="0.25">
      <c r="A53" s="10" t="s">
        <v>81</v>
      </c>
      <c r="B53" s="197" t="s">
        <v>84</v>
      </c>
      <c r="C53" s="229">
        <v>0</v>
      </c>
      <c r="D53" s="229">
        <v>0</v>
      </c>
      <c r="E53" s="229">
        <v>0</v>
      </c>
      <c r="F53" s="229">
        <v>0</v>
      </c>
      <c r="G53" s="229">
        <v>0</v>
      </c>
      <c r="H53" s="229">
        <v>0</v>
      </c>
      <c r="I53" s="229">
        <v>0</v>
      </c>
      <c r="J53" s="229">
        <v>0</v>
      </c>
      <c r="K53" s="229">
        <v>0</v>
      </c>
      <c r="L53" s="313" t="e">
        <f t="shared" ref="L53:N53" si="22">L52/L22</f>
        <v>#DIV/0!</v>
      </c>
      <c r="M53" s="313" t="e">
        <f t="shared" si="22"/>
        <v>#DIV/0!</v>
      </c>
      <c r="N53" s="313" t="e">
        <f t="shared" si="22"/>
        <v>#DIV/0!</v>
      </c>
      <c r="O53" s="230">
        <f>O52/O22</f>
        <v>0</v>
      </c>
    </row>
    <row r="54" spans="1:15" x14ac:dyDescent="0.25">
      <c r="A54" s="10" t="s">
        <v>87</v>
      </c>
      <c r="B54" s="99" t="s">
        <v>315</v>
      </c>
      <c r="C54" s="87">
        <v>2</v>
      </c>
      <c r="D54" s="87">
        <v>3</v>
      </c>
      <c r="E54" s="87">
        <v>0</v>
      </c>
      <c r="F54" s="87">
        <v>0</v>
      </c>
      <c r="G54" s="87">
        <v>2</v>
      </c>
      <c r="H54" s="87">
        <v>1</v>
      </c>
      <c r="I54" s="87">
        <v>0</v>
      </c>
      <c r="J54" s="87">
        <v>3</v>
      </c>
      <c r="K54" s="87">
        <v>4</v>
      </c>
      <c r="L54" s="296"/>
      <c r="M54" s="296"/>
      <c r="N54" s="297"/>
      <c r="O54" s="99">
        <f>SUM(C54:N54)</f>
        <v>15</v>
      </c>
    </row>
    <row r="55" spans="1:15" ht="15.75" thickBot="1" x14ac:dyDescent="0.3">
      <c r="A55" s="10" t="s">
        <v>88</v>
      </c>
      <c r="B55" s="202" t="s">
        <v>84</v>
      </c>
      <c r="C55" s="237">
        <v>8.6956521739130432E-2</v>
      </c>
      <c r="D55" s="238">
        <v>0.1875</v>
      </c>
      <c r="E55" s="238">
        <v>0</v>
      </c>
      <c r="F55" s="238">
        <v>0</v>
      </c>
      <c r="G55" s="238">
        <v>9.5238095238095233E-2</v>
      </c>
      <c r="H55" s="238">
        <v>4.5454545454545456E-2</v>
      </c>
      <c r="I55" s="238">
        <v>0</v>
      </c>
      <c r="J55" s="238">
        <v>0.15</v>
      </c>
      <c r="K55" s="238">
        <v>0.12121212121212122</v>
      </c>
      <c r="L55" s="314" t="e">
        <f t="shared" ref="L55:N55" si="23">L54/L22</f>
        <v>#DIV/0!</v>
      </c>
      <c r="M55" s="314" t="e">
        <f t="shared" si="23"/>
        <v>#DIV/0!</v>
      </c>
      <c r="N55" s="314" t="e">
        <f t="shared" si="23"/>
        <v>#DIV/0!</v>
      </c>
      <c r="O55" s="239">
        <f>O54/O22</f>
        <v>8.0645161290322578E-2</v>
      </c>
    </row>
    <row r="56" spans="1:15" ht="20.100000000000001" customHeight="1" thickBot="1" x14ac:dyDescent="0.3">
      <c r="A56" s="25" t="s">
        <v>360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9.5" thickBot="1" x14ac:dyDescent="0.3">
      <c r="A57" s="67" t="s">
        <v>21</v>
      </c>
      <c r="B57" s="61" t="s">
        <v>1</v>
      </c>
      <c r="C57" s="62" t="s">
        <v>3</v>
      </c>
      <c r="D57" s="62" t="s">
        <v>4</v>
      </c>
      <c r="E57" s="62" t="s">
        <v>5</v>
      </c>
      <c r="F57" s="62" t="s">
        <v>6</v>
      </c>
      <c r="G57" s="62" t="s">
        <v>7</v>
      </c>
      <c r="H57" s="62" t="s">
        <v>9</v>
      </c>
      <c r="I57" s="62" t="s">
        <v>8</v>
      </c>
      <c r="J57" s="62" t="s">
        <v>11</v>
      </c>
      <c r="K57" s="62" t="s">
        <v>12</v>
      </c>
      <c r="L57" s="62" t="s">
        <v>13</v>
      </c>
      <c r="M57" s="62" t="s">
        <v>14</v>
      </c>
      <c r="N57" s="62" t="s">
        <v>15</v>
      </c>
      <c r="O57" s="214" t="s">
        <v>120</v>
      </c>
    </row>
    <row r="58" spans="1:15" ht="15.75" thickBot="1" x14ac:dyDescent="0.3">
      <c r="A58" s="33" t="s">
        <v>89</v>
      </c>
      <c r="B58" s="30" t="s">
        <v>317</v>
      </c>
      <c r="C58" s="17">
        <v>15</v>
      </c>
      <c r="D58" s="17">
        <v>7</v>
      </c>
      <c r="E58" s="17">
        <v>16</v>
      </c>
      <c r="F58" s="17">
        <v>4</v>
      </c>
      <c r="G58" s="17">
        <v>3</v>
      </c>
      <c r="H58" s="17">
        <v>9</v>
      </c>
      <c r="I58" s="17">
        <v>26</v>
      </c>
      <c r="J58" s="17">
        <v>17</v>
      </c>
      <c r="K58" s="17">
        <v>20</v>
      </c>
      <c r="L58" s="18"/>
      <c r="M58" s="18"/>
      <c r="N58" s="18"/>
      <c r="O58" s="30">
        <f>SUM(C58:N58)</f>
        <v>117</v>
      </c>
    </row>
    <row r="59" spans="1:15" x14ac:dyDescent="0.25">
      <c r="A59" s="33" t="s">
        <v>90</v>
      </c>
      <c r="B59" s="241" t="s">
        <v>322</v>
      </c>
      <c r="C59" s="231">
        <v>7</v>
      </c>
      <c r="D59" s="405">
        <v>6</v>
      </c>
      <c r="E59" s="405">
        <v>7</v>
      </c>
      <c r="F59" s="405">
        <v>2</v>
      </c>
      <c r="G59" s="405">
        <v>1</v>
      </c>
      <c r="H59" s="405">
        <v>5</v>
      </c>
      <c r="I59" s="405">
        <v>16</v>
      </c>
      <c r="J59" s="405">
        <v>6</v>
      </c>
      <c r="K59" s="405">
        <v>13</v>
      </c>
      <c r="L59" s="219"/>
      <c r="M59" s="219"/>
      <c r="N59" s="220"/>
      <c r="O59" s="31">
        <f>SUM(C59:N59)</f>
        <v>63</v>
      </c>
    </row>
    <row r="60" spans="1:15" x14ac:dyDescent="0.25">
      <c r="A60" s="33" t="s">
        <v>91</v>
      </c>
      <c r="B60" s="240" t="s">
        <v>95</v>
      </c>
      <c r="C60" s="254">
        <v>0.46666666666666667</v>
      </c>
      <c r="D60" s="229">
        <v>0.8571428571428571</v>
      </c>
      <c r="E60" s="229">
        <v>0.4375</v>
      </c>
      <c r="F60" s="229">
        <v>0.5</v>
      </c>
      <c r="G60" s="229">
        <v>0.33333333333333331</v>
      </c>
      <c r="H60" s="229">
        <v>0.55555555555555558</v>
      </c>
      <c r="I60" s="229">
        <v>0.61538461538461542</v>
      </c>
      <c r="J60" s="229">
        <v>0.35294117647058826</v>
      </c>
      <c r="K60" s="229">
        <v>0.65</v>
      </c>
      <c r="L60" s="313" t="e">
        <f t="shared" ref="L60:N60" si="24">L59/L58</f>
        <v>#DIV/0!</v>
      </c>
      <c r="M60" s="313" t="e">
        <f t="shared" si="24"/>
        <v>#DIV/0!</v>
      </c>
      <c r="N60" s="295" t="e">
        <f t="shared" si="24"/>
        <v>#DIV/0!</v>
      </c>
      <c r="O60" s="282">
        <f>O59/O58</f>
        <v>0.53846153846153844</v>
      </c>
    </row>
    <row r="61" spans="1:15" x14ac:dyDescent="0.25">
      <c r="A61" s="33" t="s">
        <v>102</v>
      </c>
      <c r="B61" s="242" t="s">
        <v>93</v>
      </c>
      <c r="C61" s="47">
        <v>8</v>
      </c>
      <c r="D61" s="87">
        <v>5</v>
      </c>
      <c r="E61" s="87">
        <v>10</v>
      </c>
      <c r="F61" s="87">
        <v>1</v>
      </c>
      <c r="G61" s="87">
        <v>3</v>
      </c>
      <c r="H61" s="87">
        <v>8</v>
      </c>
      <c r="I61" s="87">
        <v>20</v>
      </c>
      <c r="J61" s="87">
        <v>13</v>
      </c>
      <c r="K61" s="87">
        <v>12</v>
      </c>
      <c r="L61" s="296"/>
      <c r="M61" s="296"/>
      <c r="N61" s="297"/>
      <c r="O61" s="243">
        <f>SUM(C61:N61)</f>
        <v>80</v>
      </c>
    </row>
    <row r="62" spans="1:15" x14ac:dyDescent="0.25">
      <c r="A62" s="33" t="s">
        <v>103</v>
      </c>
      <c r="B62" s="240" t="s">
        <v>95</v>
      </c>
      <c r="C62" s="254">
        <v>0.53333333333333333</v>
      </c>
      <c r="D62" s="229">
        <v>0.7142857142857143</v>
      </c>
      <c r="E62" s="229">
        <v>0.625</v>
      </c>
      <c r="F62" s="229">
        <v>0.25</v>
      </c>
      <c r="G62" s="229">
        <v>1</v>
      </c>
      <c r="H62" s="229">
        <v>0.88888888888888884</v>
      </c>
      <c r="I62" s="229">
        <v>0.76923076923076927</v>
      </c>
      <c r="J62" s="229">
        <v>0.76470588235294112</v>
      </c>
      <c r="K62" s="229">
        <v>0.6</v>
      </c>
      <c r="L62" s="313" t="e">
        <f t="shared" ref="L62:N62" si="25">L61/L58</f>
        <v>#DIV/0!</v>
      </c>
      <c r="M62" s="313" t="e">
        <f t="shared" si="25"/>
        <v>#DIV/0!</v>
      </c>
      <c r="N62" s="295" t="e">
        <f t="shared" si="25"/>
        <v>#DIV/0!</v>
      </c>
      <c r="O62" s="282">
        <f>O61/O58</f>
        <v>0.68376068376068377</v>
      </c>
    </row>
    <row r="63" spans="1:15" x14ac:dyDescent="0.25">
      <c r="A63" s="33" t="s">
        <v>104</v>
      </c>
      <c r="B63" s="242" t="s">
        <v>325</v>
      </c>
      <c r="C63" s="47">
        <v>3</v>
      </c>
      <c r="D63" s="87">
        <v>5</v>
      </c>
      <c r="E63" s="87">
        <v>3</v>
      </c>
      <c r="F63" s="87">
        <v>0</v>
      </c>
      <c r="G63" s="87">
        <v>1</v>
      </c>
      <c r="H63" s="87">
        <v>4</v>
      </c>
      <c r="I63" s="87">
        <v>12</v>
      </c>
      <c r="J63" s="87">
        <v>4</v>
      </c>
      <c r="K63" s="87">
        <v>10</v>
      </c>
      <c r="L63" s="296"/>
      <c r="M63" s="296"/>
      <c r="N63" s="297"/>
      <c r="O63" s="243">
        <f>SUM(C63:N63)</f>
        <v>42</v>
      </c>
    </row>
    <row r="64" spans="1:15" x14ac:dyDescent="0.25">
      <c r="A64" s="33" t="s">
        <v>105</v>
      </c>
      <c r="B64" s="227" t="s">
        <v>95</v>
      </c>
      <c r="C64" s="254">
        <v>0.2</v>
      </c>
      <c r="D64" s="229">
        <v>0.7142857142857143</v>
      </c>
      <c r="E64" s="229">
        <v>0.1875</v>
      </c>
      <c r="F64" s="229">
        <v>0</v>
      </c>
      <c r="G64" s="229">
        <v>0.33333333333333331</v>
      </c>
      <c r="H64" s="229">
        <v>0.44444444444444442</v>
      </c>
      <c r="I64" s="229">
        <v>0.46153846153846156</v>
      </c>
      <c r="J64" s="229">
        <v>0.23529411764705882</v>
      </c>
      <c r="K64" s="229">
        <v>0.5</v>
      </c>
      <c r="L64" s="313" t="e">
        <f t="shared" ref="L64:N64" si="26">L63/L58</f>
        <v>#DIV/0!</v>
      </c>
      <c r="M64" s="313" t="e">
        <f t="shared" si="26"/>
        <v>#DIV/0!</v>
      </c>
      <c r="N64" s="295" t="e">
        <f t="shared" si="26"/>
        <v>#DIV/0!</v>
      </c>
      <c r="O64" s="282">
        <f>O63/O58</f>
        <v>0.35897435897435898</v>
      </c>
    </row>
    <row r="65" spans="1:15" x14ac:dyDescent="0.25">
      <c r="A65" s="33" t="s">
        <v>106</v>
      </c>
      <c r="B65" s="242" t="s">
        <v>326</v>
      </c>
      <c r="C65" s="47">
        <v>7</v>
      </c>
      <c r="D65" s="87">
        <v>4</v>
      </c>
      <c r="E65" s="87">
        <v>10</v>
      </c>
      <c r="F65" s="87">
        <v>1</v>
      </c>
      <c r="G65" s="87">
        <v>3</v>
      </c>
      <c r="H65" s="87">
        <v>6</v>
      </c>
      <c r="I65" s="87">
        <v>15</v>
      </c>
      <c r="J65" s="87">
        <v>11</v>
      </c>
      <c r="K65" s="87">
        <v>11</v>
      </c>
      <c r="L65" s="296"/>
      <c r="M65" s="296"/>
      <c r="N65" s="297"/>
      <c r="O65" s="243">
        <f>SUM(C65:N65)</f>
        <v>68</v>
      </c>
    </row>
    <row r="66" spans="1:15" ht="15.75" thickBot="1" x14ac:dyDescent="0.3">
      <c r="A66" s="33" t="s">
        <v>107</v>
      </c>
      <c r="B66" s="244" t="s">
        <v>95</v>
      </c>
      <c r="C66" s="283">
        <v>0.46666666666666667</v>
      </c>
      <c r="D66" s="285">
        <v>0.5714285714285714</v>
      </c>
      <c r="E66" s="285">
        <v>0.625</v>
      </c>
      <c r="F66" s="285">
        <v>0.25</v>
      </c>
      <c r="G66" s="285">
        <v>1</v>
      </c>
      <c r="H66" s="285">
        <v>0.66666666666666663</v>
      </c>
      <c r="I66" s="285">
        <v>0.57692307692307687</v>
      </c>
      <c r="J66" s="285">
        <v>0.6470588235294118</v>
      </c>
      <c r="K66" s="285">
        <v>0.55000000000000004</v>
      </c>
      <c r="L66" s="337" t="e">
        <f t="shared" ref="L66:N66" si="27">L65/L58</f>
        <v>#DIV/0!</v>
      </c>
      <c r="M66" s="337" t="e">
        <f t="shared" si="27"/>
        <v>#DIV/0!</v>
      </c>
      <c r="N66" s="303" t="e">
        <f t="shared" si="27"/>
        <v>#DIV/0!</v>
      </c>
      <c r="O66" s="284">
        <f>O65/O58</f>
        <v>0.58119658119658124</v>
      </c>
    </row>
    <row r="67" spans="1:15" ht="15.75" thickTop="1" x14ac:dyDescent="0.25">
      <c r="A67" s="33" t="s">
        <v>108</v>
      </c>
      <c r="B67" s="259" t="s">
        <v>327</v>
      </c>
      <c r="C67" s="258">
        <v>1</v>
      </c>
      <c r="D67" s="258">
        <v>1</v>
      </c>
      <c r="E67" s="258">
        <v>0</v>
      </c>
      <c r="F67" s="258">
        <v>0</v>
      </c>
      <c r="G67" s="258">
        <v>0</v>
      </c>
      <c r="H67" s="258">
        <v>2</v>
      </c>
      <c r="I67" s="258">
        <v>5</v>
      </c>
      <c r="J67" s="258">
        <v>2</v>
      </c>
      <c r="K67" s="258">
        <v>1</v>
      </c>
      <c r="L67" s="306">
        <f t="shared" ref="L67:N67" si="28">L69+L71+L73+L75+L77</f>
        <v>0</v>
      </c>
      <c r="M67" s="306">
        <f t="shared" si="28"/>
        <v>0</v>
      </c>
      <c r="N67" s="308">
        <f t="shared" si="28"/>
        <v>0</v>
      </c>
      <c r="O67" s="257">
        <f>SUM(C67:N67)</f>
        <v>12</v>
      </c>
    </row>
    <row r="68" spans="1:15" ht="15.75" thickBot="1" x14ac:dyDescent="0.3">
      <c r="A68" s="33" t="s">
        <v>109</v>
      </c>
      <c r="B68" s="244" t="s">
        <v>95</v>
      </c>
      <c r="C68" s="283">
        <v>6.6666666666666666E-2</v>
      </c>
      <c r="D68" s="285">
        <v>0.14285714285714285</v>
      </c>
      <c r="E68" s="285">
        <v>0</v>
      </c>
      <c r="F68" s="285">
        <v>0</v>
      </c>
      <c r="G68" s="285">
        <v>0</v>
      </c>
      <c r="H68" s="285">
        <v>0.22222222222222221</v>
      </c>
      <c r="I68" s="285">
        <v>0.19230769230769232</v>
      </c>
      <c r="J68" s="285">
        <v>0.11764705882352941</v>
      </c>
      <c r="K68" s="285">
        <v>0.05</v>
      </c>
      <c r="L68" s="338" t="e">
        <f t="shared" ref="L68:N68" si="29">L67/L58</f>
        <v>#DIV/0!</v>
      </c>
      <c r="M68" s="338" t="e">
        <f t="shared" si="29"/>
        <v>#DIV/0!</v>
      </c>
      <c r="N68" s="339" t="e">
        <f t="shared" si="29"/>
        <v>#DIV/0!</v>
      </c>
      <c r="O68" s="284">
        <f>O67/O58</f>
        <v>0.10256410256410256</v>
      </c>
    </row>
    <row r="69" spans="1:15" ht="15.75" thickTop="1" x14ac:dyDescent="0.25">
      <c r="A69" s="33" t="s">
        <v>110</v>
      </c>
      <c r="B69" s="245" t="s">
        <v>332</v>
      </c>
      <c r="C69" s="236">
        <v>0</v>
      </c>
      <c r="D69" s="87">
        <v>0</v>
      </c>
      <c r="E69" s="87">
        <v>0</v>
      </c>
      <c r="F69" s="87">
        <v>0</v>
      </c>
      <c r="G69" s="87">
        <v>0</v>
      </c>
      <c r="H69" s="87">
        <v>1</v>
      </c>
      <c r="I69" s="87">
        <v>5</v>
      </c>
      <c r="J69" s="87">
        <v>2</v>
      </c>
      <c r="K69" s="87">
        <v>0</v>
      </c>
      <c r="L69" s="340"/>
      <c r="M69" s="340"/>
      <c r="N69" s="341"/>
      <c r="O69" s="32">
        <f>SUM(C69:N69)</f>
        <v>8</v>
      </c>
    </row>
    <row r="70" spans="1:15" x14ac:dyDescent="0.25">
      <c r="A70" s="33" t="s">
        <v>111</v>
      </c>
      <c r="B70" s="240" t="s">
        <v>95</v>
      </c>
      <c r="C70" s="254">
        <v>0</v>
      </c>
      <c r="D70" s="229">
        <v>0</v>
      </c>
      <c r="E70" s="229">
        <v>0</v>
      </c>
      <c r="F70" s="229">
        <v>0</v>
      </c>
      <c r="G70" s="229">
        <v>0</v>
      </c>
      <c r="H70" s="229">
        <v>0.1111111111111111</v>
      </c>
      <c r="I70" s="229">
        <v>0.19230769230769232</v>
      </c>
      <c r="J70" s="229">
        <v>0.11764705882352941</v>
      </c>
      <c r="K70" s="229">
        <v>0</v>
      </c>
      <c r="L70" s="313" t="e">
        <f t="shared" ref="L70:N70" si="30">L69/L58</f>
        <v>#DIV/0!</v>
      </c>
      <c r="M70" s="313" t="e">
        <f t="shared" si="30"/>
        <v>#DIV/0!</v>
      </c>
      <c r="N70" s="295" t="e">
        <f t="shared" si="30"/>
        <v>#DIV/0!</v>
      </c>
      <c r="O70" s="282">
        <f>O69/O58</f>
        <v>6.8376068376068383E-2</v>
      </c>
    </row>
    <row r="71" spans="1:15" x14ac:dyDescent="0.25">
      <c r="A71" s="33" t="s">
        <v>112</v>
      </c>
      <c r="B71" s="245" t="s">
        <v>333</v>
      </c>
      <c r="C71" s="47">
        <v>0</v>
      </c>
      <c r="D71" s="87">
        <v>1</v>
      </c>
      <c r="E71" s="87">
        <v>0</v>
      </c>
      <c r="F71" s="87">
        <v>0</v>
      </c>
      <c r="G71" s="87">
        <v>0</v>
      </c>
      <c r="H71" s="87">
        <v>0</v>
      </c>
      <c r="I71" s="87">
        <v>0</v>
      </c>
      <c r="J71" s="87">
        <v>0</v>
      </c>
      <c r="K71" s="87">
        <v>0</v>
      </c>
      <c r="L71" s="340"/>
      <c r="M71" s="340"/>
      <c r="N71" s="341"/>
      <c r="O71" s="32">
        <f>SUM(C71:N71)</f>
        <v>1</v>
      </c>
    </row>
    <row r="72" spans="1:15" x14ac:dyDescent="0.25">
      <c r="A72" s="33" t="s">
        <v>113</v>
      </c>
      <c r="B72" s="227" t="s">
        <v>95</v>
      </c>
      <c r="C72" s="254">
        <v>0</v>
      </c>
      <c r="D72" s="229">
        <v>0.14285714285714285</v>
      </c>
      <c r="E72" s="229">
        <v>0</v>
      </c>
      <c r="F72" s="229">
        <v>0</v>
      </c>
      <c r="G72" s="229">
        <v>0</v>
      </c>
      <c r="H72" s="229">
        <v>0</v>
      </c>
      <c r="I72" s="229">
        <v>0</v>
      </c>
      <c r="J72" s="229">
        <v>0</v>
      </c>
      <c r="K72" s="229">
        <v>0</v>
      </c>
      <c r="L72" s="313" t="e">
        <f t="shared" ref="L72:N72" si="31">L71/L58</f>
        <v>#DIV/0!</v>
      </c>
      <c r="M72" s="313" t="e">
        <f t="shared" si="31"/>
        <v>#DIV/0!</v>
      </c>
      <c r="N72" s="295" t="e">
        <f t="shared" si="31"/>
        <v>#DIV/0!</v>
      </c>
      <c r="O72" s="282">
        <f>O71/O58</f>
        <v>8.5470085470085479E-3</v>
      </c>
    </row>
    <row r="73" spans="1:15" ht="23.25" x14ac:dyDescent="0.25">
      <c r="A73" s="33" t="s">
        <v>114</v>
      </c>
      <c r="B73" s="248" t="s">
        <v>328</v>
      </c>
      <c r="C73" s="47">
        <v>0</v>
      </c>
      <c r="D73" s="87">
        <v>0</v>
      </c>
      <c r="E73" s="87">
        <v>0</v>
      </c>
      <c r="F73" s="87">
        <v>0</v>
      </c>
      <c r="G73" s="87">
        <v>0</v>
      </c>
      <c r="H73" s="87">
        <v>1</v>
      </c>
      <c r="I73" s="87">
        <v>0</v>
      </c>
      <c r="J73" s="87">
        <v>0</v>
      </c>
      <c r="K73" s="87">
        <v>0</v>
      </c>
      <c r="L73" s="296"/>
      <c r="M73" s="296"/>
      <c r="N73" s="297"/>
      <c r="O73" s="243">
        <f>SUM(C73:N73)</f>
        <v>1</v>
      </c>
    </row>
    <row r="74" spans="1:15" x14ac:dyDescent="0.25">
      <c r="A74" s="33" t="s">
        <v>115</v>
      </c>
      <c r="B74" s="227" t="s">
        <v>95</v>
      </c>
      <c r="C74" s="254">
        <v>0</v>
      </c>
      <c r="D74" s="229">
        <v>0</v>
      </c>
      <c r="E74" s="229">
        <v>0</v>
      </c>
      <c r="F74" s="229">
        <v>0</v>
      </c>
      <c r="G74" s="229">
        <v>0</v>
      </c>
      <c r="H74" s="229">
        <v>0.1111111111111111</v>
      </c>
      <c r="I74" s="229">
        <v>0</v>
      </c>
      <c r="J74" s="229">
        <v>0</v>
      </c>
      <c r="K74" s="229">
        <v>0</v>
      </c>
      <c r="L74" s="313" t="e">
        <f t="shared" ref="L74:N74" si="32">L73/L58</f>
        <v>#DIV/0!</v>
      </c>
      <c r="M74" s="313" t="e">
        <f t="shared" si="32"/>
        <v>#DIV/0!</v>
      </c>
      <c r="N74" s="295" t="e">
        <f t="shared" si="32"/>
        <v>#DIV/0!</v>
      </c>
      <c r="O74" s="282">
        <f>O73/O58</f>
        <v>8.5470085470085479E-3</v>
      </c>
    </row>
    <row r="75" spans="1:15" ht="23.25" x14ac:dyDescent="0.25">
      <c r="A75" s="33" t="s">
        <v>116</v>
      </c>
      <c r="B75" s="248" t="s">
        <v>329</v>
      </c>
      <c r="C75" s="47">
        <v>1</v>
      </c>
      <c r="D75" s="87">
        <v>0</v>
      </c>
      <c r="E75" s="87">
        <v>0</v>
      </c>
      <c r="F75" s="87">
        <v>0</v>
      </c>
      <c r="G75" s="87">
        <v>0</v>
      </c>
      <c r="H75" s="87">
        <v>0</v>
      </c>
      <c r="I75" s="87">
        <v>0</v>
      </c>
      <c r="J75" s="87">
        <v>0</v>
      </c>
      <c r="K75" s="87">
        <v>1</v>
      </c>
      <c r="L75" s="296"/>
      <c r="M75" s="296"/>
      <c r="N75" s="297"/>
      <c r="O75" s="243">
        <f>SUM(C75:N75)</f>
        <v>2</v>
      </c>
    </row>
    <row r="76" spans="1:15" x14ac:dyDescent="0.25">
      <c r="A76" s="33" t="s">
        <v>117</v>
      </c>
      <c r="B76" s="227" t="s">
        <v>95</v>
      </c>
      <c r="C76" s="254">
        <v>6.6666666666666666E-2</v>
      </c>
      <c r="D76" s="229">
        <v>0</v>
      </c>
      <c r="E76" s="229">
        <v>0</v>
      </c>
      <c r="F76" s="229">
        <v>0</v>
      </c>
      <c r="G76" s="229">
        <v>0</v>
      </c>
      <c r="H76" s="229">
        <v>0</v>
      </c>
      <c r="I76" s="229">
        <v>0</v>
      </c>
      <c r="J76" s="229">
        <v>0</v>
      </c>
      <c r="K76" s="229">
        <v>0.05</v>
      </c>
      <c r="L76" s="313" t="e">
        <f t="shared" ref="L76:N76" si="33">L75/L58</f>
        <v>#DIV/0!</v>
      </c>
      <c r="M76" s="313" t="e">
        <f t="shared" si="33"/>
        <v>#DIV/0!</v>
      </c>
      <c r="N76" s="295" t="e">
        <f t="shared" si="33"/>
        <v>#DIV/0!</v>
      </c>
      <c r="O76" s="282">
        <f>O75/O58</f>
        <v>1.7094017094017096E-2</v>
      </c>
    </row>
    <row r="77" spans="1:15" x14ac:dyDescent="0.25">
      <c r="A77" s="33" t="s">
        <v>118</v>
      </c>
      <c r="B77" s="248" t="s">
        <v>330</v>
      </c>
      <c r="C77" s="47">
        <v>0</v>
      </c>
      <c r="D77" s="87">
        <v>0</v>
      </c>
      <c r="E77" s="87">
        <v>0</v>
      </c>
      <c r="F77" s="87">
        <v>0</v>
      </c>
      <c r="G77" s="87">
        <v>0</v>
      </c>
      <c r="H77" s="87">
        <v>0</v>
      </c>
      <c r="I77" s="87">
        <v>0</v>
      </c>
      <c r="J77" s="87">
        <v>0</v>
      </c>
      <c r="K77" s="87">
        <v>0</v>
      </c>
      <c r="L77" s="296"/>
      <c r="M77" s="296"/>
      <c r="N77" s="297"/>
      <c r="O77" s="243">
        <f>SUM(C77:N77)</f>
        <v>0</v>
      </c>
    </row>
    <row r="78" spans="1:15" x14ac:dyDescent="0.25">
      <c r="A78" s="33" t="s">
        <v>119</v>
      </c>
      <c r="B78" s="227" t="s">
        <v>95</v>
      </c>
      <c r="C78" s="254">
        <v>0</v>
      </c>
      <c r="D78" s="229">
        <v>0</v>
      </c>
      <c r="E78" s="229">
        <v>0</v>
      </c>
      <c r="F78" s="229">
        <v>0</v>
      </c>
      <c r="G78" s="229">
        <v>0</v>
      </c>
      <c r="H78" s="229">
        <v>0</v>
      </c>
      <c r="I78" s="229">
        <v>0</v>
      </c>
      <c r="J78" s="229">
        <v>0</v>
      </c>
      <c r="K78" s="229">
        <v>0</v>
      </c>
      <c r="L78" s="313" t="e">
        <f t="shared" ref="L78:N78" si="34">L77/L58</f>
        <v>#DIV/0!</v>
      </c>
      <c r="M78" s="313" t="e">
        <f t="shared" si="34"/>
        <v>#DIV/0!</v>
      </c>
      <c r="N78" s="295" t="e">
        <f t="shared" si="34"/>
        <v>#DIV/0!</v>
      </c>
      <c r="O78" s="282">
        <f>O77/O58</f>
        <v>0</v>
      </c>
    </row>
    <row r="79" spans="1:15" x14ac:dyDescent="0.25">
      <c r="A79" s="33" t="s">
        <v>171</v>
      </c>
      <c r="B79" s="242" t="s">
        <v>94</v>
      </c>
      <c r="C79" s="47">
        <v>0</v>
      </c>
      <c r="D79" s="87">
        <v>0</v>
      </c>
      <c r="E79" s="87">
        <v>0</v>
      </c>
      <c r="F79" s="87">
        <v>0</v>
      </c>
      <c r="G79" s="87">
        <v>0</v>
      </c>
      <c r="H79" s="87">
        <v>0</v>
      </c>
      <c r="I79" s="87">
        <v>0</v>
      </c>
      <c r="J79" s="87">
        <v>0</v>
      </c>
      <c r="K79" s="87">
        <v>0</v>
      </c>
      <c r="L79" s="296"/>
      <c r="M79" s="296"/>
      <c r="N79" s="297"/>
      <c r="O79" s="243">
        <f>SUM(C79:N79)</f>
        <v>0</v>
      </c>
    </row>
    <row r="80" spans="1:15" x14ac:dyDescent="0.25">
      <c r="A80" s="33" t="s">
        <v>172</v>
      </c>
      <c r="B80" s="227" t="s">
        <v>95</v>
      </c>
      <c r="C80" s="254">
        <v>0</v>
      </c>
      <c r="D80" s="229">
        <v>0</v>
      </c>
      <c r="E80" s="229">
        <v>0</v>
      </c>
      <c r="F80" s="229">
        <v>0</v>
      </c>
      <c r="G80" s="229">
        <v>0</v>
      </c>
      <c r="H80" s="229">
        <v>0</v>
      </c>
      <c r="I80" s="229">
        <v>0</v>
      </c>
      <c r="J80" s="229">
        <v>0</v>
      </c>
      <c r="K80" s="229">
        <v>0</v>
      </c>
      <c r="L80" s="313" t="e">
        <f t="shared" ref="L80:N80" si="35">L79/L58</f>
        <v>#DIV/0!</v>
      </c>
      <c r="M80" s="313" t="e">
        <f t="shared" si="35"/>
        <v>#DIV/0!</v>
      </c>
      <c r="N80" s="295" t="e">
        <f t="shared" si="35"/>
        <v>#DIV/0!</v>
      </c>
      <c r="O80" s="282">
        <f>O79/O58</f>
        <v>0</v>
      </c>
    </row>
    <row r="81" spans="1:15" x14ac:dyDescent="0.25">
      <c r="A81" s="33" t="s">
        <v>173</v>
      </c>
      <c r="B81" s="242" t="s">
        <v>96</v>
      </c>
      <c r="C81" s="47">
        <v>0</v>
      </c>
      <c r="D81" s="87">
        <v>0</v>
      </c>
      <c r="E81" s="87">
        <v>0</v>
      </c>
      <c r="F81" s="87">
        <v>0</v>
      </c>
      <c r="G81" s="87">
        <v>0</v>
      </c>
      <c r="H81" s="87">
        <v>0</v>
      </c>
      <c r="I81" s="87">
        <v>0</v>
      </c>
      <c r="J81" s="87">
        <v>0</v>
      </c>
      <c r="K81" s="87">
        <v>5</v>
      </c>
      <c r="L81" s="296"/>
      <c r="M81" s="296"/>
      <c r="N81" s="297"/>
      <c r="O81" s="243">
        <f>SUM(C81:N81)</f>
        <v>5</v>
      </c>
    </row>
    <row r="82" spans="1:15" x14ac:dyDescent="0.25">
      <c r="A82" s="33" t="s">
        <v>174</v>
      </c>
      <c r="B82" s="227" t="s">
        <v>95</v>
      </c>
      <c r="C82" s="254">
        <v>0</v>
      </c>
      <c r="D82" s="229">
        <v>0</v>
      </c>
      <c r="E82" s="229">
        <v>0</v>
      </c>
      <c r="F82" s="229">
        <v>0</v>
      </c>
      <c r="G82" s="229">
        <v>0</v>
      </c>
      <c r="H82" s="229">
        <v>0</v>
      </c>
      <c r="I82" s="229">
        <v>0</v>
      </c>
      <c r="J82" s="229">
        <v>0</v>
      </c>
      <c r="K82" s="229">
        <v>0.25</v>
      </c>
      <c r="L82" s="313" t="e">
        <f t="shared" ref="L82:N82" si="36">L81/L58</f>
        <v>#DIV/0!</v>
      </c>
      <c r="M82" s="313" t="e">
        <f t="shared" si="36"/>
        <v>#DIV/0!</v>
      </c>
      <c r="N82" s="295" t="e">
        <f t="shared" si="36"/>
        <v>#DIV/0!</v>
      </c>
      <c r="O82" s="282">
        <f>O81/O58</f>
        <v>4.2735042735042736E-2</v>
      </c>
    </row>
    <row r="83" spans="1:15" ht="24.75" x14ac:dyDescent="0.25">
      <c r="A83" s="33" t="s">
        <v>247</v>
      </c>
      <c r="B83" s="249" t="s">
        <v>97</v>
      </c>
      <c r="C83" s="47">
        <v>0</v>
      </c>
      <c r="D83" s="87">
        <v>0</v>
      </c>
      <c r="E83" s="87">
        <v>0</v>
      </c>
      <c r="F83" s="87">
        <v>0</v>
      </c>
      <c r="G83" s="87">
        <v>0</v>
      </c>
      <c r="H83" s="87">
        <v>0</v>
      </c>
      <c r="I83" s="87">
        <v>0</v>
      </c>
      <c r="J83" s="87">
        <v>0</v>
      </c>
      <c r="K83" s="87">
        <v>0</v>
      </c>
      <c r="L83" s="296"/>
      <c r="M83" s="296"/>
      <c r="N83" s="297"/>
      <c r="O83" s="243">
        <f>SUM(C83:N83)</f>
        <v>0</v>
      </c>
    </row>
    <row r="84" spans="1:15" x14ac:dyDescent="0.25">
      <c r="A84" s="33" t="s">
        <v>248</v>
      </c>
      <c r="B84" s="227" t="s">
        <v>95</v>
      </c>
      <c r="C84" s="254">
        <v>0</v>
      </c>
      <c r="D84" s="229">
        <v>0</v>
      </c>
      <c r="E84" s="229">
        <v>0</v>
      </c>
      <c r="F84" s="229">
        <v>0</v>
      </c>
      <c r="G84" s="229">
        <v>0</v>
      </c>
      <c r="H84" s="229">
        <v>0</v>
      </c>
      <c r="I84" s="229">
        <v>0</v>
      </c>
      <c r="J84" s="229">
        <v>0</v>
      </c>
      <c r="K84" s="229">
        <v>0</v>
      </c>
      <c r="L84" s="313" t="e">
        <f t="shared" ref="L84:N84" si="37">L83/L58</f>
        <v>#DIV/0!</v>
      </c>
      <c r="M84" s="313" t="e">
        <f t="shared" si="37"/>
        <v>#DIV/0!</v>
      </c>
      <c r="N84" s="295" t="e">
        <f t="shared" si="37"/>
        <v>#DIV/0!</v>
      </c>
      <c r="O84" s="282">
        <f>O83/O58</f>
        <v>0</v>
      </c>
    </row>
    <row r="85" spans="1:15" ht="24" x14ac:dyDescent="0.25">
      <c r="A85" s="33" t="s">
        <v>249</v>
      </c>
      <c r="B85" s="250" t="s">
        <v>98</v>
      </c>
      <c r="C85" s="47">
        <v>0</v>
      </c>
      <c r="D85" s="87">
        <v>0</v>
      </c>
      <c r="E85" s="87">
        <v>0</v>
      </c>
      <c r="F85" s="87">
        <v>0</v>
      </c>
      <c r="G85" s="87">
        <v>0</v>
      </c>
      <c r="H85" s="87">
        <v>0</v>
      </c>
      <c r="I85" s="87">
        <v>0</v>
      </c>
      <c r="J85" s="87">
        <v>0</v>
      </c>
      <c r="K85" s="87">
        <v>0</v>
      </c>
      <c r="L85" s="296"/>
      <c r="M85" s="296"/>
      <c r="N85" s="297"/>
      <c r="O85" s="243">
        <f>SUM(C85:N85)</f>
        <v>0</v>
      </c>
    </row>
    <row r="86" spans="1:15" x14ac:dyDescent="0.25">
      <c r="A86" s="33" t="s">
        <v>250</v>
      </c>
      <c r="B86" s="227" t="s">
        <v>95</v>
      </c>
      <c r="C86" s="254">
        <v>0</v>
      </c>
      <c r="D86" s="229">
        <v>0</v>
      </c>
      <c r="E86" s="229">
        <v>0</v>
      </c>
      <c r="F86" s="229">
        <v>0</v>
      </c>
      <c r="G86" s="229">
        <v>0</v>
      </c>
      <c r="H86" s="229">
        <v>0</v>
      </c>
      <c r="I86" s="229">
        <v>0</v>
      </c>
      <c r="J86" s="229">
        <v>0</v>
      </c>
      <c r="K86" s="229">
        <v>0</v>
      </c>
      <c r="L86" s="313" t="e">
        <f t="shared" ref="L86:N86" si="38">L85/L58</f>
        <v>#DIV/0!</v>
      </c>
      <c r="M86" s="313" t="e">
        <f t="shared" si="38"/>
        <v>#DIV/0!</v>
      </c>
      <c r="N86" s="295" t="e">
        <f t="shared" si="38"/>
        <v>#DIV/0!</v>
      </c>
      <c r="O86" s="282">
        <f>O85/O58</f>
        <v>0</v>
      </c>
    </row>
    <row r="87" spans="1:15" ht="24.75" x14ac:dyDescent="0.25">
      <c r="A87" s="33" t="s">
        <v>251</v>
      </c>
      <c r="B87" s="249" t="s">
        <v>99</v>
      </c>
      <c r="C87" s="47">
        <v>4</v>
      </c>
      <c r="D87" s="87">
        <v>1</v>
      </c>
      <c r="E87" s="87">
        <v>2</v>
      </c>
      <c r="F87" s="87">
        <v>0</v>
      </c>
      <c r="G87" s="87">
        <v>0</v>
      </c>
      <c r="H87" s="87">
        <v>0</v>
      </c>
      <c r="I87" s="87">
        <v>0</v>
      </c>
      <c r="J87" s="87">
        <v>0</v>
      </c>
      <c r="K87" s="87">
        <v>0</v>
      </c>
      <c r="L87" s="296"/>
      <c r="M87" s="296"/>
      <c r="N87" s="297"/>
      <c r="O87" s="243">
        <f>SUM(C87:N87)</f>
        <v>7</v>
      </c>
    </row>
    <row r="88" spans="1:15" x14ac:dyDescent="0.25">
      <c r="A88" s="33" t="s">
        <v>254</v>
      </c>
      <c r="B88" s="227" t="s">
        <v>95</v>
      </c>
      <c r="C88" s="254">
        <v>0.26666666666666666</v>
      </c>
      <c r="D88" s="229">
        <v>0.14285714285714285</v>
      </c>
      <c r="E88" s="229">
        <v>0.125</v>
      </c>
      <c r="F88" s="229">
        <v>0</v>
      </c>
      <c r="G88" s="229">
        <v>0</v>
      </c>
      <c r="H88" s="229">
        <v>0</v>
      </c>
      <c r="I88" s="229">
        <v>0</v>
      </c>
      <c r="J88" s="229">
        <v>0</v>
      </c>
      <c r="K88" s="229">
        <v>0</v>
      </c>
      <c r="L88" s="313" t="e">
        <f t="shared" ref="L88:N88" si="39">L87/L58</f>
        <v>#DIV/0!</v>
      </c>
      <c r="M88" s="313" t="e">
        <f t="shared" si="39"/>
        <v>#DIV/0!</v>
      </c>
      <c r="N88" s="295" t="e">
        <f t="shared" si="39"/>
        <v>#DIV/0!</v>
      </c>
      <c r="O88" s="282">
        <f>O87/O58</f>
        <v>5.9829059829059832E-2</v>
      </c>
    </row>
    <row r="89" spans="1:15" ht="24.75" x14ac:dyDescent="0.25">
      <c r="A89" s="33" t="s">
        <v>255</v>
      </c>
      <c r="B89" s="249" t="s">
        <v>318</v>
      </c>
      <c r="C89" s="47">
        <v>1</v>
      </c>
      <c r="D89" s="87">
        <v>1</v>
      </c>
      <c r="E89" s="87">
        <v>2</v>
      </c>
      <c r="F89" s="87">
        <v>0</v>
      </c>
      <c r="G89" s="87">
        <v>0</v>
      </c>
      <c r="H89" s="87">
        <v>1</v>
      </c>
      <c r="I89" s="87">
        <v>3</v>
      </c>
      <c r="J89" s="87">
        <v>0</v>
      </c>
      <c r="K89" s="87">
        <v>1</v>
      </c>
      <c r="L89" s="296"/>
      <c r="M89" s="296"/>
      <c r="N89" s="297"/>
      <c r="O89" s="243">
        <f>SUM(C89:N89)</f>
        <v>9</v>
      </c>
    </row>
    <row r="90" spans="1:15" x14ac:dyDescent="0.25">
      <c r="A90" s="33" t="s">
        <v>257</v>
      </c>
      <c r="B90" s="227" t="s">
        <v>95</v>
      </c>
      <c r="C90" s="254">
        <v>6.6666666666666666E-2</v>
      </c>
      <c r="D90" s="229">
        <v>0.14285714285714285</v>
      </c>
      <c r="E90" s="229">
        <v>0.125</v>
      </c>
      <c r="F90" s="229">
        <v>0</v>
      </c>
      <c r="G90" s="229">
        <v>0</v>
      </c>
      <c r="H90" s="229">
        <v>0.1111111111111111</v>
      </c>
      <c r="I90" s="229">
        <v>0.11538461538461539</v>
      </c>
      <c r="J90" s="229">
        <v>0</v>
      </c>
      <c r="K90" s="229">
        <v>0.05</v>
      </c>
      <c r="L90" s="313" t="e">
        <f t="shared" ref="L90:N90" si="40">L89/L58</f>
        <v>#DIV/0!</v>
      </c>
      <c r="M90" s="313" t="e">
        <f t="shared" si="40"/>
        <v>#DIV/0!</v>
      </c>
      <c r="N90" s="295" t="e">
        <f t="shared" si="40"/>
        <v>#DIV/0!</v>
      </c>
      <c r="O90" s="282">
        <f>O89/O58</f>
        <v>7.6923076923076927E-2</v>
      </c>
    </row>
    <row r="91" spans="1:15" ht="24.75" x14ac:dyDescent="0.25">
      <c r="A91" s="33" t="s">
        <v>258</v>
      </c>
      <c r="B91" s="249" t="s">
        <v>319</v>
      </c>
      <c r="C91" s="47">
        <v>1</v>
      </c>
      <c r="D91" s="87">
        <v>0</v>
      </c>
      <c r="E91" s="87">
        <v>0</v>
      </c>
      <c r="F91" s="87">
        <v>2</v>
      </c>
      <c r="G91" s="87">
        <v>0</v>
      </c>
      <c r="H91" s="87">
        <v>0</v>
      </c>
      <c r="I91" s="87">
        <v>0</v>
      </c>
      <c r="J91" s="87">
        <v>0</v>
      </c>
      <c r="K91" s="87">
        <v>0</v>
      </c>
      <c r="L91" s="296"/>
      <c r="M91" s="296"/>
      <c r="N91" s="297"/>
      <c r="O91" s="243">
        <f>SUM(C91:N91)</f>
        <v>3</v>
      </c>
    </row>
    <row r="92" spans="1:15" x14ac:dyDescent="0.25">
      <c r="A92" s="33" t="s">
        <v>259</v>
      </c>
      <c r="B92" s="227" t="s">
        <v>95</v>
      </c>
      <c r="C92" s="254">
        <v>6.6666666666666666E-2</v>
      </c>
      <c r="D92" s="229">
        <v>0</v>
      </c>
      <c r="E92" s="229">
        <v>0</v>
      </c>
      <c r="F92" s="229">
        <v>0.5</v>
      </c>
      <c r="G92" s="229">
        <v>0</v>
      </c>
      <c r="H92" s="229">
        <v>0</v>
      </c>
      <c r="I92" s="229">
        <v>0</v>
      </c>
      <c r="J92" s="229">
        <v>0</v>
      </c>
      <c r="K92" s="229">
        <v>0</v>
      </c>
      <c r="L92" s="313" t="e">
        <f t="shared" ref="L92:N92" si="41">L91/L58</f>
        <v>#DIV/0!</v>
      </c>
      <c r="M92" s="313" t="e">
        <f t="shared" si="41"/>
        <v>#DIV/0!</v>
      </c>
      <c r="N92" s="295" t="e">
        <f t="shared" si="41"/>
        <v>#DIV/0!</v>
      </c>
      <c r="O92" s="282">
        <f>O91/O58</f>
        <v>2.564102564102564E-2</v>
      </c>
    </row>
    <row r="93" spans="1:15" ht="24.75" x14ac:dyDescent="0.25">
      <c r="A93" s="33" t="s">
        <v>260</v>
      </c>
      <c r="B93" s="249" t="s">
        <v>320</v>
      </c>
      <c r="C93" s="47">
        <v>0</v>
      </c>
      <c r="D93" s="87">
        <v>0</v>
      </c>
      <c r="E93" s="87">
        <v>1</v>
      </c>
      <c r="F93" s="87">
        <v>0</v>
      </c>
      <c r="G93" s="87">
        <v>0</v>
      </c>
      <c r="H93" s="87">
        <v>0</v>
      </c>
      <c r="I93" s="87">
        <v>0</v>
      </c>
      <c r="J93" s="87">
        <v>0</v>
      </c>
      <c r="K93" s="87">
        <v>0</v>
      </c>
      <c r="L93" s="296"/>
      <c r="M93" s="296"/>
      <c r="N93" s="297"/>
      <c r="O93" s="243">
        <f>SUM(C93:N93)</f>
        <v>1</v>
      </c>
    </row>
    <row r="94" spans="1:15" x14ac:dyDescent="0.25">
      <c r="A94" s="33" t="s">
        <v>261</v>
      </c>
      <c r="B94" s="227" t="s">
        <v>95</v>
      </c>
      <c r="C94" s="254">
        <v>0</v>
      </c>
      <c r="D94" s="229">
        <v>0</v>
      </c>
      <c r="E94" s="229">
        <v>6.25E-2</v>
      </c>
      <c r="F94" s="229">
        <v>0</v>
      </c>
      <c r="G94" s="229">
        <v>0</v>
      </c>
      <c r="H94" s="229">
        <v>0</v>
      </c>
      <c r="I94" s="229">
        <v>0</v>
      </c>
      <c r="J94" s="229">
        <v>0</v>
      </c>
      <c r="K94" s="229">
        <v>0</v>
      </c>
      <c r="L94" s="313" t="e">
        <f t="shared" ref="L94:N94" si="42">L93/L58</f>
        <v>#DIV/0!</v>
      </c>
      <c r="M94" s="313" t="e">
        <f t="shared" si="42"/>
        <v>#DIV/0!</v>
      </c>
      <c r="N94" s="295" t="e">
        <f t="shared" si="42"/>
        <v>#DIV/0!</v>
      </c>
      <c r="O94" s="282">
        <f>O93/O58</f>
        <v>8.5470085470085479E-3</v>
      </c>
    </row>
    <row r="95" spans="1:15" ht="24.75" x14ac:dyDescent="0.25">
      <c r="A95" s="33" t="s">
        <v>323</v>
      </c>
      <c r="B95" s="249" t="s">
        <v>321</v>
      </c>
      <c r="C95" s="47">
        <v>1</v>
      </c>
      <c r="D95" s="87">
        <v>0</v>
      </c>
      <c r="E95" s="87">
        <v>1</v>
      </c>
      <c r="F95" s="87">
        <v>1</v>
      </c>
      <c r="G95" s="87">
        <v>0</v>
      </c>
      <c r="H95" s="87">
        <v>0</v>
      </c>
      <c r="I95" s="87">
        <v>3</v>
      </c>
      <c r="J95" s="87">
        <v>4</v>
      </c>
      <c r="K95" s="381">
        <v>2</v>
      </c>
      <c r="L95" s="300">
        <f t="shared" ref="L95:N95" si="43">L58-L63-L79-L81-L83-L85-L87-L89-L91-L93</f>
        <v>0</v>
      </c>
      <c r="M95" s="300">
        <f t="shared" si="43"/>
        <v>0</v>
      </c>
      <c r="N95" s="297">
        <f t="shared" si="43"/>
        <v>0</v>
      </c>
      <c r="O95" s="243">
        <f>SUM(C95:N95)</f>
        <v>12</v>
      </c>
    </row>
    <row r="96" spans="1:15" ht="15.75" thickBot="1" x14ac:dyDescent="0.3">
      <c r="A96" s="33" t="s">
        <v>324</v>
      </c>
      <c r="B96" s="251" t="s">
        <v>95</v>
      </c>
      <c r="C96" s="237">
        <v>6.6666666666666666E-2</v>
      </c>
      <c r="D96" s="238">
        <v>0</v>
      </c>
      <c r="E96" s="238">
        <v>6.25E-2</v>
      </c>
      <c r="F96" s="238">
        <v>0.25</v>
      </c>
      <c r="G96" s="238">
        <v>0</v>
      </c>
      <c r="H96" s="238">
        <v>0</v>
      </c>
      <c r="I96" s="238">
        <v>0.11538461538461539</v>
      </c>
      <c r="J96" s="238">
        <v>0.23529411764705882</v>
      </c>
      <c r="K96" s="238">
        <v>0.1</v>
      </c>
      <c r="L96" s="314" t="e">
        <f t="shared" ref="L96:N96" si="44">L95/L58</f>
        <v>#DIV/0!</v>
      </c>
      <c r="M96" s="314" t="e">
        <f t="shared" si="44"/>
        <v>#DIV/0!</v>
      </c>
      <c r="N96" s="299" t="e">
        <f t="shared" si="44"/>
        <v>#DIV/0!</v>
      </c>
      <c r="O96" s="286">
        <f>O95/O58</f>
        <v>0.10256410256410256</v>
      </c>
    </row>
  </sheetData>
  <pageMargins left="0.7" right="0.7" top="0.75" bottom="0.75" header="0.3" footer="0.3"/>
  <pageSetup paperSize="9"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96"/>
  <sheetViews>
    <sheetView view="pageBreakPreview" topLeftCell="B1" zoomScaleNormal="100" zoomScaleSheetLayoutView="100" workbookViewId="0">
      <selection activeCell="M4" sqref="M4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62" t="s">
        <v>346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1"/>
    </row>
    <row r="2" spans="1:15" ht="49.5" thickBot="1" x14ac:dyDescent="0.3">
      <c r="A2" s="263" t="s">
        <v>21</v>
      </c>
      <c r="B2" s="66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9</v>
      </c>
      <c r="J2" s="65" t="s">
        <v>8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</row>
    <row r="3" spans="1:15" ht="15.75" thickBot="1" x14ac:dyDescent="0.3">
      <c r="A3" s="13" t="s">
        <v>22</v>
      </c>
      <c r="B3" s="5" t="s">
        <v>20</v>
      </c>
      <c r="C3" s="6">
        <v>119</v>
      </c>
      <c r="D3" s="6">
        <v>130</v>
      </c>
      <c r="E3" s="375">
        <v>134</v>
      </c>
      <c r="F3" s="375">
        <v>136</v>
      </c>
      <c r="G3" s="375">
        <v>168</v>
      </c>
      <c r="H3" s="375">
        <v>180</v>
      </c>
      <c r="I3" s="375">
        <v>178</v>
      </c>
      <c r="J3" s="375">
        <v>189</v>
      </c>
      <c r="K3" s="375">
        <v>189</v>
      </c>
      <c r="L3" s="375">
        <v>178</v>
      </c>
      <c r="M3" s="6"/>
      <c r="N3" s="6"/>
      <c r="O3" s="7"/>
    </row>
    <row r="4" spans="1:15" x14ac:dyDescent="0.25">
      <c r="A4" s="13" t="s">
        <v>23</v>
      </c>
      <c r="B4" s="216" t="s">
        <v>56</v>
      </c>
      <c r="C4" s="218">
        <v>113</v>
      </c>
      <c r="D4" s="219">
        <v>123</v>
      </c>
      <c r="E4" s="376">
        <v>128</v>
      </c>
      <c r="F4" s="376">
        <v>132</v>
      </c>
      <c r="G4" s="376">
        <v>164</v>
      </c>
      <c r="H4" s="376">
        <v>175</v>
      </c>
      <c r="I4" s="376">
        <v>173</v>
      </c>
      <c r="J4" s="376">
        <v>180</v>
      </c>
      <c r="K4" s="376">
        <v>180</v>
      </c>
      <c r="L4" s="376">
        <v>167</v>
      </c>
      <c r="M4" s="219"/>
      <c r="N4" s="219"/>
      <c r="O4" s="220"/>
    </row>
    <row r="5" spans="1:15" x14ac:dyDescent="0.25">
      <c r="A5" s="13" t="s">
        <v>24</v>
      </c>
      <c r="B5" s="215" t="s">
        <v>30</v>
      </c>
      <c r="C5" s="217">
        <f>C4/C3</f>
        <v>0.94957983193277307</v>
      </c>
      <c r="D5" s="255">
        <f>D4/D3</f>
        <v>0.94615384615384612</v>
      </c>
      <c r="E5" s="377">
        <f t="shared" ref="E5:O5" si="0">E4/E3</f>
        <v>0.95522388059701491</v>
      </c>
      <c r="F5" s="377">
        <f t="shared" si="0"/>
        <v>0.97058823529411764</v>
      </c>
      <c r="G5" s="377">
        <f t="shared" si="0"/>
        <v>0.97619047619047616</v>
      </c>
      <c r="H5" s="377">
        <f t="shared" si="0"/>
        <v>0.97222222222222221</v>
      </c>
      <c r="I5" s="377">
        <f t="shared" si="0"/>
        <v>0.9719101123595506</v>
      </c>
      <c r="J5" s="377">
        <f t="shared" si="0"/>
        <v>0.95238095238095233</v>
      </c>
      <c r="K5" s="377">
        <f t="shared" si="0"/>
        <v>0.95238095238095233</v>
      </c>
      <c r="L5" s="377">
        <f t="shared" si="0"/>
        <v>0.9382022471910112</v>
      </c>
      <c r="M5" s="294" t="e">
        <f t="shared" si="0"/>
        <v>#DIV/0!</v>
      </c>
      <c r="N5" s="294" t="e">
        <f t="shared" si="0"/>
        <v>#DIV/0!</v>
      </c>
      <c r="O5" s="295" t="e">
        <f t="shared" si="0"/>
        <v>#DIV/0!</v>
      </c>
    </row>
    <row r="6" spans="1:15" x14ac:dyDescent="0.25">
      <c r="A6" s="13" t="s">
        <v>25</v>
      </c>
      <c r="B6" s="221" t="s">
        <v>310</v>
      </c>
      <c r="C6" s="222">
        <v>8</v>
      </c>
      <c r="D6" s="48">
        <v>8</v>
      </c>
      <c r="E6" s="378">
        <v>10</v>
      </c>
      <c r="F6" s="378">
        <v>10</v>
      </c>
      <c r="G6" s="378">
        <v>12</v>
      </c>
      <c r="H6" s="378">
        <v>13</v>
      </c>
      <c r="I6" s="378">
        <v>12</v>
      </c>
      <c r="J6" s="378">
        <v>11</v>
      </c>
      <c r="K6" s="378">
        <v>11</v>
      </c>
      <c r="L6" s="378">
        <v>10</v>
      </c>
      <c r="M6" s="296"/>
      <c r="N6" s="296"/>
      <c r="O6" s="297"/>
    </row>
    <row r="7" spans="1:15" x14ac:dyDescent="0.25">
      <c r="A7" s="13" t="s">
        <v>26</v>
      </c>
      <c r="B7" s="215" t="s">
        <v>30</v>
      </c>
      <c r="C7" s="217">
        <f>C6/C3</f>
        <v>6.7226890756302518E-2</v>
      </c>
      <c r="D7" s="255">
        <f>D6/D3</f>
        <v>6.1538461538461542E-2</v>
      </c>
      <c r="E7" s="377">
        <f t="shared" ref="E7:O7" si="1">E6/E3</f>
        <v>7.4626865671641784E-2</v>
      </c>
      <c r="F7" s="377">
        <f t="shared" si="1"/>
        <v>7.3529411764705885E-2</v>
      </c>
      <c r="G7" s="377">
        <f t="shared" si="1"/>
        <v>7.1428571428571425E-2</v>
      </c>
      <c r="H7" s="377">
        <f t="shared" si="1"/>
        <v>7.2222222222222215E-2</v>
      </c>
      <c r="I7" s="377">
        <f t="shared" si="1"/>
        <v>6.741573033707865E-2</v>
      </c>
      <c r="J7" s="377">
        <f t="shared" si="1"/>
        <v>5.8201058201058198E-2</v>
      </c>
      <c r="K7" s="377">
        <f t="shared" si="1"/>
        <v>5.8201058201058198E-2</v>
      </c>
      <c r="L7" s="377">
        <f t="shared" si="1"/>
        <v>5.6179775280898875E-2</v>
      </c>
      <c r="M7" s="294" t="e">
        <f t="shared" si="1"/>
        <v>#DIV/0!</v>
      </c>
      <c r="N7" s="294" t="e">
        <f t="shared" si="1"/>
        <v>#DIV/0!</v>
      </c>
      <c r="O7" s="295" t="e">
        <f t="shared" si="1"/>
        <v>#DIV/0!</v>
      </c>
    </row>
    <row r="8" spans="1:15" x14ac:dyDescent="0.25">
      <c r="A8" s="13" t="s">
        <v>27</v>
      </c>
      <c r="B8" s="221" t="s">
        <v>31</v>
      </c>
      <c r="C8" s="222">
        <v>31</v>
      </c>
      <c r="D8" s="48">
        <v>33</v>
      </c>
      <c r="E8" s="378">
        <v>36</v>
      </c>
      <c r="F8" s="378">
        <v>32</v>
      </c>
      <c r="G8" s="378">
        <v>42</v>
      </c>
      <c r="H8" s="378">
        <v>47</v>
      </c>
      <c r="I8" s="378">
        <v>47</v>
      </c>
      <c r="J8" s="378">
        <v>53</v>
      </c>
      <c r="K8" s="378">
        <v>49</v>
      </c>
      <c r="L8" s="378">
        <v>41</v>
      </c>
      <c r="M8" s="296"/>
      <c r="N8" s="296"/>
      <c r="O8" s="297"/>
    </row>
    <row r="9" spans="1:15" x14ac:dyDescent="0.25">
      <c r="A9" s="13" t="s">
        <v>28</v>
      </c>
      <c r="B9" s="215" t="s">
        <v>30</v>
      </c>
      <c r="C9" s="217">
        <f>C8/C3</f>
        <v>0.26050420168067229</v>
      </c>
      <c r="D9" s="255">
        <f>D8/D3</f>
        <v>0.25384615384615383</v>
      </c>
      <c r="E9" s="377">
        <f t="shared" ref="E9:O9" si="2">E8/E3</f>
        <v>0.26865671641791045</v>
      </c>
      <c r="F9" s="377">
        <f t="shared" si="2"/>
        <v>0.23529411764705882</v>
      </c>
      <c r="G9" s="377">
        <f t="shared" si="2"/>
        <v>0.25</v>
      </c>
      <c r="H9" s="377">
        <f t="shared" si="2"/>
        <v>0.26111111111111113</v>
      </c>
      <c r="I9" s="377">
        <f t="shared" si="2"/>
        <v>0.2640449438202247</v>
      </c>
      <c r="J9" s="377">
        <f t="shared" si="2"/>
        <v>0.28042328042328041</v>
      </c>
      <c r="K9" s="377">
        <f t="shared" si="2"/>
        <v>0.25925925925925924</v>
      </c>
      <c r="L9" s="377">
        <f t="shared" si="2"/>
        <v>0.2303370786516854</v>
      </c>
      <c r="M9" s="294" t="e">
        <f t="shared" si="2"/>
        <v>#DIV/0!</v>
      </c>
      <c r="N9" s="294" t="e">
        <f t="shared" si="2"/>
        <v>#DIV/0!</v>
      </c>
      <c r="O9" s="295" t="e">
        <f t="shared" si="2"/>
        <v>#DIV/0!</v>
      </c>
    </row>
    <row r="10" spans="1:15" x14ac:dyDescent="0.25">
      <c r="A10" s="13" t="s">
        <v>33</v>
      </c>
      <c r="B10" s="221" t="s">
        <v>32</v>
      </c>
      <c r="C10" s="222">
        <v>76</v>
      </c>
      <c r="D10" s="48">
        <v>82</v>
      </c>
      <c r="E10" s="378">
        <v>85</v>
      </c>
      <c r="F10" s="378">
        <v>87</v>
      </c>
      <c r="G10" s="378">
        <v>105</v>
      </c>
      <c r="H10" s="378">
        <v>106</v>
      </c>
      <c r="I10" s="378">
        <v>100</v>
      </c>
      <c r="J10" s="378">
        <v>102</v>
      </c>
      <c r="K10" s="378">
        <v>104</v>
      </c>
      <c r="L10" s="378">
        <v>93</v>
      </c>
      <c r="M10" s="296"/>
      <c r="N10" s="296"/>
      <c r="O10" s="297"/>
    </row>
    <row r="11" spans="1:15" x14ac:dyDescent="0.25">
      <c r="A11" s="13" t="s">
        <v>34</v>
      </c>
      <c r="B11" s="215" t="s">
        <v>30</v>
      </c>
      <c r="C11" s="217">
        <f>C10/C3</f>
        <v>0.6386554621848739</v>
      </c>
      <c r="D11" s="255">
        <f>D10/D3</f>
        <v>0.63076923076923075</v>
      </c>
      <c r="E11" s="377">
        <f t="shared" ref="E11:O11" si="3">E10/E3</f>
        <v>0.63432835820895528</v>
      </c>
      <c r="F11" s="377">
        <f t="shared" si="3"/>
        <v>0.63970588235294112</v>
      </c>
      <c r="G11" s="377">
        <f t="shared" si="3"/>
        <v>0.625</v>
      </c>
      <c r="H11" s="377">
        <f t="shared" si="3"/>
        <v>0.58888888888888891</v>
      </c>
      <c r="I11" s="377">
        <f t="shared" si="3"/>
        <v>0.5617977528089888</v>
      </c>
      <c r="J11" s="377">
        <f t="shared" si="3"/>
        <v>0.53968253968253965</v>
      </c>
      <c r="K11" s="377">
        <f t="shared" si="3"/>
        <v>0.55026455026455023</v>
      </c>
      <c r="L11" s="377">
        <f t="shared" si="3"/>
        <v>0.52247191011235961</v>
      </c>
      <c r="M11" s="294" t="e">
        <f t="shared" si="3"/>
        <v>#DIV/0!</v>
      </c>
      <c r="N11" s="294" t="e">
        <f t="shared" si="3"/>
        <v>#DIV/0!</v>
      </c>
      <c r="O11" s="295" t="e">
        <f t="shared" si="3"/>
        <v>#DIV/0!</v>
      </c>
    </row>
    <row r="12" spans="1:15" x14ac:dyDescent="0.25">
      <c r="A12" s="13" t="s">
        <v>35</v>
      </c>
      <c r="B12" s="223" t="s">
        <v>53</v>
      </c>
      <c r="C12" s="222">
        <v>3</v>
      </c>
      <c r="D12" s="48">
        <v>4</v>
      </c>
      <c r="E12" s="378">
        <v>6</v>
      </c>
      <c r="F12" s="378">
        <v>6</v>
      </c>
      <c r="G12" s="378">
        <v>1</v>
      </c>
      <c r="H12" s="378">
        <v>0</v>
      </c>
      <c r="I12" s="378">
        <v>0</v>
      </c>
      <c r="J12" s="378">
        <v>5</v>
      </c>
      <c r="K12" s="378">
        <v>6</v>
      </c>
      <c r="L12" s="378">
        <v>7</v>
      </c>
      <c r="M12" s="296"/>
      <c r="N12" s="296"/>
      <c r="O12" s="297"/>
    </row>
    <row r="13" spans="1:15" x14ac:dyDescent="0.25">
      <c r="A13" s="13" t="s">
        <v>36</v>
      </c>
      <c r="B13" s="215" t="s">
        <v>30</v>
      </c>
      <c r="C13" s="217">
        <f>C12/C3</f>
        <v>2.5210084033613446E-2</v>
      </c>
      <c r="D13" s="255">
        <f>D12/D3</f>
        <v>3.0769230769230771E-2</v>
      </c>
      <c r="E13" s="377">
        <f t="shared" ref="E13:O13" si="4">E12/E3</f>
        <v>4.4776119402985072E-2</v>
      </c>
      <c r="F13" s="377">
        <f t="shared" si="4"/>
        <v>4.4117647058823532E-2</v>
      </c>
      <c r="G13" s="377">
        <f t="shared" si="4"/>
        <v>5.9523809523809521E-3</v>
      </c>
      <c r="H13" s="377">
        <f t="shared" si="4"/>
        <v>0</v>
      </c>
      <c r="I13" s="377">
        <f t="shared" si="4"/>
        <v>0</v>
      </c>
      <c r="J13" s="377">
        <f t="shared" si="4"/>
        <v>2.6455026455026454E-2</v>
      </c>
      <c r="K13" s="377">
        <f t="shared" si="4"/>
        <v>3.1746031746031744E-2</v>
      </c>
      <c r="L13" s="377">
        <f t="shared" si="4"/>
        <v>3.9325842696629212E-2</v>
      </c>
      <c r="M13" s="294" t="e">
        <f t="shared" si="4"/>
        <v>#DIV/0!</v>
      </c>
      <c r="N13" s="294" t="e">
        <f t="shared" si="4"/>
        <v>#DIV/0!</v>
      </c>
      <c r="O13" s="295" t="e">
        <f t="shared" si="4"/>
        <v>#DIV/0!</v>
      </c>
    </row>
    <row r="14" spans="1:15" x14ac:dyDescent="0.25">
      <c r="A14" s="13" t="s">
        <v>37</v>
      </c>
      <c r="B14" s="221" t="s">
        <v>54</v>
      </c>
      <c r="C14" s="222">
        <v>23</v>
      </c>
      <c r="D14" s="48">
        <v>25</v>
      </c>
      <c r="E14" s="378">
        <v>23</v>
      </c>
      <c r="F14" s="378">
        <v>23</v>
      </c>
      <c r="G14" s="378">
        <v>26</v>
      </c>
      <c r="H14" s="378">
        <v>29</v>
      </c>
      <c r="I14" s="378">
        <v>30</v>
      </c>
      <c r="J14" s="378">
        <v>31</v>
      </c>
      <c r="K14" s="378">
        <v>31</v>
      </c>
      <c r="L14" s="378">
        <v>29</v>
      </c>
      <c r="M14" s="296"/>
      <c r="N14" s="296"/>
      <c r="O14" s="297"/>
    </row>
    <row r="15" spans="1:15" x14ac:dyDescent="0.25">
      <c r="A15" s="13" t="s">
        <v>38</v>
      </c>
      <c r="B15" s="215" t="s">
        <v>30</v>
      </c>
      <c r="C15" s="217">
        <f>C14/C3</f>
        <v>0.19327731092436976</v>
      </c>
      <c r="D15" s="255">
        <f>D14/D3</f>
        <v>0.19230769230769232</v>
      </c>
      <c r="E15" s="377">
        <f t="shared" ref="E15:O15" si="5">E14/E3</f>
        <v>0.17164179104477612</v>
      </c>
      <c r="F15" s="377">
        <f t="shared" si="5"/>
        <v>0.16911764705882354</v>
      </c>
      <c r="G15" s="377">
        <f t="shared" si="5"/>
        <v>0.15476190476190477</v>
      </c>
      <c r="H15" s="377">
        <f t="shared" si="5"/>
        <v>0.16111111111111112</v>
      </c>
      <c r="I15" s="377">
        <f t="shared" si="5"/>
        <v>0.16853932584269662</v>
      </c>
      <c r="J15" s="377">
        <f t="shared" si="5"/>
        <v>0.16402116402116401</v>
      </c>
      <c r="K15" s="377">
        <f t="shared" si="5"/>
        <v>0.16402116402116401</v>
      </c>
      <c r="L15" s="377">
        <f t="shared" si="5"/>
        <v>0.16292134831460675</v>
      </c>
      <c r="M15" s="294" t="e">
        <f t="shared" si="5"/>
        <v>#DIV/0!</v>
      </c>
      <c r="N15" s="294" t="e">
        <f t="shared" si="5"/>
        <v>#DIV/0!</v>
      </c>
      <c r="O15" s="295" t="e">
        <f t="shared" si="5"/>
        <v>#DIV/0!</v>
      </c>
    </row>
    <row r="16" spans="1:15" x14ac:dyDescent="0.25">
      <c r="A16" s="13" t="s">
        <v>39</v>
      </c>
      <c r="B16" s="221" t="s">
        <v>55</v>
      </c>
      <c r="C16" s="222">
        <v>12</v>
      </c>
      <c r="D16" s="48">
        <v>13</v>
      </c>
      <c r="E16" s="378">
        <v>13</v>
      </c>
      <c r="F16" s="378">
        <v>13</v>
      </c>
      <c r="G16" s="378">
        <v>16</v>
      </c>
      <c r="H16" s="378">
        <v>16</v>
      </c>
      <c r="I16" s="378">
        <v>16</v>
      </c>
      <c r="J16" s="378">
        <v>22</v>
      </c>
      <c r="K16" s="378">
        <v>22</v>
      </c>
      <c r="L16" s="378">
        <v>21</v>
      </c>
      <c r="M16" s="296"/>
      <c r="N16" s="296"/>
      <c r="O16" s="297"/>
    </row>
    <row r="17" spans="1:15" x14ac:dyDescent="0.25">
      <c r="A17" s="13" t="s">
        <v>40</v>
      </c>
      <c r="B17" s="224" t="s">
        <v>30</v>
      </c>
      <c r="C17" s="217">
        <f>C16/C3</f>
        <v>0.10084033613445378</v>
      </c>
      <c r="D17" s="255">
        <f>D16/D3</f>
        <v>0.1</v>
      </c>
      <c r="E17" s="377">
        <f t="shared" ref="E17:O17" si="6">E16/E3</f>
        <v>9.7014925373134331E-2</v>
      </c>
      <c r="F17" s="377">
        <f t="shared" si="6"/>
        <v>9.5588235294117641E-2</v>
      </c>
      <c r="G17" s="377">
        <f t="shared" si="6"/>
        <v>9.5238095238095233E-2</v>
      </c>
      <c r="H17" s="377">
        <f t="shared" si="6"/>
        <v>8.8888888888888892E-2</v>
      </c>
      <c r="I17" s="377">
        <f t="shared" si="6"/>
        <v>8.98876404494382E-2</v>
      </c>
      <c r="J17" s="377">
        <f t="shared" si="6"/>
        <v>0.1164021164021164</v>
      </c>
      <c r="K17" s="377">
        <f t="shared" si="6"/>
        <v>0.1164021164021164</v>
      </c>
      <c r="L17" s="377">
        <f t="shared" si="6"/>
        <v>0.11797752808988764</v>
      </c>
      <c r="M17" s="294" t="e">
        <f t="shared" si="6"/>
        <v>#DIV/0!</v>
      </c>
      <c r="N17" s="294" t="e">
        <f t="shared" si="6"/>
        <v>#DIV/0!</v>
      </c>
      <c r="O17" s="295" t="e">
        <f t="shared" si="6"/>
        <v>#DIV/0!</v>
      </c>
    </row>
    <row r="18" spans="1:15" x14ac:dyDescent="0.25">
      <c r="A18" s="13" t="s">
        <v>41</v>
      </c>
      <c r="B18" s="221" t="s">
        <v>139</v>
      </c>
      <c r="C18" s="222">
        <v>26</v>
      </c>
      <c r="D18" s="48">
        <v>26</v>
      </c>
      <c r="E18" s="378">
        <v>26</v>
      </c>
      <c r="F18" s="378">
        <v>25</v>
      </c>
      <c r="G18" s="378">
        <v>26</v>
      </c>
      <c r="H18" s="378">
        <v>25</v>
      </c>
      <c r="I18" s="378">
        <v>25</v>
      </c>
      <c r="J18" s="378">
        <v>24</v>
      </c>
      <c r="K18" s="378">
        <v>24</v>
      </c>
      <c r="L18" s="378">
        <v>24</v>
      </c>
      <c r="M18" s="296"/>
      <c r="N18" s="296"/>
      <c r="O18" s="297"/>
    </row>
    <row r="19" spans="1:15" ht="15.75" thickBot="1" x14ac:dyDescent="0.3">
      <c r="A19" s="13" t="s">
        <v>42</v>
      </c>
      <c r="B19" s="225" t="s">
        <v>30</v>
      </c>
      <c r="C19" s="226">
        <f>C18/C3</f>
        <v>0.21848739495798319</v>
      </c>
      <c r="D19" s="265">
        <f>D18/D3</f>
        <v>0.2</v>
      </c>
      <c r="E19" s="379">
        <f>E18/E3</f>
        <v>0.19402985074626866</v>
      </c>
      <c r="F19" s="379">
        <f t="shared" ref="F19:O19" si="7">F18/F3</f>
        <v>0.18382352941176472</v>
      </c>
      <c r="G19" s="379">
        <f t="shared" si="7"/>
        <v>0.15476190476190477</v>
      </c>
      <c r="H19" s="379">
        <f t="shared" si="7"/>
        <v>0.1388888888888889</v>
      </c>
      <c r="I19" s="379">
        <f t="shared" si="7"/>
        <v>0.1404494382022472</v>
      </c>
      <c r="J19" s="379">
        <f t="shared" si="7"/>
        <v>0.12698412698412698</v>
      </c>
      <c r="K19" s="379">
        <f t="shared" si="7"/>
        <v>0.12698412698412698</v>
      </c>
      <c r="L19" s="379">
        <f t="shared" si="7"/>
        <v>0.1348314606741573</v>
      </c>
      <c r="M19" s="298" t="e">
        <f t="shared" si="7"/>
        <v>#DIV/0!</v>
      </c>
      <c r="N19" s="298" t="e">
        <f t="shared" si="7"/>
        <v>#DIV/0!</v>
      </c>
      <c r="O19" s="299" t="e">
        <f t="shared" si="7"/>
        <v>#DIV/0!</v>
      </c>
    </row>
    <row r="20" spans="1:15" ht="20.100000000000001" customHeight="1" thickBot="1" x14ac:dyDescent="0.3">
      <c r="A20" s="24" t="s">
        <v>347</v>
      </c>
      <c r="C20" s="19"/>
      <c r="D20" s="19"/>
      <c r="E20" s="19"/>
      <c r="F20" s="19"/>
      <c r="G20" s="19"/>
      <c r="H20" s="19"/>
      <c r="I20" s="19"/>
      <c r="J20" s="19"/>
      <c r="K20" s="189"/>
      <c r="L20" s="19"/>
      <c r="M20" s="19"/>
      <c r="N20" s="19"/>
      <c r="O20" s="19"/>
    </row>
    <row r="21" spans="1:15" ht="49.5" thickBot="1" x14ac:dyDescent="0.3">
      <c r="A21" s="67" t="s">
        <v>21</v>
      </c>
      <c r="B21" s="58" t="s">
        <v>1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9</v>
      </c>
      <c r="I21" s="59" t="s">
        <v>8</v>
      </c>
      <c r="J21" s="59" t="s">
        <v>11</v>
      </c>
      <c r="K21" s="59" t="s">
        <v>12</v>
      </c>
      <c r="L21" s="59" t="s">
        <v>13</v>
      </c>
      <c r="M21" s="59" t="s">
        <v>14</v>
      </c>
      <c r="N21" s="59" t="s">
        <v>15</v>
      </c>
      <c r="O21" s="60" t="s">
        <v>120</v>
      </c>
    </row>
    <row r="22" spans="1:15" ht="15.75" thickBot="1" x14ac:dyDescent="0.3">
      <c r="A22" s="10" t="s">
        <v>43</v>
      </c>
      <c r="B22" s="9" t="s">
        <v>316</v>
      </c>
      <c r="C22" s="8">
        <v>29</v>
      </c>
      <c r="D22" s="380">
        <v>27</v>
      </c>
      <c r="E22" s="380">
        <v>18</v>
      </c>
      <c r="F22" s="380">
        <v>35</v>
      </c>
      <c r="G22" s="380">
        <v>23</v>
      </c>
      <c r="H22" s="380">
        <v>17</v>
      </c>
      <c r="I22" s="380">
        <v>34</v>
      </c>
      <c r="J22" s="380">
        <v>13</v>
      </c>
      <c r="K22" s="380">
        <v>16</v>
      </c>
      <c r="L22" s="9"/>
      <c r="M22" s="9"/>
      <c r="N22" s="9"/>
      <c r="O22" s="8">
        <f>SUM(C22:N22)</f>
        <v>212</v>
      </c>
    </row>
    <row r="23" spans="1:15" x14ac:dyDescent="0.25">
      <c r="A23" s="10" t="s">
        <v>44</v>
      </c>
      <c r="B23" s="228" t="s">
        <v>59</v>
      </c>
      <c r="C23" s="231">
        <v>4</v>
      </c>
      <c r="D23" s="376">
        <v>6</v>
      </c>
      <c r="E23" s="376">
        <v>7</v>
      </c>
      <c r="F23" s="376">
        <v>8</v>
      </c>
      <c r="G23" s="376">
        <v>5</v>
      </c>
      <c r="H23" s="376">
        <v>3</v>
      </c>
      <c r="I23" s="376">
        <v>8</v>
      </c>
      <c r="J23" s="376">
        <v>6</v>
      </c>
      <c r="K23" s="376">
        <v>6</v>
      </c>
      <c r="L23" s="219"/>
      <c r="M23" s="219"/>
      <c r="N23" s="220"/>
      <c r="O23" s="228">
        <f>SUM(C23:N23)</f>
        <v>53</v>
      </c>
    </row>
    <row r="24" spans="1:15" x14ac:dyDescent="0.25">
      <c r="A24" s="10" t="s">
        <v>45</v>
      </c>
      <c r="B24" s="197" t="s">
        <v>84</v>
      </c>
      <c r="C24" s="229">
        <f>C23/C22</f>
        <v>0.13793103448275862</v>
      </c>
      <c r="D24" s="386">
        <f>D23/D22</f>
        <v>0.22222222222222221</v>
      </c>
      <c r="E24" s="386">
        <f t="shared" ref="E24:N24" si="8">E23/E22</f>
        <v>0.3888888888888889</v>
      </c>
      <c r="F24" s="386">
        <f>F23/F22</f>
        <v>0.22857142857142856</v>
      </c>
      <c r="G24" s="386">
        <f t="shared" si="8"/>
        <v>0.21739130434782608</v>
      </c>
      <c r="H24" s="386">
        <f t="shared" si="8"/>
        <v>0.17647058823529413</v>
      </c>
      <c r="I24" s="386">
        <f t="shared" si="8"/>
        <v>0.23529411764705882</v>
      </c>
      <c r="J24" s="386">
        <f t="shared" si="8"/>
        <v>0.46153846153846156</v>
      </c>
      <c r="K24" s="386">
        <f t="shared" si="8"/>
        <v>0.375</v>
      </c>
      <c r="L24" s="313" t="e">
        <f t="shared" si="8"/>
        <v>#DIV/0!</v>
      </c>
      <c r="M24" s="313" t="e">
        <f t="shared" si="8"/>
        <v>#DIV/0!</v>
      </c>
      <c r="N24" s="313" t="e">
        <f t="shared" si="8"/>
        <v>#DIV/0!</v>
      </c>
      <c r="O24" s="230">
        <f>O23/O22</f>
        <v>0.25</v>
      </c>
    </row>
    <row r="25" spans="1:15" x14ac:dyDescent="0.25">
      <c r="A25" s="10" t="s">
        <v>46</v>
      </c>
      <c r="B25" s="99" t="s">
        <v>364</v>
      </c>
      <c r="C25" s="87">
        <v>12</v>
      </c>
      <c r="D25" s="381">
        <v>12</v>
      </c>
      <c r="E25" s="381">
        <v>9</v>
      </c>
      <c r="F25" s="381">
        <v>20</v>
      </c>
      <c r="G25" s="381">
        <v>10</v>
      </c>
      <c r="H25" s="381">
        <v>9</v>
      </c>
      <c r="I25" s="381">
        <v>15</v>
      </c>
      <c r="J25" s="381">
        <v>6</v>
      </c>
      <c r="K25" s="381">
        <v>9</v>
      </c>
      <c r="L25" s="300"/>
      <c r="M25" s="300"/>
      <c r="N25" s="301"/>
      <c r="O25" s="99">
        <f>SUM(C25:N25)</f>
        <v>102</v>
      </c>
    </row>
    <row r="26" spans="1:15" x14ac:dyDescent="0.25">
      <c r="A26" s="10" t="s">
        <v>47</v>
      </c>
      <c r="B26" s="197" t="s">
        <v>84</v>
      </c>
      <c r="C26" s="229">
        <f>C25/C22</f>
        <v>0.41379310344827586</v>
      </c>
      <c r="D26" s="386">
        <f>D25/D22</f>
        <v>0.44444444444444442</v>
      </c>
      <c r="E26" s="386">
        <f t="shared" ref="E26:N26" si="9">E25/E22</f>
        <v>0.5</v>
      </c>
      <c r="F26" s="386">
        <f t="shared" si="9"/>
        <v>0.5714285714285714</v>
      </c>
      <c r="G26" s="386">
        <f t="shared" si="9"/>
        <v>0.43478260869565216</v>
      </c>
      <c r="H26" s="386">
        <f t="shared" si="9"/>
        <v>0.52941176470588236</v>
      </c>
      <c r="I26" s="386">
        <f t="shared" si="9"/>
        <v>0.44117647058823528</v>
      </c>
      <c r="J26" s="386">
        <f t="shared" si="9"/>
        <v>0.46153846153846156</v>
      </c>
      <c r="K26" s="386">
        <f t="shared" si="9"/>
        <v>0.5625</v>
      </c>
      <c r="L26" s="313" t="e">
        <f t="shared" si="9"/>
        <v>#DIV/0!</v>
      </c>
      <c r="M26" s="313" t="e">
        <f t="shared" si="9"/>
        <v>#DIV/0!</v>
      </c>
      <c r="N26" s="313" t="e">
        <f t="shared" si="9"/>
        <v>#DIV/0!</v>
      </c>
      <c r="O26" s="230">
        <f>O25/O22</f>
        <v>0.48113207547169812</v>
      </c>
    </row>
    <row r="27" spans="1:15" x14ac:dyDescent="0.25">
      <c r="A27" s="10" t="s">
        <v>48</v>
      </c>
      <c r="B27" s="99" t="s">
        <v>312</v>
      </c>
      <c r="C27" s="87">
        <v>28</v>
      </c>
      <c r="D27" s="378">
        <v>24</v>
      </c>
      <c r="E27" s="378">
        <v>18</v>
      </c>
      <c r="F27" s="378">
        <v>34</v>
      </c>
      <c r="G27" s="378">
        <v>23</v>
      </c>
      <c r="H27" s="378">
        <v>17</v>
      </c>
      <c r="I27" s="378">
        <v>29</v>
      </c>
      <c r="J27" s="378">
        <v>11</v>
      </c>
      <c r="K27" s="378">
        <v>11</v>
      </c>
      <c r="L27" s="296"/>
      <c r="M27" s="296"/>
      <c r="N27" s="297"/>
      <c r="O27" s="99">
        <f>SUM(C27:N27)</f>
        <v>195</v>
      </c>
    </row>
    <row r="28" spans="1:15" x14ac:dyDescent="0.25">
      <c r="A28" s="10" t="s">
        <v>49</v>
      </c>
      <c r="B28" s="197" t="s">
        <v>84</v>
      </c>
      <c r="C28" s="229">
        <f>C27/C22</f>
        <v>0.96551724137931039</v>
      </c>
      <c r="D28" s="386">
        <f t="shared" ref="D28:N28" si="10">D27/D22</f>
        <v>0.88888888888888884</v>
      </c>
      <c r="E28" s="386">
        <f t="shared" si="10"/>
        <v>1</v>
      </c>
      <c r="F28" s="386">
        <f t="shared" si="10"/>
        <v>0.97142857142857142</v>
      </c>
      <c r="G28" s="386">
        <f t="shared" si="10"/>
        <v>1</v>
      </c>
      <c r="H28" s="386">
        <f t="shared" si="10"/>
        <v>1</v>
      </c>
      <c r="I28" s="386">
        <f t="shared" si="10"/>
        <v>0.8529411764705882</v>
      </c>
      <c r="J28" s="386">
        <f t="shared" si="10"/>
        <v>0.84615384615384615</v>
      </c>
      <c r="K28" s="386">
        <f t="shared" si="10"/>
        <v>0.6875</v>
      </c>
      <c r="L28" s="313" t="e">
        <f t="shared" si="10"/>
        <v>#DIV/0!</v>
      </c>
      <c r="M28" s="313" t="e">
        <f t="shared" si="10"/>
        <v>#DIV/0!</v>
      </c>
      <c r="N28" s="313" t="e">
        <f t="shared" si="10"/>
        <v>#DIV/0!</v>
      </c>
      <c r="O28" s="230">
        <f>O27/O22</f>
        <v>0.91981132075471694</v>
      </c>
    </row>
    <row r="29" spans="1:15" x14ac:dyDescent="0.25">
      <c r="A29" s="10" t="s">
        <v>50</v>
      </c>
      <c r="B29" s="99" t="s">
        <v>178</v>
      </c>
      <c r="C29" s="87">
        <v>2</v>
      </c>
      <c r="D29" s="378">
        <v>2</v>
      </c>
      <c r="E29" s="378">
        <v>0</v>
      </c>
      <c r="F29" s="378">
        <v>2</v>
      </c>
      <c r="G29" s="378">
        <v>2</v>
      </c>
      <c r="H29" s="378">
        <v>1</v>
      </c>
      <c r="I29" s="378">
        <v>2</v>
      </c>
      <c r="J29" s="437">
        <v>1</v>
      </c>
      <c r="K29" s="378">
        <v>0</v>
      </c>
      <c r="L29" s="296"/>
      <c r="M29" s="296"/>
      <c r="N29" s="297"/>
      <c r="O29" s="99">
        <f>SUM(C29:N29)</f>
        <v>12</v>
      </c>
    </row>
    <row r="30" spans="1:15" x14ac:dyDescent="0.25">
      <c r="A30" s="10" t="s">
        <v>51</v>
      </c>
      <c r="B30" s="197" t="s">
        <v>84</v>
      </c>
      <c r="C30" s="229">
        <f>C29/C22</f>
        <v>6.8965517241379309E-2</v>
      </c>
      <c r="D30" s="386">
        <f t="shared" ref="D30:N30" si="11">D29/D22</f>
        <v>7.407407407407407E-2</v>
      </c>
      <c r="E30" s="386">
        <f t="shared" si="11"/>
        <v>0</v>
      </c>
      <c r="F30" s="386">
        <f t="shared" si="11"/>
        <v>5.7142857142857141E-2</v>
      </c>
      <c r="G30" s="386">
        <f t="shared" si="11"/>
        <v>8.6956521739130432E-2</v>
      </c>
      <c r="H30" s="386">
        <f t="shared" si="11"/>
        <v>5.8823529411764705E-2</v>
      </c>
      <c r="I30" s="386">
        <f t="shared" si="11"/>
        <v>5.8823529411764705E-2</v>
      </c>
      <c r="J30" s="386">
        <f t="shared" si="11"/>
        <v>7.6923076923076927E-2</v>
      </c>
      <c r="K30" s="386">
        <f t="shared" si="11"/>
        <v>0</v>
      </c>
      <c r="L30" s="313" t="e">
        <f t="shared" si="11"/>
        <v>#DIV/0!</v>
      </c>
      <c r="M30" s="313" t="e">
        <f t="shared" si="11"/>
        <v>#DIV/0!</v>
      </c>
      <c r="N30" s="313" t="e">
        <f t="shared" si="11"/>
        <v>#DIV/0!</v>
      </c>
      <c r="O30" s="230">
        <f>O29/O22</f>
        <v>5.6603773584905662E-2</v>
      </c>
    </row>
    <row r="31" spans="1:15" x14ac:dyDescent="0.25">
      <c r="A31" s="10" t="s">
        <v>52</v>
      </c>
      <c r="B31" s="99" t="s">
        <v>147</v>
      </c>
      <c r="C31" s="87">
        <v>1</v>
      </c>
      <c r="D31" s="378">
        <v>3</v>
      </c>
      <c r="E31" s="378">
        <v>0</v>
      </c>
      <c r="F31" s="378">
        <v>1</v>
      </c>
      <c r="G31" s="378">
        <v>0</v>
      </c>
      <c r="H31" s="378">
        <v>0</v>
      </c>
      <c r="I31" s="378">
        <v>5</v>
      </c>
      <c r="J31" s="378">
        <v>2</v>
      </c>
      <c r="K31" s="378">
        <v>5</v>
      </c>
      <c r="L31" s="296"/>
      <c r="M31" s="296"/>
      <c r="N31" s="297"/>
      <c r="O31" s="99">
        <f>SUM(C31:N31)</f>
        <v>17</v>
      </c>
    </row>
    <row r="32" spans="1:15" x14ac:dyDescent="0.25">
      <c r="A32" s="10" t="s">
        <v>61</v>
      </c>
      <c r="B32" s="197" t="s">
        <v>84</v>
      </c>
      <c r="C32" s="229">
        <f>C31/C22</f>
        <v>3.4482758620689655E-2</v>
      </c>
      <c r="D32" s="386">
        <f t="shared" ref="D32:N32" si="12">D31/D22</f>
        <v>0.1111111111111111</v>
      </c>
      <c r="E32" s="386">
        <f t="shared" si="12"/>
        <v>0</v>
      </c>
      <c r="F32" s="386">
        <f t="shared" si="12"/>
        <v>2.8571428571428571E-2</v>
      </c>
      <c r="G32" s="386">
        <f t="shared" si="12"/>
        <v>0</v>
      </c>
      <c r="H32" s="386">
        <f t="shared" si="12"/>
        <v>0</v>
      </c>
      <c r="I32" s="386">
        <f t="shared" si="12"/>
        <v>0.14705882352941177</v>
      </c>
      <c r="J32" s="386">
        <f t="shared" si="12"/>
        <v>0.15384615384615385</v>
      </c>
      <c r="K32" s="386">
        <f t="shared" si="12"/>
        <v>0.3125</v>
      </c>
      <c r="L32" s="313" t="e">
        <f t="shared" si="12"/>
        <v>#DIV/0!</v>
      </c>
      <c r="M32" s="313" t="e">
        <f t="shared" si="12"/>
        <v>#DIV/0!</v>
      </c>
      <c r="N32" s="313" t="e">
        <f t="shared" si="12"/>
        <v>#DIV/0!</v>
      </c>
      <c r="O32" s="230">
        <f>O31/O22</f>
        <v>8.0188679245283015E-2</v>
      </c>
    </row>
    <row r="33" spans="1:15" ht="24.75" x14ac:dyDescent="0.25">
      <c r="A33" s="10" t="s">
        <v>62</v>
      </c>
      <c r="B33" s="232" t="s">
        <v>82</v>
      </c>
      <c r="C33" s="87">
        <v>3</v>
      </c>
      <c r="D33" s="378">
        <v>5</v>
      </c>
      <c r="E33" s="378">
        <v>2</v>
      </c>
      <c r="F33" s="378">
        <v>2</v>
      </c>
      <c r="G33" s="378">
        <v>0</v>
      </c>
      <c r="H33" s="378">
        <v>0</v>
      </c>
      <c r="I33" s="378">
        <v>5</v>
      </c>
      <c r="J33" s="378">
        <v>3</v>
      </c>
      <c r="K33" s="378">
        <v>4</v>
      </c>
      <c r="L33" s="296"/>
      <c r="M33" s="296"/>
      <c r="N33" s="297"/>
      <c r="O33" s="99">
        <f>SUM(C33:N33)</f>
        <v>24</v>
      </c>
    </row>
    <row r="34" spans="1:15" x14ac:dyDescent="0.25">
      <c r="A34" s="10" t="s">
        <v>63</v>
      </c>
      <c r="B34" s="197" t="s">
        <v>84</v>
      </c>
      <c r="C34" s="229">
        <f>C33/C22</f>
        <v>0.10344827586206896</v>
      </c>
      <c r="D34" s="386">
        <f t="shared" ref="D34:N34" si="13">D33/D22</f>
        <v>0.18518518518518517</v>
      </c>
      <c r="E34" s="386">
        <f t="shared" si="13"/>
        <v>0.1111111111111111</v>
      </c>
      <c r="F34" s="386">
        <f t="shared" si="13"/>
        <v>5.7142857142857141E-2</v>
      </c>
      <c r="G34" s="386">
        <f t="shared" si="13"/>
        <v>0</v>
      </c>
      <c r="H34" s="386">
        <f t="shared" si="13"/>
        <v>0</v>
      </c>
      <c r="I34" s="386">
        <f t="shared" si="13"/>
        <v>0.14705882352941177</v>
      </c>
      <c r="J34" s="386">
        <f t="shared" si="13"/>
        <v>0.23076923076923078</v>
      </c>
      <c r="K34" s="386">
        <f t="shared" si="13"/>
        <v>0.25</v>
      </c>
      <c r="L34" s="313" t="e">
        <f t="shared" si="13"/>
        <v>#DIV/0!</v>
      </c>
      <c r="M34" s="313" t="e">
        <f t="shared" si="13"/>
        <v>#DIV/0!</v>
      </c>
      <c r="N34" s="313" t="e">
        <f t="shared" si="13"/>
        <v>#DIV/0!</v>
      </c>
      <c r="O34" s="230">
        <f>O33/O22</f>
        <v>0.11320754716981132</v>
      </c>
    </row>
    <row r="35" spans="1:15" x14ac:dyDescent="0.25">
      <c r="A35" s="10" t="s">
        <v>64</v>
      </c>
      <c r="B35" s="99" t="s">
        <v>313</v>
      </c>
      <c r="C35" s="87">
        <v>5</v>
      </c>
      <c r="D35" s="378">
        <v>2</v>
      </c>
      <c r="E35" s="378">
        <v>2</v>
      </c>
      <c r="F35" s="378">
        <v>3</v>
      </c>
      <c r="G35" s="378">
        <v>4</v>
      </c>
      <c r="H35" s="378">
        <v>2</v>
      </c>
      <c r="I35" s="378">
        <v>9</v>
      </c>
      <c r="J35" s="378">
        <v>2</v>
      </c>
      <c r="K35" s="378">
        <v>2</v>
      </c>
      <c r="L35" s="296"/>
      <c r="M35" s="296"/>
      <c r="N35" s="297"/>
      <c r="O35" s="99">
        <f>SUM(C35:N35)</f>
        <v>31</v>
      </c>
    </row>
    <row r="36" spans="1:15" x14ac:dyDescent="0.25">
      <c r="A36" s="10" t="s">
        <v>65</v>
      </c>
      <c r="B36" s="233" t="s">
        <v>84</v>
      </c>
      <c r="C36" s="229">
        <f>C35/C22</f>
        <v>0.17241379310344829</v>
      </c>
      <c r="D36" s="386">
        <f t="shared" ref="D36:N36" si="14">D35/D22</f>
        <v>7.407407407407407E-2</v>
      </c>
      <c r="E36" s="386">
        <f t="shared" si="14"/>
        <v>0.1111111111111111</v>
      </c>
      <c r="F36" s="386">
        <f t="shared" si="14"/>
        <v>8.5714285714285715E-2</v>
      </c>
      <c r="G36" s="386">
        <f t="shared" si="14"/>
        <v>0.17391304347826086</v>
      </c>
      <c r="H36" s="386">
        <f t="shared" si="14"/>
        <v>0.11764705882352941</v>
      </c>
      <c r="I36" s="386">
        <f t="shared" si="14"/>
        <v>0.26470588235294118</v>
      </c>
      <c r="J36" s="386">
        <f t="shared" si="14"/>
        <v>0.15384615384615385</v>
      </c>
      <c r="K36" s="386">
        <f t="shared" si="14"/>
        <v>0.125</v>
      </c>
      <c r="L36" s="313" t="e">
        <f t="shared" si="14"/>
        <v>#DIV/0!</v>
      </c>
      <c r="M36" s="313" t="e">
        <f t="shared" si="14"/>
        <v>#DIV/0!</v>
      </c>
      <c r="N36" s="313" t="e">
        <f t="shared" si="14"/>
        <v>#DIV/0!</v>
      </c>
      <c r="O36" s="230">
        <f>O35/O22</f>
        <v>0.14622641509433962</v>
      </c>
    </row>
    <row r="37" spans="1:15" x14ac:dyDescent="0.25">
      <c r="A37" s="10" t="s">
        <v>66</v>
      </c>
      <c r="B37" s="99" t="s">
        <v>314</v>
      </c>
      <c r="C37" s="47">
        <v>2</v>
      </c>
      <c r="D37" s="378">
        <v>7</v>
      </c>
      <c r="E37" s="378">
        <v>3</v>
      </c>
      <c r="F37" s="378">
        <v>3</v>
      </c>
      <c r="G37" s="378">
        <v>0</v>
      </c>
      <c r="H37" s="378">
        <v>2</v>
      </c>
      <c r="I37" s="378">
        <v>8</v>
      </c>
      <c r="J37" s="378">
        <v>4</v>
      </c>
      <c r="K37" s="378">
        <v>5</v>
      </c>
      <c r="L37" s="296"/>
      <c r="M37" s="296"/>
      <c r="N37" s="297"/>
      <c r="O37" s="99">
        <f>SUM(C37:N37)</f>
        <v>34</v>
      </c>
    </row>
    <row r="38" spans="1:15" x14ac:dyDescent="0.25">
      <c r="A38" s="10" t="s">
        <v>67</v>
      </c>
      <c r="B38" s="233" t="s">
        <v>84</v>
      </c>
      <c r="C38" s="254">
        <f>C37/C22</f>
        <v>6.8965517241379309E-2</v>
      </c>
      <c r="D38" s="377">
        <f t="shared" ref="D38:N38" si="15">D37/D22</f>
        <v>0.25925925925925924</v>
      </c>
      <c r="E38" s="386">
        <f t="shared" si="15"/>
        <v>0.16666666666666666</v>
      </c>
      <c r="F38" s="386">
        <f t="shared" si="15"/>
        <v>8.5714285714285715E-2</v>
      </c>
      <c r="G38" s="386">
        <f t="shared" si="15"/>
        <v>0</v>
      </c>
      <c r="H38" s="386">
        <f t="shared" si="15"/>
        <v>0.11764705882352941</v>
      </c>
      <c r="I38" s="386">
        <f t="shared" si="15"/>
        <v>0.23529411764705882</v>
      </c>
      <c r="J38" s="386">
        <f t="shared" si="15"/>
        <v>0.30769230769230771</v>
      </c>
      <c r="K38" s="386">
        <f t="shared" si="15"/>
        <v>0.3125</v>
      </c>
      <c r="L38" s="313" t="e">
        <f t="shared" si="15"/>
        <v>#DIV/0!</v>
      </c>
      <c r="M38" s="313" t="e">
        <f t="shared" si="15"/>
        <v>#DIV/0!</v>
      </c>
      <c r="N38" s="313" t="e">
        <f t="shared" si="15"/>
        <v>#DIV/0!</v>
      </c>
      <c r="O38" s="230">
        <f>O37/O22</f>
        <v>0.16037735849056603</v>
      </c>
    </row>
    <row r="39" spans="1:15" x14ac:dyDescent="0.25">
      <c r="A39" s="10" t="s">
        <v>68</v>
      </c>
      <c r="B39" s="253" t="s">
        <v>131</v>
      </c>
      <c r="C39" s="246">
        <v>1</v>
      </c>
      <c r="D39" s="404">
        <v>2</v>
      </c>
      <c r="E39" s="404">
        <v>0</v>
      </c>
      <c r="F39" s="404">
        <v>1</v>
      </c>
      <c r="G39" s="404">
        <v>0</v>
      </c>
      <c r="H39" s="404">
        <v>1</v>
      </c>
      <c r="I39" s="404">
        <v>1</v>
      </c>
      <c r="J39" s="404">
        <v>0</v>
      </c>
      <c r="K39" s="404">
        <v>0</v>
      </c>
      <c r="L39" s="340"/>
      <c r="M39" s="340"/>
      <c r="N39" s="341"/>
      <c r="O39" s="253">
        <f>SUM(C39:N39)</f>
        <v>6</v>
      </c>
    </row>
    <row r="40" spans="1:15" ht="15.75" thickBot="1" x14ac:dyDescent="0.3">
      <c r="A40" s="10" t="s">
        <v>69</v>
      </c>
      <c r="B40" s="252" t="s">
        <v>84</v>
      </c>
      <c r="C40" s="229">
        <f>C39/C22</f>
        <v>3.4482758620689655E-2</v>
      </c>
      <c r="D40" s="386">
        <f t="shared" ref="D40:N40" si="16">D39/D22</f>
        <v>7.407407407407407E-2</v>
      </c>
      <c r="E40" s="386">
        <f t="shared" si="16"/>
        <v>0</v>
      </c>
      <c r="F40" s="386">
        <f t="shared" si="16"/>
        <v>2.8571428571428571E-2</v>
      </c>
      <c r="G40" s="386">
        <f t="shared" si="16"/>
        <v>0</v>
      </c>
      <c r="H40" s="386">
        <f t="shared" si="16"/>
        <v>5.8823529411764705E-2</v>
      </c>
      <c r="I40" s="386">
        <f t="shared" si="16"/>
        <v>2.9411764705882353E-2</v>
      </c>
      <c r="J40" s="386">
        <f t="shared" si="16"/>
        <v>0</v>
      </c>
      <c r="K40" s="386">
        <f t="shared" si="16"/>
        <v>0</v>
      </c>
      <c r="L40" s="313" t="e">
        <f t="shared" si="16"/>
        <v>#DIV/0!</v>
      </c>
      <c r="M40" s="313" t="e">
        <f t="shared" si="16"/>
        <v>#DIV/0!</v>
      </c>
      <c r="N40" s="313" t="e">
        <f t="shared" si="16"/>
        <v>#DIV/0!</v>
      </c>
      <c r="O40" s="230">
        <f>O39/O22</f>
        <v>2.8301886792452831E-2</v>
      </c>
    </row>
    <row r="41" spans="1:15" ht="26.25" thickTop="1" thickBot="1" x14ac:dyDescent="0.3">
      <c r="A41" s="10" t="s">
        <v>70</v>
      </c>
      <c r="B41" s="35" t="s">
        <v>86</v>
      </c>
      <c r="C41" s="16">
        <v>26</v>
      </c>
      <c r="D41" s="383">
        <v>27</v>
      </c>
      <c r="E41" s="383">
        <v>22</v>
      </c>
      <c r="F41" s="383">
        <v>27</v>
      </c>
      <c r="G41" s="383">
        <v>18</v>
      </c>
      <c r="H41" s="383">
        <v>15</v>
      </c>
      <c r="I41" s="383">
        <v>27</v>
      </c>
      <c r="J41" s="383">
        <v>13</v>
      </c>
      <c r="K41" s="383">
        <v>19</v>
      </c>
      <c r="L41" s="304"/>
      <c r="M41" s="304"/>
      <c r="N41" s="305"/>
      <c r="O41" s="288">
        <f>SUM(C41:N41)</f>
        <v>194</v>
      </c>
    </row>
    <row r="42" spans="1:15" ht="15.75" thickTop="1" x14ac:dyDescent="0.25">
      <c r="A42" s="10" t="s">
        <v>71</v>
      </c>
      <c r="B42" s="235" t="s">
        <v>179</v>
      </c>
      <c r="C42" s="236">
        <v>11</v>
      </c>
      <c r="D42" s="384">
        <v>15</v>
      </c>
      <c r="E42" s="384">
        <v>11</v>
      </c>
      <c r="F42" s="384">
        <v>15</v>
      </c>
      <c r="G42" s="384">
        <v>11</v>
      </c>
      <c r="H42" s="384">
        <v>4</v>
      </c>
      <c r="I42" s="384">
        <v>15</v>
      </c>
      <c r="J42" s="384">
        <v>9</v>
      </c>
      <c r="K42" s="384">
        <v>10</v>
      </c>
      <c r="L42" s="307"/>
      <c r="M42" s="306"/>
      <c r="N42" s="308"/>
      <c r="O42" s="235">
        <f>SUM(C42:N42)</f>
        <v>101</v>
      </c>
    </row>
    <row r="43" spans="1:15" x14ac:dyDescent="0.25">
      <c r="A43" s="10" t="s">
        <v>72</v>
      </c>
      <c r="B43" s="197" t="s">
        <v>84</v>
      </c>
      <c r="C43" s="229">
        <f>C42/C22</f>
        <v>0.37931034482758619</v>
      </c>
      <c r="D43" s="386">
        <f t="shared" ref="D43:N43" si="17">D42/D22</f>
        <v>0.55555555555555558</v>
      </c>
      <c r="E43" s="386">
        <f t="shared" si="17"/>
        <v>0.61111111111111116</v>
      </c>
      <c r="F43" s="386">
        <f t="shared" si="17"/>
        <v>0.42857142857142855</v>
      </c>
      <c r="G43" s="386">
        <f t="shared" si="17"/>
        <v>0.47826086956521741</v>
      </c>
      <c r="H43" s="386">
        <f t="shared" si="17"/>
        <v>0.23529411764705882</v>
      </c>
      <c r="I43" s="386">
        <f t="shared" si="17"/>
        <v>0.44117647058823528</v>
      </c>
      <c r="J43" s="386">
        <f t="shared" si="17"/>
        <v>0.69230769230769229</v>
      </c>
      <c r="K43" s="386">
        <f t="shared" si="17"/>
        <v>0.625</v>
      </c>
      <c r="L43" s="313" t="e">
        <f t="shared" si="17"/>
        <v>#DIV/0!</v>
      </c>
      <c r="M43" s="313" t="e">
        <f t="shared" si="17"/>
        <v>#DIV/0!</v>
      </c>
      <c r="N43" s="313" t="e">
        <f t="shared" si="17"/>
        <v>#DIV/0!</v>
      </c>
      <c r="O43" s="230">
        <f>O42/O22</f>
        <v>0.47641509433962265</v>
      </c>
    </row>
    <row r="44" spans="1:15" x14ac:dyDescent="0.25">
      <c r="A44" s="10" t="s">
        <v>73</v>
      </c>
      <c r="B44" s="99" t="s">
        <v>180</v>
      </c>
      <c r="C44" s="87">
        <v>4</v>
      </c>
      <c r="D44" s="378">
        <v>6</v>
      </c>
      <c r="E44" s="378">
        <v>6</v>
      </c>
      <c r="F44" s="378">
        <v>5</v>
      </c>
      <c r="G44" s="378">
        <v>2</v>
      </c>
      <c r="H44" s="378">
        <v>7</v>
      </c>
      <c r="I44" s="378">
        <v>5</v>
      </c>
      <c r="J44" s="378">
        <v>3</v>
      </c>
      <c r="K44" s="378">
        <v>6</v>
      </c>
      <c r="L44" s="296"/>
      <c r="M44" s="296"/>
      <c r="N44" s="297"/>
      <c r="O44" s="99">
        <f>SUM(C44:N44)</f>
        <v>44</v>
      </c>
    </row>
    <row r="45" spans="1:15" x14ac:dyDescent="0.25">
      <c r="A45" s="10" t="s">
        <v>74</v>
      </c>
      <c r="B45" s="197" t="s">
        <v>84</v>
      </c>
      <c r="C45" s="229">
        <f>C44/C22</f>
        <v>0.13793103448275862</v>
      </c>
      <c r="D45" s="386">
        <f t="shared" ref="D45:N45" si="18">D44/D22</f>
        <v>0.22222222222222221</v>
      </c>
      <c r="E45" s="386">
        <f t="shared" si="18"/>
        <v>0.33333333333333331</v>
      </c>
      <c r="F45" s="386">
        <f t="shared" si="18"/>
        <v>0.14285714285714285</v>
      </c>
      <c r="G45" s="386">
        <f t="shared" si="18"/>
        <v>8.6956521739130432E-2</v>
      </c>
      <c r="H45" s="386">
        <f t="shared" si="18"/>
        <v>0.41176470588235292</v>
      </c>
      <c r="I45" s="386">
        <f t="shared" si="18"/>
        <v>0.14705882352941177</v>
      </c>
      <c r="J45" s="386">
        <f t="shared" si="18"/>
        <v>0.23076923076923078</v>
      </c>
      <c r="K45" s="386">
        <f t="shared" si="18"/>
        <v>0.375</v>
      </c>
      <c r="L45" s="313" t="e">
        <f t="shared" si="18"/>
        <v>#DIV/0!</v>
      </c>
      <c r="M45" s="313" t="e">
        <f t="shared" si="18"/>
        <v>#DIV/0!</v>
      </c>
      <c r="N45" s="313" t="e">
        <f t="shared" si="18"/>
        <v>#DIV/0!</v>
      </c>
      <c r="O45" s="230">
        <f>O44/O22</f>
        <v>0.20754716981132076</v>
      </c>
    </row>
    <row r="46" spans="1:15" x14ac:dyDescent="0.25">
      <c r="A46" s="10" t="s">
        <v>75</v>
      </c>
      <c r="B46" s="99" t="s">
        <v>181</v>
      </c>
      <c r="C46" s="87">
        <v>10</v>
      </c>
      <c r="D46" s="378">
        <v>2</v>
      </c>
      <c r="E46" s="378">
        <v>4</v>
      </c>
      <c r="F46" s="378">
        <v>6</v>
      </c>
      <c r="G46" s="378">
        <v>4</v>
      </c>
      <c r="H46" s="378">
        <v>5</v>
      </c>
      <c r="I46" s="378">
        <v>7</v>
      </c>
      <c r="J46" s="378">
        <v>1</v>
      </c>
      <c r="K46" s="378">
        <v>2</v>
      </c>
      <c r="L46" s="296"/>
      <c r="M46" s="296"/>
      <c r="N46" s="297"/>
      <c r="O46" s="99">
        <f>SUM(C46:N46)</f>
        <v>41</v>
      </c>
    </row>
    <row r="47" spans="1:15" x14ac:dyDescent="0.25">
      <c r="A47" s="10" t="s">
        <v>76</v>
      </c>
      <c r="B47" s="197" t="s">
        <v>84</v>
      </c>
      <c r="C47" s="229">
        <f>C46/C22</f>
        <v>0.34482758620689657</v>
      </c>
      <c r="D47" s="386">
        <f t="shared" ref="D47:N47" si="19">D46/D22</f>
        <v>7.407407407407407E-2</v>
      </c>
      <c r="E47" s="386">
        <f>E46/E22</f>
        <v>0.22222222222222221</v>
      </c>
      <c r="F47" s="386">
        <f t="shared" si="19"/>
        <v>0.17142857142857143</v>
      </c>
      <c r="G47" s="386">
        <f t="shared" si="19"/>
        <v>0.17391304347826086</v>
      </c>
      <c r="H47" s="386">
        <f t="shared" si="19"/>
        <v>0.29411764705882354</v>
      </c>
      <c r="I47" s="386">
        <f t="shared" si="19"/>
        <v>0.20588235294117646</v>
      </c>
      <c r="J47" s="386">
        <f t="shared" si="19"/>
        <v>7.6923076923076927E-2</v>
      </c>
      <c r="K47" s="386">
        <f t="shared" si="19"/>
        <v>0.125</v>
      </c>
      <c r="L47" s="313" t="e">
        <f t="shared" si="19"/>
        <v>#DIV/0!</v>
      </c>
      <c r="M47" s="313" t="e">
        <f t="shared" si="19"/>
        <v>#DIV/0!</v>
      </c>
      <c r="N47" s="313" t="e">
        <f t="shared" si="19"/>
        <v>#DIV/0!</v>
      </c>
      <c r="O47" s="230">
        <f>O46/O22</f>
        <v>0.19339622641509435</v>
      </c>
    </row>
    <row r="48" spans="1:15" x14ac:dyDescent="0.25">
      <c r="A48" s="10" t="s">
        <v>77</v>
      </c>
      <c r="B48" s="99" t="s">
        <v>331</v>
      </c>
      <c r="C48" s="87">
        <v>1</v>
      </c>
      <c r="D48" s="378">
        <v>0</v>
      </c>
      <c r="E48" s="378">
        <v>0</v>
      </c>
      <c r="F48" s="378">
        <v>0</v>
      </c>
      <c r="G48" s="378">
        <v>0</v>
      </c>
      <c r="H48" s="378">
        <v>0</v>
      </c>
      <c r="I48" s="378">
        <v>0</v>
      </c>
      <c r="J48" s="378">
        <v>0</v>
      </c>
      <c r="K48" s="378">
        <v>0</v>
      </c>
      <c r="L48" s="296"/>
      <c r="M48" s="296"/>
      <c r="N48" s="297"/>
      <c r="O48" s="99">
        <f>SUM(C48:N48)</f>
        <v>1</v>
      </c>
    </row>
    <row r="49" spans="1:15" x14ac:dyDescent="0.25">
      <c r="A49" s="10" t="s">
        <v>78</v>
      </c>
      <c r="B49" s="197" t="s">
        <v>84</v>
      </c>
      <c r="C49" s="229">
        <f>C48/C22</f>
        <v>3.4482758620689655E-2</v>
      </c>
      <c r="D49" s="386">
        <f t="shared" ref="D49:N49" si="20">D48/D22</f>
        <v>0</v>
      </c>
      <c r="E49" s="386">
        <f t="shared" si="20"/>
        <v>0</v>
      </c>
      <c r="F49" s="386">
        <f t="shared" si="20"/>
        <v>0</v>
      </c>
      <c r="G49" s="386">
        <f t="shared" si="20"/>
        <v>0</v>
      </c>
      <c r="H49" s="386">
        <f t="shared" si="20"/>
        <v>0</v>
      </c>
      <c r="I49" s="386">
        <f t="shared" si="20"/>
        <v>0</v>
      </c>
      <c r="J49" s="386">
        <f t="shared" si="20"/>
        <v>0</v>
      </c>
      <c r="K49" s="386">
        <f t="shared" si="20"/>
        <v>0</v>
      </c>
      <c r="L49" s="313" t="e">
        <f t="shared" si="20"/>
        <v>#DIV/0!</v>
      </c>
      <c r="M49" s="313" t="e">
        <f t="shared" si="20"/>
        <v>#DIV/0!</v>
      </c>
      <c r="N49" s="313" t="e">
        <f t="shared" si="20"/>
        <v>#DIV/0!</v>
      </c>
      <c r="O49" s="230">
        <f>O48/O22</f>
        <v>4.7169811320754715E-3</v>
      </c>
    </row>
    <row r="50" spans="1:15" x14ac:dyDescent="0.25">
      <c r="A50" s="10" t="s">
        <v>79</v>
      </c>
      <c r="B50" s="232" t="s">
        <v>183</v>
      </c>
      <c r="C50" s="47">
        <v>1</v>
      </c>
      <c r="D50" s="378">
        <v>4</v>
      </c>
      <c r="E50" s="378">
        <v>3</v>
      </c>
      <c r="F50" s="378">
        <v>3</v>
      </c>
      <c r="G50" s="378">
        <v>1</v>
      </c>
      <c r="H50" s="378">
        <v>2</v>
      </c>
      <c r="I50" s="378">
        <v>4</v>
      </c>
      <c r="J50" s="378">
        <v>1</v>
      </c>
      <c r="K50" s="378">
        <v>3</v>
      </c>
      <c r="L50" s="296"/>
      <c r="M50" s="296"/>
      <c r="N50" s="297"/>
      <c r="O50" s="99">
        <f>SUM(C50:N50)</f>
        <v>22</v>
      </c>
    </row>
    <row r="51" spans="1:15" x14ac:dyDescent="0.25">
      <c r="A51" s="10" t="s">
        <v>80</v>
      </c>
      <c r="B51" s="197" t="s">
        <v>84</v>
      </c>
      <c r="C51" s="229">
        <f>C50/C22</f>
        <v>3.4482758620689655E-2</v>
      </c>
      <c r="D51" s="386">
        <f t="shared" ref="D51:N51" si="21">D50/D22</f>
        <v>0.14814814814814814</v>
      </c>
      <c r="E51" s="386">
        <f t="shared" si="21"/>
        <v>0.16666666666666666</v>
      </c>
      <c r="F51" s="386">
        <f t="shared" si="21"/>
        <v>8.5714285714285715E-2</v>
      </c>
      <c r="G51" s="386">
        <f t="shared" si="21"/>
        <v>4.3478260869565216E-2</v>
      </c>
      <c r="H51" s="386">
        <f t="shared" si="21"/>
        <v>0.11764705882352941</v>
      </c>
      <c r="I51" s="386">
        <f t="shared" si="21"/>
        <v>0.11764705882352941</v>
      </c>
      <c r="J51" s="386">
        <f t="shared" si="21"/>
        <v>7.6923076923076927E-2</v>
      </c>
      <c r="K51" s="386">
        <f t="shared" si="21"/>
        <v>0.1875</v>
      </c>
      <c r="L51" s="313" t="e">
        <f t="shared" si="21"/>
        <v>#DIV/0!</v>
      </c>
      <c r="M51" s="313" t="e">
        <f t="shared" si="21"/>
        <v>#DIV/0!</v>
      </c>
      <c r="N51" s="313" t="e">
        <f t="shared" si="21"/>
        <v>#DIV/0!</v>
      </c>
      <c r="O51" s="230">
        <f>O50/O22</f>
        <v>0.10377358490566038</v>
      </c>
    </row>
    <row r="52" spans="1:15" ht="24.75" x14ac:dyDescent="0.25">
      <c r="A52" s="10" t="s">
        <v>170</v>
      </c>
      <c r="B52" s="232" t="s">
        <v>184</v>
      </c>
      <c r="C52" s="87">
        <v>0</v>
      </c>
      <c r="D52" s="378">
        <v>0</v>
      </c>
      <c r="E52" s="378">
        <v>0</v>
      </c>
      <c r="F52" s="378">
        <v>0</v>
      </c>
      <c r="G52" s="378">
        <v>0</v>
      </c>
      <c r="H52" s="378">
        <v>0</v>
      </c>
      <c r="I52" s="378">
        <v>0</v>
      </c>
      <c r="J52" s="378">
        <v>0</v>
      </c>
      <c r="K52" s="378">
        <v>0</v>
      </c>
      <c r="L52" s="296"/>
      <c r="M52" s="296"/>
      <c r="N52" s="297"/>
      <c r="O52" s="99">
        <f>SUM(C52:N52)</f>
        <v>0</v>
      </c>
    </row>
    <row r="53" spans="1:15" x14ac:dyDescent="0.25">
      <c r="A53" s="10" t="s">
        <v>81</v>
      </c>
      <c r="B53" s="197" t="s">
        <v>84</v>
      </c>
      <c r="C53" s="229">
        <f>C52/C22</f>
        <v>0</v>
      </c>
      <c r="D53" s="386">
        <f t="shared" ref="D53:N53" si="22">D52/D22</f>
        <v>0</v>
      </c>
      <c r="E53" s="386">
        <f t="shared" si="22"/>
        <v>0</v>
      </c>
      <c r="F53" s="386">
        <f t="shared" si="22"/>
        <v>0</v>
      </c>
      <c r="G53" s="386">
        <f t="shared" si="22"/>
        <v>0</v>
      </c>
      <c r="H53" s="386">
        <f t="shared" si="22"/>
        <v>0</v>
      </c>
      <c r="I53" s="386">
        <f t="shared" si="22"/>
        <v>0</v>
      </c>
      <c r="J53" s="386">
        <f t="shared" si="22"/>
        <v>0</v>
      </c>
      <c r="K53" s="386">
        <f t="shared" si="22"/>
        <v>0</v>
      </c>
      <c r="L53" s="313" t="e">
        <f t="shared" si="22"/>
        <v>#DIV/0!</v>
      </c>
      <c r="M53" s="313" t="e">
        <f t="shared" si="22"/>
        <v>#DIV/0!</v>
      </c>
      <c r="N53" s="313" t="e">
        <f t="shared" si="22"/>
        <v>#DIV/0!</v>
      </c>
      <c r="O53" s="230">
        <f>O52/O22</f>
        <v>0</v>
      </c>
    </row>
    <row r="54" spans="1:15" x14ac:dyDescent="0.25">
      <c r="A54" s="10" t="s">
        <v>87</v>
      </c>
      <c r="B54" s="99" t="s">
        <v>315</v>
      </c>
      <c r="C54" s="47">
        <v>3</v>
      </c>
      <c r="D54" s="378">
        <v>1</v>
      </c>
      <c r="E54" s="378">
        <v>1</v>
      </c>
      <c r="F54" s="378">
        <v>1</v>
      </c>
      <c r="G54" s="378">
        <v>0</v>
      </c>
      <c r="H54" s="378">
        <v>1</v>
      </c>
      <c r="I54" s="378">
        <v>0</v>
      </c>
      <c r="J54" s="378">
        <v>0</v>
      </c>
      <c r="K54" s="378">
        <v>0</v>
      </c>
      <c r="L54" s="296"/>
      <c r="M54" s="296"/>
      <c r="N54" s="297"/>
      <c r="O54" s="99">
        <f>SUM(C54:N54)</f>
        <v>7</v>
      </c>
    </row>
    <row r="55" spans="1:15" ht="15.75" thickBot="1" x14ac:dyDescent="0.3">
      <c r="A55" s="10" t="s">
        <v>88</v>
      </c>
      <c r="B55" s="202" t="s">
        <v>84</v>
      </c>
      <c r="C55" s="237">
        <f>C54/C22</f>
        <v>0.10344827586206896</v>
      </c>
      <c r="D55" s="387">
        <f t="shared" ref="D55:N55" si="23">D54/D22</f>
        <v>3.7037037037037035E-2</v>
      </c>
      <c r="E55" s="387">
        <f t="shared" si="23"/>
        <v>5.5555555555555552E-2</v>
      </c>
      <c r="F55" s="387">
        <f t="shared" si="23"/>
        <v>2.8571428571428571E-2</v>
      </c>
      <c r="G55" s="387">
        <f t="shared" si="23"/>
        <v>0</v>
      </c>
      <c r="H55" s="387">
        <f t="shared" si="23"/>
        <v>5.8823529411764705E-2</v>
      </c>
      <c r="I55" s="387">
        <f t="shared" si="23"/>
        <v>0</v>
      </c>
      <c r="J55" s="387">
        <f t="shared" si="23"/>
        <v>0</v>
      </c>
      <c r="K55" s="387">
        <f t="shared" si="23"/>
        <v>0</v>
      </c>
      <c r="L55" s="314" t="e">
        <f t="shared" si="23"/>
        <v>#DIV/0!</v>
      </c>
      <c r="M55" s="314" t="e">
        <f t="shared" si="23"/>
        <v>#DIV/0!</v>
      </c>
      <c r="N55" s="314" t="e">
        <f t="shared" si="23"/>
        <v>#DIV/0!</v>
      </c>
      <c r="O55" s="239">
        <f>O54/O22</f>
        <v>3.3018867924528301E-2</v>
      </c>
    </row>
    <row r="56" spans="1:15" ht="20.100000000000001" customHeight="1" thickBot="1" x14ac:dyDescent="0.3">
      <c r="A56" s="25" t="s">
        <v>361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9.5" thickBot="1" x14ac:dyDescent="0.3">
      <c r="A57" s="67" t="s">
        <v>21</v>
      </c>
      <c r="B57" s="61" t="s">
        <v>1</v>
      </c>
      <c r="C57" s="62" t="s">
        <v>3</v>
      </c>
      <c r="D57" s="62" t="s">
        <v>4</v>
      </c>
      <c r="E57" s="62" t="s">
        <v>5</v>
      </c>
      <c r="F57" s="62" t="s">
        <v>6</v>
      </c>
      <c r="G57" s="62" t="s">
        <v>7</v>
      </c>
      <c r="H57" s="62" t="s">
        <v>9</v>
      </c>
      <c r="I57" s="62" t="s">
        <v>8</v>
      </c>
      <c r="J57" s="62" t="s">
        <v>11</v>
      </c>
      <c r="K57" s="62" t="s">
        <v>12</v>
      </c>
      <c r="L57" s="62" t="s">
        <v>13</v>
      </c>
      <c r="M57" s="62" t="s">
        <v>14</v>
      </c>
      <c r="N57" s="62" t="s">
        <v>15</v>
      </c>
      <c r="O57" s="214" t="s">
        <v>120</v>
      </c>
    </row>
    <row r="58" spans="1:15" ht="15.75" thickBot="1" x14ac:dyDescent="0.3">
      <c r="A58" s="33" t="s">
        <v>89</v>
      </c>
      <c r="B58" s="30" t="s">
        <v>317</v>
      </c>
      <c r="C58" s="17">
        <v>18</v>
      </c>
      <c r="D58" s="385">
        <v>23</v>
      </c>
      <c r="E58" s="385">
        <v>16</v>
      </c>
      <c r="F58" s="385">
        <v>3</v>
      </c>
      <c r="G58" s="385">
        <v>11</v>
      </c>
      <c r="H58" s="385">
        <v>19</v>
      </c>
      <c r="I58" s="17">
        <v>23</v>
      </c>
      <c r="J58" s="385">
        <v>13</v>
      </c>
      <c r="K58" s="385">
        <v>27</v>
      </c>
      <c r="L58" s="17"/>
      <c r="M58" s="17"/>
      <c r="N58" s="17"/>
      <c r="O58" s="30">
        <f>SUM(C58:N58)</f>
        <v>153</v>
      </c>
    </row>
    <row r="59" spans="1:15" x14ac:dyDescent="0.25">
      <c r="A59" s="33" t="s">
        <v>90</v>
      </c>
      <c r="B59" s="241" t="s">
        <v>322</v>
      </c>
      <c r="C59" s="231">
        <v>6</v>
      </c>
      <c r="D59" s="376">
        <v>9</v>
      </c>
      <c r="E59" s="376">
        <v>7</v>
      </c>
      <c r="F59" s="376">
        <v>3</v>
      </c>
      <c r="G59" s="376">
        <v>9</v>
      </c>
      <c r="H59" s="376">
        <v>15</v>
      </c>
      <c r="I59" s="376">
        <v>13</v>
      </c>
      <c r="J59" s="376">
        <v>4</v>
      </c>
      <c r="K59" s="376">
        <v>19</v>
      </c>
      <c r="L59" s="219"/>
      <c r="M59" s="219"/>
      <c r="N59" s="220"/>
      <c r="O59" s="31">
        <f>SUM(C59:N59)</f>
        <v>85</v>
      </c>
    </row>
    <row r="60" spans="1:15" x14ac:dyDescent="0.25">
      <c r="A60" s="33" t="s">
        <v>91</v>
      </c>
      <c r="B60" s="240" t="s">
        <v>95</v>
      </c>
      <c r="C60" s="229">
        <f>C59/C58</f>
        <v>0.33333333333333331</v>
      </c>
      <c r="D60" s="386">
        <f t="shared" ref="D60:N60" si="24">D59/D58</f>
        <v>0.39130434782608697</v>
      </c>
      <c r="E60" s="386">
        <f t="shared" si="24"/>
        <v>0.4375</v>
      </c>
      <c r="F60" s="386">
        <f t="shared" si="24"/>
        <v>1</v>
      </c>
      <c r="G60" s="386">
        <f t="shared" si="24"/>
        <v>0.81818181818181823</v>
      </c>
      <c r="H60" s="386">
        <f t="shared" si="24"/>
        <v>0.78947368421052633</v>
      </c>
      <c r="I60" s="386">
        <f t="shared" si="24"/>
        <v>0.56521739130434778</v>
      </c>
      <c r="J60" s="386">
        <f t="shared" si="24"/>
        <v>0.30769230769230771</v>
      </c>
      <c r="K60" s="386">
        <f t="shared" si="24"/>
        <v>0.70370370370370372</v>
      </c>
      <c r="L60" s="313" t="e">
        <f t="shared" si="24"/>
        <v>#DIV/0!</v>
      </c>
      <c r="M60" s="313" t="e">
        <f t="shared" si="24"/>
        <v>#DIV/0!</v>
      </c>
      <c r="N60" s="295" t="e">
        <f t="shared" si="24"/>
        <v>#DIV/0!</v>
      </c>
      <c r="O60" s="282">
        <f>O59/O58</f>
        <v>0.55555555555555558</v>
      </c>
    </row>
    <row r="61" spans="1:15" x14ac:dyDescent="0.25">
      <c r="A61" s="33" t="s">
        <v>102</v>
      </c>
      <c r="B61" s="242" t="s">
        <v>93</v>
      </c>
      <c r="C61" s="47">
        <v>9</v>
      </c>
      <c r="D61" s="378">
        <v>13</v>
      </c>
      <c r="E61" s="378">
        <v>10</v>
      </c>
      <c r="F61" s="378">
        <v>2</v>
      </c>
      <c r="G61" s="378">
        <v>7</v>
      </c>
      <c r="H61" s="378">
        <v>15</v>
      </c>
      <c r="I61" s="378">
        <v>13</v>
      </c>
      <c r="J61" s="378">
        <v>10</v>
      </c>
      <c r="K61" s="378">
        <v>19</v>
      </c>
      <c r="L61" s="296"/>
      <c r="M61" s="296"/>
      <c r="N61" s="297"/>
      <c r="O61" s="243">
        <f>SUM(C61:N61)</f>
        <v>98</v>
      </c>
    </row>
    <row r="62" spans="1:15" x14ac:dyDescent="0.25">
      <c r="A62" s="33" t="s">
        <v>103</v>
      </c>
      <c r="B62" s="240" t="s">
        <v>95</v>
      </c>
      <c r="C62" s="229">
        <f>C61/C58</f>
        <v>0.5</v>
      </c>
      <c r="D62" s="386">
        <f t="shared" ref="D62:N62" si="25">D61/D58</f>
        <v>0.56521739130434778</v>
      </c>
      <c r="E62" s="386">
        <f t="shared" si="25"/>
        <v>0.625</v>
      </c>
      <c r="F62" s="386">
        <f t="shared" si="25"/>
        <v>0.66666666666666663</v>
      </c>
      <c r="G62" s="386">
        <f t="shared" si="25"/>
        <v>0.63636363636363635</v>
      </c>
      <c r="H62" s="386">
        <f t="shared" si="25"/>
        <v>0.78947368421052633</v>
      </c>
      <c r="I62" s="386">
        <f t="shared" si="25"/>
        <v>0.56521739130434778</v>
      </c>
      <c r="J62" s="386">
        <f t="shared" si="25"/>
        <v>0.76923076923076927</v>
      </c>
      <c r="K62" s="386">
        <f t="shared" si="25"/>
        <v>0.70370370370370372</v>
      </c>
      <c r="L62" s="313" t="e">
        <f t="shared" si="25"/>
        <v>#DIV/0!</v>
      </c>
      <c r="M62" s="313" t="e">
        <f t="shared" si="25"/>
        <v>#DIV/0!</v>
      </c>
      <c r="N62" s="295" t="e">
        <f t="shared" si="25"/>
        <v>#DIV/0!</v>
      </c>
      <c r="O62" s="282">
        <f>O61/O58</f>
        <v>0.64052287581699341</v>
      </c>
    </row>
    <row r="63" spans="1:15" x14ac:dyDescent="0.25">
      <c r="A63" s="33" t="s">
        <v>104</v>
      </c>
      <c r="B63" s="242" t="s">
        <v>325</v>
      </c>
      <c r="C63" s="47">
        <v>3</v>
      </c>
      <c r="D63" s="378">
        <v>6</v>
      </c>
      <c r="E63" s="378">
        <v>4</v>
      </c>
      <c r="F63" s="378">
        <v>2</v>
      </c>
      <c r="G63" s="378">
        <v>5</v>
      </c>
      <c r="H63" s="378">
        <v>11</v>
      </c>
      <c r="I63" s="378">
        <v>8</v>
      </c>
      <c r="J63" s="378">
        <v>3</v>
      </c>
      <c r="K63" s="378">
        <v>12</v>
      </c>
      <c r="L63" s="296"/>
      <c r="M63" s="296"/>
      <c r="N63" s="297"/>
      <c r="O63" s="243">
        <f>SUM(C63:N63)</f>
        <v>54</v>
      </c>
    </row>
    <row r="64" spans="1:15" x14ac:dyDescent="0.25">
      <c r="A64" s="33" t="s">
        <v>105</v>
      </c>
      <c r="B64" s="227" t="s">
        <v>95</v>
      </c>
      <c r="C64" s="229">
        <f>C63/C58</f>
        <v>0.16666666666666666</v>
      </c>
      <c r="D64" s="386">
        <f t="shared" ref="D64:N64" si="26">D63/D58</f>
        <v>0.2608695652173913</v>
      </c>
      <c r="E64" s="386">
        <f t="shared" si="26"/>
        <v>0.25</v>
      </c>
      <c r="F64" s="386">
        <f t="shared" si="26"/>
        <v>0.66666666666666663</v>
      </c>
      <c r="G64" s="386">
        <f t="shared" si="26"/>
        <v>0.45454545454545453</v>
      </c>
      <c r="H64" s="386">
        <f t="shared" si="26"/>
        <v>0.57894736842105265</v>
      </c>
      <c r="I64" s="386">
        <f t="shared" si="26"/>
        <v>0.34782608695652173</v>
      </c>
      <c r="J64" s="386">
        <f t="shared" si="26"/>
        <v>0.23076923076923078</v>
      </c>
      <c r="K64" s="386">
        <f t="shared" si="26"/>
        <v>0.44444444444444442</v>
      </c>
      <c r="L64" s="313" t="e">
        <f t="shared" si="26"/>
        <v>#DIV/0!</v>
      </c>
      <c r="M64" s="313" t="e">
        <f t="shared" si="26"/>
        <v>#DIV/0!</v>
      </c>
      <c r="N64" s="295" t="e">
        <f t="shared" si="26"/>
        <v>#DIV/0!</v>
      </c>
      <c r="O64" s="282">
        <f>O63/O58</f>
        <v>0.35294117647058826</v>
      </c>
    </row>
    <row r="65" spans="1:15" x14ac:dyDescent="0.25">
      <c r="A65" s="33" t="s">
        <v>106</v>
      </c>
      <c r="B65" s="242" t="s">
        <v>326</v>
      </c>
      <c r="C65" s="47">
        <v>8</v>
      </c>
      <c r="D65" s="378">
        <v>13</v>
      </c>
      <c r="E65" s="378">
        <v>10</v>
      </c>
      <c r="F65" s="378">
        <v>2</v>
      </c>
      <c r="G65" s="378">
        <v>7</v>
      </c>
      <c r="H65" s="378">
        <v>13</v>
      </c>
      <c r="I65" s="378">
        <v>10</v>
      </c>
      <c r="J65" s="378">
        <v>9</v>
      </c>
      <c r="K65" s="378">
        <v>18</v>
      </c>
      <c r="L65" s="296"/>
      <c r="M65" s="296"/>
      <c r="N65" s="297"/>
      <c r="O65" s="243">
        <f>SUM(C65:N65)</f>
        <v>90</v>
      </c>
    </row>
    <row r="66" spans="1:15" ht="15.75" thickBot="1" x14ac:dyDescent="0.3">
      <c r="A66" s="33" t="s">
        <v>107</v>
      </c>
      <c r="B66" s="244" t="s">
        <v>95</v>
      </c>
      <c r="C66" s="283">
        <f>C65/C58</f>
        <v>0.44444444444444442</v>
      </c>
      <c r="D66" s="402">
        <f>D65/D58</f>
        <v>0.56521739130434778</v>
      </c>
      <c r="E66" s="402">
        <f t="shared" ref="E66:N66" si="27">E65/E58</f>
        <v>0.625</v>
      </c>
      <c r="F66" s="402">
        <f t="shared" si="27"/>
        <v>0.66666666666666663</v>
      </c>
      <c r="G66" s="402">
        <f t="shared" si="27"/>
        <v>0.63636363636363635</v>
      </c>
      <c r="H66" s="402">
        <f t="shared" si="27"/>
        <v>0.68421052631578949</v>
      </c>
      <c r="I66" s="402">
        <f t="shared" si="27"/>
        <v>0.43478260869565216</v>
      </c>
      <c r="J66" s="402">
        <f t="shared" si="27"/>
        <v>0.69230769230769229</v>
      </c>
      <c r="K66" s="402">
        <f t="shared" si="27"/>
        <v>0.66666666666666663</v>
      </c>
      <c r="L66" s="337" t="e">
        <f t="shared" si="27"/>
        <v>#DIV/0!</v>
      </c>
      <c r="M66" s="337" t="e">
        <f t="shared" si="27"/>
        <v>#DIV/0!</v>
      </c>
      <c r="N66" s="303" t="e">
        <f t="shared" si="27"/>
        <v>#DIV/0!</v>
      </c>
      <c r="O66" s="284">
        <f>O65/O58</f>
        <v>0.58823529411764708</v>
      </c>
    </row>
    <row r="67" spans="1:15" ht="15.75" thickTop="1" x14ac:dyDescent="0.25">
      <c r="A67" s="33" t="s">
        <v>108</v>
      </c>
      <c r="B67" s="259" t="s">
        <v>327</v>
      </c>
      <c r="C67" s="258">
        <f>C69+C71+C73+C75+C77</f>
        <v>1</v>
      </c>
      <c r="D67" s="384">
        <f t="shared" ref="D67:N67" si="28">D69+D71+D73+D75+D77</f>
        <v>0</v>
      </c>
      <c r="E67" s="384">
        <f t="shared" si="28"/>
        <v>0</v>
      </c>
      <c r="F67" s="384">
        <f t="shared" si="28"/>
        <v>0</v>
      </c>
      <c r="G67" s="384">
        <f t="shared" si="28"/>
        <v>0</v>
      </c>
      <c r="H67" s="384">
        <f t="shared" si="28"/>
        <v>2</v>
      </c>
      <c r="I67" s="384">
        <f t="shared" si="28"/>
        <v>3</v>
      </c>
      <c r="J67" s="384">
        <f t="shared" si="28"/>
        <v>1</v>
      </c>
      <c r="K67" s="384">
        <f t="shared" si="28"/>
        <v>1</v>
      </c>
      <c r="L67" s="306">
        <f t="shared" si="28"/>
        <v>0</v>
      </c>
      <c r="M67" s="306">
        <f t="shared" si="28"/>
        <v>0</v>
      </c>
      <c r="N67" s="308">
        <f t="shared" si="28"/>
        <v>0</v>
      </c>
      <c r="O67" s="257">
        <f>SUM(C67:N67)</f>
        <v>8</v>
      </c>
    </row>
    <row r="68" spans="1:15" ht="15.75" thickBot="1" x14ac:dyDescent="0.3">
      <c r="A68" s="33" t="s">
        <v>109</v>
      </c>
      <c r="B68" s="244" t="s">
        <v>95</v>
      </c>
      <c r="C68" s="283">
        <f>C67/C58</f>
        <v>5.5555555555555552E-2</v>
      </c>
      <c r="D68" s="403">
        <f t="shared" ref="D68:N68" si="29">D67/D58</f>
        <v>0</v>
      </c>
      <c r="E68" s="403">
        <f t="shared" si="29"/>
        <v>0</v>
      </c>
      <c r="F68" s="403">
        <f t="shared" si="29"/>
        <v>0</v>
      </c>
      <c r="G68" s="403">
        <f t="shared" si="29"/>
        <v>0</v>
      </c>
      <c r="H68" s="403">
        <f t="shared" si="29"/>
        <v>0.10526315789473684</v>
      </c>
      <c r="I68" s="403">
        <f t="shared" si="29"/>
        <v>0.13043478260869565</v>
      </c>
      <c r="J68" s="403">
        <f t="shared" si="29"/>
        <v>7.6923076923076927E-2</v>
      </c>
      <c r="K68" s="403">
        <f t="shared" si="29"/>
        <v>3.7037037037037035E-2</v>
      </c>
      <c r="L68" s="338" t="e">
        <f t="shared" si="29"/>
        <v>#DIV/0!</v>
      </c>
      <c r="M68" s="338" t="e">
        <f t="shared" si="29"/>
        <v>#DIV/0!</v>
      </c>
      <c r="N68" s="339" t="e">
        <f t="shared" si="29"/>
        <v>#DIV/0!</v>
      </c>
      <c r="O68" s="284">
        <f>O67/O58</f>
        <v>5.2287581699346407E-2</v>
      </c>
    </row>
    <row r="69" spans="1:15" ht="15.75" thickTop="1" x14ac:dyDescent="0.25">
      <c r="A69" s="33" t="s">
        <v>110</v>
      </c>
      <c r="B69" s="245" t="s">
        <v>332</v>
      </c>
      <c r="C69" s="256">
        <v>0</v>
      </c>
      <c r="D69" s="404">
        <v>0</v>
      </c>
      <c r="E69" s="404">
        <v>0</v>
      </c>
      <c r="F69" s="404">
        <v>0</v>
      </c>
      <c r="G69" s="404">
        <v>0</v>
      </c>
      <c r="H69" s="404">
        <v>2</v>
      </c>
      <c r="I69" s="404">
        <v>1</v>
      </c>
      <c r="J69" s="404">
        <v>1</v>
      </c>
      <c r="K69" s="404">
        <v>1</v>
      </c>
      <c r="L69" s="340"/>
      <c r="M69" s="340"/>
      <c r="N69" s="341"/>
      <c r="O69" s="32">
        <f>SUM(C69:N69)</f>
        <v>5</v>
      </c>
    </row>
    <row r="70" spans="1:15" x14ac:dyDescent="0.25">
      <c r="A70" s="33" t="s">
        <v>111</v>
      </c>
      <c r="B70" s="240" t="s">
        <v>95</v>
      </c>
      <c r="C70" s="254">
        <f>C69/C58</f>
        <v>0</v>
      </c>
      <c r="D70" s="386">
        <f t="shared" ref="D70:N70" si="30">D69/D58</f>
        <v>0</v>
      </c>
      <c r="E70" s="386">
        <f t="shared" si="30"/>
        <v>0</v>
      </c>
      <c r="F70" s="386">
        <f t="shared" si="30"/>
        <v>0</v>
      </c>
      <c r="G70" s="386">
        <f t="shared" si="30"/>
        <v>0</v>
      </c>
      <c r="H70" s="386">
        <f t="shared" si="30"/>
        <v>0.10526315789473684</v>
      </c>
      <c r="I70" s="386">
        <f t="shared" si="30"/>
        <v>4.3478260869565216E-2</v>
      </c>
      <c r="J70" s="386">
        <f t="shared" si="30"/>
        <v>7.6923076923076927E-2</v>
      </c>
      <c r="K70" s="386">
        <f t="shared" si="30"/>
        <v>3.7037037037037035E-2</v>
      </c>
      <c r="L70" s="313" t="e">
        <f t="shared" si="30"/>
        <v>#DIV/0!</v>
      </c>
      <c r="M70" s="313" t="e">
        <f t="shared" si="30"/>
        <v>#DIV/0!</v>
      </c>
      <c r="N70" s="295" t="e">
        <f t="shared" si="30"/>
        <v>#DIV/0!</v>
      </c>
      <c r="O70" s="282">
        <f>O69/O58</f>
        <v>3.2679738562091505E-2</v>
      </c>
    </row>
    <row r="71" spans="1:15" x14ac:dyDescent="0.25">
      <c r="A71" s="33" t="s">
        <v>112</v>
      </c>
      <c r="B71" s="245" t="s">
        <v>333</v>
      </c>
      <c r="C71" s="246">
        <v>0</v>
      </c>
      <c r="D71" s="404">
        <v>0</v>
      </c>
      <c r="E71" s="404">
        <v>0</v>
      </c>
      <c r="F71" s="404">
        <v>0</v>
      </c>
      <c r="G71" s="404">
        <v>0</v>
      </c>
      <c r="H71" s="404">
        <v>0</v>
      </c>
      <c r="I71" s="404">
        <v>0</v>
      </c>
      <c r="J71" s="404">
        <v>0</v>
      </c>
      <c r="K71" s="404">
        <v>0</v>
      </c>
      <c r="L71" s="340"/>
      <c r="M71" s="340"/>
      <c r="N71" s="341"/>
      <c r="O71" s="32">
        <f>SUM(C71:N71)</f>
        <v>0</v>
      </c>
    </row>
    <row r="72" spans="1:15" x14ac:dyDescent="0.25">
      <c r="A72" s="33" t="s">
        <v>113</v>
      </c>
      <c r="B72" s="227" t="s">
        <v>95</v>
      </c>
      <c r="C72" s="229">
        <f>C71/C58</f>
        <v>0</v>
      </c>
      <c r="D72" s="386">
        <f t="shared" ref="D72:N72" si="31">D71/D58</f>
        <v>0</v>
      </c>
      <c r="E72" s="386">
        <f t="shared" si="31"/>
        <v>0</v>
      </c>
      <c r="F72" s="386">
        <f t="shared" si="31"/>
        <v>0</v>
      </c>
      <c r="G72" s="386">
        <f t="shared" si="31"/>
        <v>0</v>
      </c>
      <c r="H72" s="386">
        <f t="shared" si="31"/>
        <v>0</v>
      </c>
      <c r="I72" s="386">
        <f t="shared" si="31"/>
        <v>0</v>
      </c>
      <c r="J72" s="386">
        <f t="shared" si="31"/>
        <v>0</v>
      </c>
      <c r="K72" s="386">
        <f t="shared" si="31"/>
        <v>0</v>
      </c>
      <c r="L72" s="313" t="e">
        <f t="shared" si="31"/>
        <v>#DIV/0!</v>
      </c>
      <c r="M72" s="313" t="e">
        <f t="shared" si="31"/>
        <v>#DIV/0!</v>
      </c>
      <c r="N72" s="295" t="e">
        <f t="shared" si="31"/>
        <v>#DIV/0!</v>
      </c>
      <c r="O72" s="282">
        <f>O71/O58</f>
        <v>0</v>
      </c>
    </row>
    <row r="73" spans="1:15" ht="23.25" x14ac:dyDescent="0.25">
      <c r="A73" s="33" t="s">
        <v>114</v>
      </c>
      <c r="B73" s="248" t="s">
        <v>328</v>
      </c>
      <c r="C73" s="47">
        <v>0</v>
      </c>
      <c r="D73" s="378">
        <v>0</v>
      </c>
      <c r="E73" s="378">
        <v>0</v>
      </c>
      <c r="F73" s="378">
        <v>0</v>
      </c>
      <c r="G73" s="378">
        <v>0</v>
      </c>
      <c r="H73" s="378">
        <v>0</v>
      </c>
      <c r="I73" s="378">
        <v>0</v>
      </c>
      <c r="J73" s="378">
        <v>0</v>
      </c>
      <c r="K73" s="378">
        <v>0</v>
      </c>
      <c r="L73" s="296"/>
      <c r="M73" s="296"/>
      <c r="N73" s="297"/>
      <c r="O73" s="243">
        <f>SUM(C73:N73)</f>
        <v>0</v>
      </c>
    </row>
    <row r="74" spans="1:15" x14ac:dyDescent="0.25">
      <c r="A74" s="33" t="s">
        <v>115</v>
      </c>
      <c r="B74" s="227" t="s">
        <v>95</v>
      </c>
      <c r="C74" s="229">
        <f>C73/C58</f>
        <v>0</v>
      </c>
      <c r="D74" s="386">
        <f t="shared" ref="D74:N74" si="32">D73/D58</f>
        <v>0</v>
      </c>
      <c r="E74" s="386">
        <f t="shared" si="32"/>
        <v>0</v>
      </c>
      <c r="F74" s="386">
        <f t="shared" si="32"/>
        <v>0</v>
      </c>
      <c r="G74" s="386">
        <f t="shared" si="32"/>
        <v>0</v>
      </c>
      <c r="H74" s="386">
        <f t="shared" si="32"/>
        <v>0</v>
      </c>
      <c r="I74" s="386">
        <f t="shared" si="32"/>
        <v>0</v>
      </c>
      <c r="J74" s="386">
        <f t="shared" si="32"/>
        <v>0</v>
      </c>
      <c r="K74" s="386">
        <f t="shared" si="32"/>
        <v>0</v>
      </c>
      <c r="L74" s="313" t="e">
        <f t="shared" si="32"/>
        <v>#DIV/0!</v>
      </c>
      <c r="M74" s="313" t="e">
        <f t="shared" si="32"/>
        <v>#DIV/0!</v>
      </c>
      <c r="N74" s="295" t="e">
        <f t="shared" si="32"/>
        <v>#DIV/0!</v>
      </c>
      <c r="O74" s="282">
        <f>O73/O58</f>
        <v>0</v>
      </c>
    </row>
    <row r="75" spans="1:15" ht="23.25" x14ac:dyDescent="0.25">
      <c r="A75" s="33" t="s">
        <v>116</v>
      </c>
      <c r="B75" s="248" t="s">
        <v>329</v>
      </c>
      <c r="C75" s="87">
        <v>1</v>
      </c>
      <c r="D75" s="378">
        <v>0</v>
      </c>
      <c r="E75" s="378">
        <v>0</v>
      </c>
      <c r="F75" s="378">
        <v>0</v>
      </c>
      <c r="G75" s="378">
        <v>0</v>
      </c>
      <c r="H75" s="378">
        <v>0</v>
      </c>
      <c r="I75" s="378">
        <v>2</v>
      </c>
      <c r="J75" s="378">
        <v>0</v>
      </c>
      <c r="K75" s="378">
        <v>0</v>
      </c>
      <c r="L75" s="296"/>
      <c r="M75" s="296"/>
      <c r="N75" s="297"/>
      <c r="O75" s="243">
        <f>SUM(C75:N75)</f>
        <v>3</v>
      </c>
    </row>
    <row r="76" spans="1:15" x14ac:dyDescent="0.25">
      <c r="A76" s="33" t="s">
        <v>117</v>
      </c>
      <c r="B76" s="227" t="s">
        <v>95</v>
      </c>
      <c r="C76" s="229">
        <f>C75/C58</f>
        <v>5.5555555555555552E-2</v>
      </c>
      <c r="D76" s="386">
        <f t="shared" ref="D76:N76" si="33">D75/D58</f>
        <v>0</v>
      </c>
      <c r="E76" s="386">
        <f t="shared" si="33"/>
        <v>0</v>
      </c>
      <c r="F76" s="386">
        <f t="shared" si="33"/>
        <v>0</v>
      </c>
      <c r="G76" s="386">
        <f t="shared" si="33"/>
        <v>0</v>
      </c>
      <c r="H76" s="386">
        <f t="shared" si="33"/>
        <v>0</v>
      </c>
      <c r="I76" s="386">
        <f t="shared" si="33"/>
        <v>8.6956521739130432E-2</v>
      </c>
      <c r="J76" s="386">
        <f t="shared" si="33"/>
        <v>0</v>
      </c>
      <c r="K76" s="386">
        <f t="shared" si="33"/>
        <v>0</v>
      </c>
      <c r="L76" s="313" t="e">
        <f t="shared" si="33"/>
        <v>#DIV/0!</v>
      </c>
      <c r="M76" s="313" t="e">
        <f t="shared" si="33"/>
        <v>#DIV/0!</v>
      </c>
      <c r="N76" s="295" t="e">
        <f t="shared" si="33"/>
        <v>#DIV/0!</v>
      </c>
      <c r="O76" s="282">
        <f>O75/O58</f>
        <v>1.9607843137254902E-2</v>
      </c>
    </row>
    <row r="77" spans="1:15" x14ac:dyDescent="0.25">
      <c r="A77" s="33" t="s">
        <v>118</v>
      </c>
      <c r="B77" s="248" t="s">
        <v>330</v>
      </c>
      <c r="C77" s="87">
        <v>0</v>
      </c>
      <c r="D77" s="378">
        <v>0</v>
      </c>
      <c r="E77" s="378">
        <v>0</v>
      </c>
      <c r="F77" s="378">
        <v>0</v>
      </c>
      <c r="G77" s="378">
        <v>0</v>
      </c>
      <c r="H77" s="378">
        <v>0</v>
      </c>
      <c r="I77" s="378">
        <v>0</v>
      </c>
      <c r="J77" s="378">
        <v>0</v>
      </c>
      <c r="K77" s="378">
        <v>0</v>
      </c>
      <c r="L77" s="296"/>
      <c r="M77" s="296"/>
      <c r="N77" s="297"/>
      <c r="O77" s="243">
        <f>SUM(C77:N77)</f>
        <v>0</v>
      </c>
    </row>
    <row r="78" spans="1:15" x14ac:dyDescent="0.25">
      <c r="A78" s="33" t="s">
        <v>119</v>
      </c>
      <c r="B78" s="227" t="s">
        <v>95</v>
      </c>
      <c r="C78" s="229">
        <f>C77/C58</f>
        <v>0</v>
      </c>
      <c r="D78" s="386">
        <f t="shared" ref="D78:N78" si="34">D77/D58</f>
        <v>0</v>
      </c>
      <c r="E78" s="386">
        <f t="shared" si="34"/>
        <v>0</v>
      </c>
      <c r="F78" s="386">
        <f t="shared" si="34"/>
        <v>0</v>
      </c>
      <c r="G78" s="386">
        <f t="shared" si="34"/>
        <v>0</v>
      </c>
      <c r="H78" s="386">
        <f t="shared" si="34"/>
        <v>0</v>
      </c>
      <c r="I78" s="386">
        <f t="shared" si="34"/>
        <v>0</v>
      </c>
      <c r="J78" s="386">
        <f t="shared" si="34"/>
        <v>0</v>
      </c>
      <c r="K78" s="386">
        <f t="shared" si="34"/>
        <v>0</v>
      </c>
      <c r="L78" s="313" t="e">
        <f t="shared" si="34"/>
        <v>#DIV/0!</v>
      </c>
      <c r="M78" s="313" t="e">
        <f t="shared" si="34"/>
        <v>#DIV/0!</v>
      </c>
      <c r="N78" s="295" t="e">
        <f t="shared" si="34"/>
        <v>#DIV/0!</v>
      </c>
      <c r="O78" s="282">
        <f>O77/O58</f>
        <v>0</v>
      </c>
    </row>
    <row r="79" spans="1:15" x14ac:dyDescent="0.25">
      <c r="A79" s="33" t="s">
        <v>171</v>
      </c>
      <c r="B79" s="242" t="s">
        <v>94</v>
      </c>
      <c r="C79" s="47">
        <v>0</v>
      </c>
      <c r="D79" s="378">
        <v>0</v>
      </c>
      <c r="E79" s="378">
        <v>0</v>
      </c>
      <c r="F79" s="378">
        <v>0</v>
      </c>
      <c r="G79" s="378">
        <v>0</v>
      </c>
      <c r="H79" s="378">
        <v>0</v>
      </c>
      <c r="I79" s="378">
        <v>0</v>
      </c>
      <c r="J79" s="378">
        <v>0</v>
      </c>
      <c r="K79" s="378">
        <v>0</v>
      </c>
      <c r="L79" s="296"/>
      <c r="M79" s="296"/>
      <c r="N79" s="297"/>
      <c r="O79" s="243">
        <f>SUM(C79:N79)</f>
        <v>0</v>
      </c>
    </row>
    <row r="80" spans="1:15" x14ac:dyDescent="0.25">
      <c r="A80" s="33" t="s">
        <v>172</v>
      </c>
      <c r="B80" s="227" t="s">
        <v>95</v>
      </c>
      <c r="C80" s="229">
        <f>C79/C58</f>
        <v>0</v>
      </c>
      <c r="D80" s="386">
        <f t="shared" ref="D80:N80" si="35">D79/D58</f>
        <v>0</v>
      </c>
      <c r="E80" s="386">
        <f t="shared" si="35"/>
        <v>0</v>
      </c>
      <c r="F80" s="386">
        <f t="shared" si="35"/>
        <v>0</v>
      </c>
      <c r="G80" s="386">
        <f t="shared" si="35"/>
        <v>0</v>
      </c>
      <c r="H80" s="386">
        <f t="shared" si="35"/>
        <v>0</v>
      </c>
      <c r="I80" s="386">
        <f t="shared" si="35"/>
        <v>0</v>
      </c>
      <c r="J80" s="386">
        <f t="shared" si="35"/>
        <v>0</v>
      </c>
      <c r="K80" s="386">
        <f t="shared" si="35"/>
        <v>0</v>
      </c>
      <c r="L80" s="313" t="e">
        <f t="shared" si="35"/>
        <v>#DIV/0!</v>
      </c>
      <c r="M80" s="313" t="e">
        <f t="shared" si="35"/>
        <v>#DIV/0!</v>
      </c>
      <c r="N80" s="295" t="e">
        <f t="shared" si="35"/>
        <v>#DIV/0!</v>
      </c>
      <c r="O80" s="282">
        <f>O79/O58</f>
        <v>0</v>
      </c>
    </row>
    <row r="81" spans="1:15" x14ac:dyDescent="0.25">
      <c r="A81" s="33" t="s">
        <v>173</v>
      </c>
      <c r="B81" s="242" t="s">
        <v>96</v>
      </c>
      <c r="C81" s="47">
        <v>0</v>
      </c>
      <c r="D81" s="378">
        <v>0</v>
      </c>
      <c r="E81" s="378">
        <v>1</v>
      </c>
      <c r="F81" s="378">
        <v>0</v>
      </c>
      <c r="G81" s="378">
        <v>0</v>
      </c>
      <c r="H81" s="378">
        <v>1</v>
      </c>
      <c r="I81" s="378">
        <v>0</v>
      </c>
      <c r="J81" s="378">
        <v>0</v>
      </c>
      <c r="K81" s="378">
        <v>2</v>
      </c>
      <c r="L81" s="296"/>
      <c r="M81" s="296"/>
      <c r="N81" s="297"/>
      <c r="O81" s="243">
        <f>SUM(C81:N81)</f>
        <v>4</v>
      </c>
    </row>
    <row r="82" spans="1:15" x14ac:dyDescent="0.25">
      <c r="A82" s="33" t="s">
        <v>174</v>
      </c>
      <c r="B82" s="227" t="s">
        <v>95</v>
      </c>
      <c r="C82" s="229">
        <f>C81/C58</f>
        <v>0</v>
      </c>
      <c r="D82" s="386">
        <f t="shared" ref="D82:N82" si="36">D81/D58</f>
        <v>0</v>
      </c>
      <c r="E82" s="386">
        <f t="shared" si="36"/>
        <v>6.25E-2</v>
      </c>
      <c r="F82" s="386">
        <f t="shared" si="36"/>
        <v>0</v>
      </c>
      <c r="G82" s="386">
        <f t="shared" si="36"/>
        <v>0</v>
      </c>
      <c r="H82" s="386">
        <f t="shared" si="36"/>
        <v>5.2631578947368418E-2</v>
      </c>
      <c r="I82" s="386">
        <f t="shared" si="36"/>
        <v>0</v>
      </c>
      <c r="J82" s="386">
        <f t="shared" si="36"/>
        <v>0</v>
      </c>
      <c r="K82" s="386">
        <f t="shared" si="36"/>
        <v>7.407407407407407E-2</v>
      </c>
      <c r="L82" s="313" t="e">
        <f t="shared" si="36"/>
        <v>#DIV/0!</v>
      </c>
      <c r="M82" s="313" t="e">
        <f t="shared" si="36"/>
        <v>#DIV/0!</v>
      </c>
      <c r="N82" s="295" t="e">
        <f t="shared" si="36"/>
        <v>#DIV/0!</v>
      </c>
      <c r="O82" s="282">
        <f>O81/O58</f>
        <v>2.6143790849673203E-2</v>
      </c>
    </row>
    <row r="83" spans="1:15" ht="24.75" x14ac:dyDescent="0.25">
      <c r="A83" s="33" t="s">
        <v>247</v>
      </c>
      <c r="B83" s="249" t="s">
        <v>97</v>
      </c>
      <c r="C83" s="47">
        <v>0</v>
      </c>
      <c r="D83" s="378">
        <v>0</v>
      </c>
      <c r="E83" s="378">
        <v>0</v>
      </c>
      <c r="F83" s="378">
        <v>0</v>
      </c>
      <c r="G83" s="378">
        <v>0</v>
      </c>
      <c r="H83" s="378">
        <v>0</v>
      </c>
      <c r="I83" s="378">
        <v>4</v>
      </c>
      <c r="J83" s="378">
        <v>0</v>
      </c>
      <c r="K83" s="378">
        <v>1</v>
      </c>
      <c r="L83" s="296"/>
      <c r="M83" s="296"/>
      <c r="N83" s="297"/>
      <c r="O83" s="243">
        <f>SUM(C83:N83)</f>
        <v>5</v>
      </c>
    </row>
    <row r="84" spans="1:15" x14ac:dyDescent="0.25">
      <c r="A84" s="33" t="s">
        <v>248</v>
      </c>
      <c r="B84" s="227" t="s">
        <v>95</v>
      </c>
      <c r="C84" s="229">
        <f>C83/C58</f>
        <v>0</v>
      </c>
      <c r="D84" s="386">
        <f t="shared" ref="D84:N84" si="37">D83/D58</f>
        <v>0</v>
      </c>
      <c r="E84" s="386">
        <f t="shared" si="37"/>
        <v>0</v>
      </c>
      <c r="F84" s="386">
        <f t="shared" si="37"/>
        <v>0</v>
      </c>
      <c r="G84" s="386">
        <f t="shared" si="37"/>
        <v>0</v>
      </c>
      <c r="H84" s="386">
        <f t="shared" si="37"/>
        <v>0</v>
      </c>
      <c r="I84" s="386">
        <f t="shared" si="37"/>
        <v>0.17391304347826086</v>
      </c>
      <c r="J84" s="386">
        <f t="shared" si="37"/>
        <v>0</v>
      </c>
      <c r="K84" s="386">
        <f t="shared" si="37"/>
        <v>3.7037037037037035E-2</v>
      </c>
      <c r="L84" s="313" t="e">
        <f t="shared" si="37"/>
        <v>#DIV/0!</v>
      </c>
      <c r="M84" s="313" t="e">
        <f t="shared" si="37"/>
        <v>#DIV/0!</v>
      </c>
      <c r="N84" s="295" t="e">
        <f t="shared" si="37"/>
        <v>#DIV/0!</v>
      </c>
      <c r="O84" s="282">
        <f>O83/O58</f>
        <v>3.2679738562091505E-2</v>
      </c>
    </row>
    <row r="85" spans="1:15" ht="24" x14ac:dyDescent="0.25">
      <c r="A85" s="33" t="s">
        <v>249</v>
      </c>
      <c r="B85" s="250" t="s">
        <v>98</v>
      </c>
      <c r="C85" s="47">
        <v>1</v>
      </c>
      <c r="D85" s="378">
        <v>1</v>
      </c>
      <c r="E85" s="378">
        <v>0</v>
      </c>
      <c r="F85" s="378">
        <v>0</v>
      </c>
      <c r="G85" s="378">
        <v>0</v>
      </c>
      <c r="H85" s="378">
        <v>0</v>
      </c>
      <c r="I85" s="378">
        <v>0</v>
      </c>
      <c r="J85" s="378">
        <v>0</v>
      </c>
      <c r="K85" s="378">
        <v>0</v>
      </c>
      <c r="L85" s="296"/>
      <c r="M85" s="296"/>
      <c r="N85" s="297"/>
      <c r="O85" s="243">
        <f>SUM(C85:N85)</f>
        <v>2</v>
      </c>
    </row>
    <row r="86" spans="1:15" x14ac:dyDescent="0.25">
      <c r="A86" s="33" t="s">
        <v>250</v>
      </c>
      <c r="B86" s="227" t="s">
        <v>95</v>
      </c>
      <c r="C86" s="229">
        <f>C85/C58</f>
        <v>5.5555555555555552E-2</v>
      </c>
      <c r="D86" s="386">
        <f t="shared" ref="D86:N86" si="38">D85/D58</f>
        <v>4.3478260869565216E-2</v>
      </c>
      <c r="E86" s="386">
        <f t="shared" si="38"/>
        <v>0</v>
      </c>
      <c r="F86" s="386">
        <f t="shared" si="38"/>
        <v>0</v>
      </c>
      <c r="G86" s="386">
        <f t="shared" si="38"/>
        <v>0</v>
      </c>
      <c r="H86" s="386">
        <f t="shared" si="38"/>
        <v>0</v>
      </c>
      <c r="I86" s="386">
        <f t="shared" si="38"/>
        <v>0</v>
      </c>
      <c r="J86" s="386">
        <f t="shared" si="38"/>
        <v>0</v>
      </c>
      <c r="K86" s="386">
        <f t="shared" si="38"/>
        <v>0</v>
      </c>
      <c r="L86" s="313" t="e">
        <f t="shared" si="38"/>
        <v>#DIV/0!</v>
      </c>
      <c r="M86" s="313" t="e">
        <f t="shared" si="38"/>
        <v>#DIV/0!</v>
      </c>
      <c r="N86" s="295" t="e">
        <f t="shared" si="38"/>
        <v>#DIV/0!</v>
      </c>
      <c r="O86" s="282">
        <f>O85/O58</f>
        <v>1.3071895424836602E-2</v>
      </c>
    </row>
    <row r="87" spans="1:15" ht="24.75" x14ac:dyDescent="0.25">
      <c r="A87" s="33" t="s">
        <v>251</v>
      </c>
      <c r="B87" s="249" t="s">
        <v>99</v>
      </c>
      <c r="C87" s="47">
        <v>4</v>
      </c>
      <c r="D87" s="378">
        <v>4</v>
      </c>
      <c r="E87" s="378">
        <v>3</v>
      </c>
      <c r="F87" s="378">
        <v>0</v>
      </c>
      <c r="G87" s="378">
        <v>0</v>
      </c>
      <c r="H87" s="378">
        <v>0</v>
      </c>
      <c r="I87" s="378">
        <v>0</v>
      </c>
      <c r="J87" s="378">
        <v>0</v>
      </c>
      <c r="K87" s="378">
        <v>0</v>
      </c>
      <c r="L87" s="296"/>
      <c r="M87" s="296"/>
      <c r="N87" s="297"/>
      <c r="O87" s="243">
        <f>SUM(C87:N87)</f>
        <v>11</v>
      </c>
    </row>
    <row r="88" spans="1:15" x14ac:dyDescent="0.25">
      <c r="A88" s="33" t="s">
        <v>254</v>
      </c>
      <c r="B88" s="227" t="s">
        <v>95</v>
      </c>
      <c r="C88" s="229">
        <f>C87/C58</f>
        <v>0.22222222222222221</v>
      </c>
      <c r="D88" s="386">
        <f t="shared" ref="D88:N88" si="39">D87/D58</f>
        <v>0.17391304347826086</v>
      </c>
      <c r="E88" s="386">
        <f t="shared" si="39"/>
        <v>0.1875</v>
      </c>
      <c r="F88" s="386">
        <f t="shared" si="39"/>
        <v>0</v>
      </c>
      <c r="G88" s="386">
        <f t="shared" si="39"/>
        <v>0</v>
      </c>
      <c r="H88" s="386">
        <f t="shared" si="39"/>
        <v>0</v>
      </c>
      <c r="I88" s="386">
        <f t="shared" si="39"/>
        <v>0</v>
      </c>
      <c r="J88" s="386">
        <f t="shared" si="39"/>
        <v>0</v>
      </c>
      <c r="K88" s="386">
        <f t="shared" si="39"/>
        <v>0</v>
      </c>
      <c r="L88" s="313" t="e">
        <f t="shared" si="39"/>
        <v>#DIV/0!</v>
      </c>
      <c r="M88" s="313" t="e">
        <f t="shared" si="39"/>
        <v>#DIV/0!</v>
      </c>
      <c r="N88" s="295" t="e">
        <f t="shared" si="39"/>
        <v>#DIV/0!</v>
      </c>
      <c r="O88" s="282">
        <f>O87/O58</f>
        <v>7.1895424836601302E-2</v>
      </c>
    </row>
    <row r="89" spans="1:15" ht="24.75" x14ac:dyDescent="0.25">
      <c r="A89" s="33" t="s">
        <v>255</v>
      </c>
      <c r="B89" s="249" t="s">
        <v>318</v>
      </c>
      <c r="C89" s="47">
        <v>1</v>
      </c>
      <c r="D89" s="378">
        <v>3</v>
      </c>
      <c r="E89" s="378">
        <v>1</v>
      </c>
      <c r="F89" s="378">
        <v>1</v>
      </c>
      <c r="G89" s="378">
        <v>0</v>
      </c>
      <c r="H89" s="378">
        <v>3</v>
      </c>
      <c r="I89" s="378">
        <v>1</v>
      </c>
      <c r="J89" s="378">
        <v>0</v>
      </c>
      <c r="K89" s="378">
        <v>2</v>
      </c>
      <c r="L89" s="296"/>
      <c r="M89" s="296"/>
      <c r="N89" s="297"/>
      <c r="O89" s="243">
        <f>SUM(C89:N89)</f>
        <v>12</v>
      </c>
    </row>
    <row r="90" spans="1:15" x14ac:dyDescent="0.25">
      <c r="A90" s="33" t="s">
        <v>257</v>
      </c>
      <c r="B90" s="227" t="s">
        <v>95</v>
      </c>
      <c r="C90" s="229">
        <f>C89/C58</f>
        <v>5.5555555555555552E-2</v>
      </c>
      <c r="D90" s="386">
        <f t="shared" ref="D90:N90" si="40">D89/D58</f>
        <v>0.13043478260869565</v>
      </c>
      <c r="E90" s="386">
        <f t="shared" si="40"/>
        <v>6.25E-2</v>
      </c>
      <c r="F90" s="386">
        <f t="shared" si="40"/>
        <v>0.33333333333333331</v>
      </c>
      <c r="G90" s="386">
        <f t="shared" si="40"/>
        <v>0</v>
      </c>
      <c r="H90" s="386">
        <f t="shared" si="40"/>
        <v>0.15789473684210525</v>
      </c>
      <c r="I90" s="386">
        <f t="shared" si="40"/>
        <v>4.3478260869565216E-2</v>
      </c>
      <c r="J90" s="386">
        <f t="shared" si="40"/>
        <v>0</v>
      </c>
      <c r="K90" s="386">
        <f t="shared" si="40"/>
        <v>7.407407407407407E-2</v>
      </c>
      <c r="L90" s="313" t="e">
        <f t="shared" si="40"/>
        <v>#DIV/0!</v>
      </c>
      <c r="M90" s="313" t="e">
        <f t="shared" si="40"/>
        <v>#DIV/0!</v>
      </c>
      <c r="N90" s="295" t="e">
        <f t="shared" si="40"/>
        <v>#DIV/0!</v>
      </c>
      <c r="O90" s="282">
        <f>O89/O58</f>
        <v>7.8431372549019607E-2</v>
      </c>
    </row>
    <row r="91" spans="1:15" ht="24.75" x14ac:dyDescent="0.25">
      <c r="A91" s="33" t="s">
        <v>258</v>
      </c>
      <c r="B91" s="249" t="s">
        <v>319</v>
      </c>
      <c r="C91" s="87">
        <v>0</v>
      </c>
      <c r="D91" s="378">
        <v>0</v>
      </c>
      <c r="E91" s="378">
        <v>0</v>
      </c>
      <c r="F91" s="378">
        <v>0</v>
      </c>
      <c r="G91" s="378">
        <v>0</v>
      </c>
      <c r="H91" s="378">
        <v>0</v>
      </c>
      <c r="I91" s="378">
        <v>0</v>
      </c>
      <c r="J91" s="378">
        <v>0</v>
      </c>
      <c r="K91" s="378">
        <v>0</v>
      </c>
      <c r="L91" s="296"/>
      <c r="M91" s="296"/>
      <c r="N91" s="297"/>
      <c r="O91" s="243">
        <f>SUM(C91:N91)</f>
        <v>0</v>
      </c>
    </row>
    <row r="92" spans="1:15" x14ac:dyDescent="0.25">
      <c r="A92" s="33" t="s">
        <v>259</v>
      </c>
      <c r="B92" s="227" t="s">
        <v>95</v>
      </c>
      <c r="C92" s="229">
        <f>C91/C58</f>
        <v>0</v>
      </c>
      <c r="D92" s="386">
        <f t="shared" ref="D92:N92" si="41">D91/D58</f>
        <v>0</v>
      </c>
      <c r="E92" s="386">
        <f t="shared" si="41"/>
        <v>0</v>
      </c>
      <c r="F92" s="386">
        <f t="shared" si="41"/>
        <v>0</v>
      </c>
      <c r="G92" s="386">
        <f t="shared" si="41"/>
        <v>0</v>
      </c>
      <c r="H92" s="386">
        <f t="shared" si="41"/>
        <v>0</v>
      </c>
      <c r="I92" s="386">
        <f t="shared" si="41"/>
        <v>0</v>
      </c>
      <c r="J92" s="386">
        <f t="shared" si="41"/>
        <v>0</v>
      </c>
      <c r="K92" s="386">
        <f t="shared" si="41"/>
        <v>0</v>
      </c>
      <c r="L92" s="313" t="e">
        <f t="shared" si="41"/>
        <v>#DIV/0!</v>
      </c>
      <c r="M92" s="313" t="e">
        <f t="shared" si="41"/>
        <v>#DIV/0!</v>
      </c>
      <c r="N92" s="295" t="e">
        <f t="shared" si="41"/>
        <v>#DIV/0!</v>
      </c>
      <c r="O92" s="282">
        <f>O91/O58</f>
        <v>0</v>
      </c>
    </row>
    <row r="93" spans="1:15" ht="24.75" x14ac:dyDescent="0.25">
      <c r="A93" s="33" t="s">
        <v>260</v>
      </c>
      <c r="B93" s="249" t="s">
        <v>320</v>
      </c>
      <c r="C93" s="47">
        <v>0</v>
      </c>
      <c r="D93" s="378">
        <v>0</v>
      </c>
      <c r="E93" s="378">
        <v>0</v>
      </c>
      <c r="F93" s="378">
        <v>0</v>
      </c>
      <c r="G93" s="378">
        <v>0</v>
      </c>
      <c r="H93" s="378">
        <v>0</v>
      </c>
      <c r="I93" s="378">
        <v>0</v>
      </c>
      <c r="J93" s="378">
        <v>0</v>
      </c>
      <c r="K93" s="378">
        <v>0</v>
      </c>
      <c r="L93" s="296"/>
      <c r="M93" s="296"/>
      <c r="N93" s="297"/>
      <c r="O93" s="243">
        <f>SUM(C93:N93)</f>
        <v>0</v>
      </c>
    </row>
    <row r="94" spans="1:15" x14ac:dyDescent="0.25">
      <c r="A94" s="33" t="s">
        <v>261</v>
      </c>
      <c r="B94" s="227" t="s">
        <v>95</v>
      </c>
      <c r="C94" s="229">
        <f>C93/C58</f>
        <v>0</v>
      </c>
      <c r="D94" s="386">
        <f t="shared" ref="D94:N94" si="42">D93/D58</f>
        <v>0</v>
      </c>
      <c r="E94" s="386">
        <f t="shared" si="42"/>
        <v>0</v>
      </c>
      <c r="F94" s="386">
        <f t="shared" si="42"/>
        <v>0</v>
      </c>
      <c r="G94" s="386">
        <f t="shared" si="42"/>
        <v>0</v>
      </c>
      <c r="H94" s="386">
        <f t="shared" si="42"/>
        <v>0</v>
      </c>
      <c r="I94" s="386">
        <f t="shared" si="42"/>
        <v>0</v>
      </c>
      <c r="J94" s="386">
        <f t="shared" si="42"/>
        <v>0</v>
      </c>
      <c r="K94" s="386">
        <f t="shared" si="42"/>
        <v>0</v>
      </c>
      <c r="L94" s="313" t="e">
        <f t="shared" si="42"/>
        <v>#DIV/0!</v>
      </c>
      <c r="M94" s="313" t="e">
        <f t="shared" si="42"/>
        <v>#DIV/0!</v>
      </c>
      <c r="N94" s="295" t="e">
        <f t="shared" si="42"/>
        <v>#DIV/0!</v>
      </c>
      <c r="O94" s="282">
        <f>O93/O58</f>
        <v>0</v>
      </c>
    </row>
    <row r="95" spans="1:15" ht="24.75" x14ac:dyDescent="0.25">
      <c r="A95" s="33" t="s">
        <v>323</v>
      </c>
      <c r="B95" s="249" t="s">
        <v>321</v>
      </c>
      <c r="C95" s="47">
        <f t="shared" ref="C95:K95" si="43">C58-C61-C79-C81-C83-C85-C87-C89-C91-C93</f>
        <v>3</v>
      </c>
      <c r="D95" s="381">
        <f t="shared" si="43"/>
        <v>2</v>
      </c>
      <c r="E95" s="381">
        <f t="shared" si="43"/>
        <v>1</v>
      </c>
      <c r="F95" s="381">
        <f t="shared" si="43"/>
        <v>0</v>
      </c>
      <c r="G95" s="381">
        <f t="shared" si="43"/>
        <v>4</v>
      </c>
      <c r="H95" s="381">
        <f t="shared" si="43"/>
        <v>0</v>
      </c>
      <c r="I95" s="381">
        <f t="shared" si="43"/>
        <v>5</v>
      </c>
      <c r="J95" s="381">
        <f t="shared" si="43"/>
        <v>3</v>
      </c>
      <c r="K95" s="381">
        <f t="shared" si="43"/>
        <v>3</v>
      </c>
      <c r="L95" s="300">
        <f t="shared" ref="L95:N95" si="44">L58-L63-L79-L81-L83-L85-L87-L89-L91-L93</f>
        <v>0</v>
      </c>
      <c r="M95" s="300">
        <f t="shared" si="44"/>
        <v>0</v>
      </c>
      <c r="N95" s="297">
        <f t="shared" si="44"/>
        <v>0</v>
      </c>
      <c r="O95" s="243">
        <f>SUM(C95:N95)</f>
        <v>21</v>
      </c>
    </row>
    <row r="96" spans="1:15" ht="15.75" thickBot="1" x14ac:dyDescent="0.3">
      <c r="A96" s="33" t="s">
        <v>324</v>
      </c>
      <c r="B96" s="251" t="s">
        <v>95</v>
      </c>
      <c r="C96" s="237">
        <f>C95/C58</f>
        <v>0.16666666666666666</v>
      </c>
      <c r="D96" s="387">
        <f t="shared" ref="D96:N96" si="45">D95/D58</f>
        <v>8.6956521739130432E-2</v>
      </c>
      <c r="E96" s="387">
        <f t="shared" si="45"/>
        <v>6.25E-2</v>
      </c>
      <c r="F96" s="387">
        <f t="shared" si="45"/>
        <v>0</v>
      </c>
      <c r="G96" s="387">
        <f t="shared" si="45"/>
        <v>0.36363636363636365</v>
      </c>
      <c r="H96" s="387">
        <f t="shared" si="45"/>
        <v>0</v>
      </c>
      <c r="I96" s="387">
        <f t="shared" si="45"/>
        <v>0.21739130434782608</v>
      </c>
      <c r="J96" s="387">
        <f t="shared" si="45"/>
        <v>0.23076923076923078</v>
      </c>
      <c r="K96" s="387">
        <f t="shared" si="45"/>
        <v>0.1111111111111111</v>
      </c>
      <c r="L96" s="314" t="e">
        <f t="shared" si="45"/>
        <v>#DIV/0!</v>
      </c>
      <c r="M96" s="314" t="e">
        <f t="shared" si="45"/>
        <v>#DIV/0!</v>
      </c>
      <c r="N96" s="299" t="e">
        <f t="shared" si="45"/>
        <v>#DIV/0!</v>
      </c>
      <c r="O96" s="286">
        <f>O95/O58</f>
        <v>0.13725490196078433</v>
      </c>
    </row>
  </sheetData>
  <pageMargins left="0.7" right="0.7" top="0.75" bottom="0.75" header="0.3" footer="0.3"/>
  <pageSetup paperSize="9"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96"/>
  <sheetViews>
    <sheetView view="pageBreakPreview" topLeftCell="B1" zoomScaleNormal="100" zoomScaleSheetLayoutView="100" workbookViewId="0">
      <selection activeCell="M3" sqref="M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62" t="s">
        <v>348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1"/>
    </row>
    <row r="2" spans="1:15" ht="49.5" thickBot="1" x14ac:dyDescent="0.3">
      <c r="A2" s="263" t="s">
        <v>21</v>
      </c>
      <c r="B2" s="66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9</v>
      </c>
      <c r="J2" s="65" t="s">
        <v>8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</row>
    <row r="3" spans="1:15" ht="15.75" thickBot="1" x14ac:dyDescent="0.3">
      <c r="A3" s="13" t="s">
        <v>22</v>
      </c>
      <c r="B3" s="5" t="s">
        <v>20</v>
      </c>
      <c r="C3" s="6">
        <v>31</v>
      </c>
      <c r="D3" s="6">
        <v>33</v>
      </c>
      <c r="E3" s="375">
        <v>36</v>
      </c>
      <c r="F3" s="375">
        <v>46</v>
      </c>
      <c r="G3" s="375">
        <v>46</v>
      </c>
      <c r="H3" s="375">
        <v>50</v>
      </c>
      <c r="I3" s="375">
        <v>54</v>
      </c>
      <c r="J3" s="375">
        <v>54</v>
      </c>
      <c r="K3" s="375">
        <v>58</v>
      </c>
      <c r="L3" s="375">
        <v>64</v>
      </c>
      <c r="M3" s="6"/>
      <c r="N3" s="6"/>
      <c r="O3" s="7"/>
    </row>
    <row r="4" spans="1:15" x14ac:dyDescent="0.25">
      <c r="A4" s="13" t="s">
        <v>23</v>
      </c>
      <c r="B4" s="216" t="s">
        <v>56</v>
      </c>
      <c r="C4" s="218">
        <v>26</v>
      </c>
      <c r="D4" s="219">
        <v>28</v>
      </c>
      <c r="E4" s="376">
        <v>31</v>
      </c>
      <c r="F4" s="376">
        <v>41</v>
      </c>
      <c r="G4" s="376">
        <v>42</v>
      </c>
      <c r="H4" s="376">
        <v>45</v>
      </c>
      <c r="I4" s="376">
        <v>48</v>
      </c>
      <c r="J4" s="376">
        <v>47</v>
      </c>
      <c r="K4" s="376">
        <v>52</v>
      </c>
      <c r="L4" s="376">
        <v>52</v>
      </c>
      <c r="M4" s="219"/>
      <c r="N4" s="219"/>
      <c r="O4" s="220"/>
    </row>
    <row r="5" spans="1:15" x14ac:dyDescent="0.25">
      <c r="A5" s="13" t="s">
        <v>24</v>
      </c>
      <c r="B5" s="215" t="s">
        <v>30</v>
      </c>
      <c r="C5" s="217">
        <f>C4/C3</f>
        <v>0.83870967741935487</v>
      </c>
      <c r="D5" s="255">
        <f>D4/D3</f>
        <v>0.84848484848484851</v>
      </c>
      <c r="E5" s="377">
        <f t="shared" ref="E5:O5" si="0">E4/E3</f>
        <v>0.86111111111111116</v>
      </c>
      <c r="F5" s="377">
        <f t="shared" si="0"/>
        <v>0.89130434782608692</v>
      </c>
      <c r="G5" s="377">
        <f t="shared" si="0"/>
        <v>0.91304347826086951</v>
      </c>
      <c r="H5" s="377">
        <f t="shared" si="0"/>
        <v>0.9</v>
      </c>
      <c r="I5" s="377">
        <f t="shared" si="0"/>
        <v>0.88888888888888884</v>
      </c>
      <c r="J5" s="377">
        <f t="shared" si="0"/>
        <v>0.87037037037037035</v>
      </c>
      <c r="K5" s="377">
        <f t="shared" si="0"/>
        <v>0.89655172413793105</v>
      </c>
      <c r="L5" s="377">
        <f t="shared" si="0"/>
        <v>0.8125</v>
      </c>
      <c r="M5" s="294" t="e">
        <f t="shared" si="0"/>
        <v>#DIV/0!</v>
      </c>
      <c r="N5" s="294" t="e">
        <f t="shared" si="0"/>
        <v>#DIV/0!</v>
      </c>
      <c r="O5" s="295" t="e">
        <f t="shared" si="0"/>
        <v>#DIV/0!</v>
      </c>
    </row>
    <row r="6" spans="1:15" x14ac:dyDescent="0.25">
      <c r="A6" s="13" t="s">
        <v>25</v>
      </c>
      <c r="B6" s="221" t="s">
        <v>310</v>
      </c>
      <c r="C6" s="222">
        <v>1</v>
      </c>
      <c r="D6" s="48">
        <v>0</v>
      </c>
      <c r="E6" s="378">
        <v>0</v>
      </c>
      <c r="F6" s="378">
        <v>0</v>
      </c>
      <c r="G6" s="378">
        <v>1</v>
      </c>
      <c r="H6" s="378">
        <v>3</v>
      </c>
      <c r="I6" s="378">
        <v>3</v>
      </c>
      <c r="J6" s="378">
        <v>3</v>
      </c>
      <c r="K6" s="378">
        <v>5</v>
      </c>
      <c r="L6" s="378">
        <v>4</v>
      </c>
      <c r="M6" s="296"/>
      <c r="N6" s="296"/>
      <c r="O6" s="297"/>
    </row>
    <row r="7" spans="1:15" x14ac:dyDescent="0.25">
      <c r="A7" s="13" t="s">
        <v>26</v>
      </c>
      <c r="B7" s="215" t="s">
        <v>30</v>
      </c>
      <c r="C7" s="217">
        <f>C6/C3</f>
        <v>3.2258064516129031E-2</v>
      </c>
      <c r="D7" s="255">
        <f>D6/D3</f>
        <v>0</v>
      </c>
      <c r="E7" s="377">
        <f t="shared" ref="E7:O7" si="1">E6/E3</f>
        <v>0</v>
      </c>
      <c r="F7" s="377">
        <f t="shared" si="1"/>
        <v>0</v>
      </c>
      <c r="G7" s="377">
        <f t="shared" si="1"/>
        <v>2.1739130434782608E-2</v>
      </c>
      <c r="H7" s="377">
        <f t="shared" si="1"/>
        <v>0.06</v>
      </c>
      <c r="I7" s="377">
        <f t="shared" si="1"/>
        <v>5.5555555555555552E-2</v>
      </c>
      <c r="J7" s="377">
        <f t="shared" si="1"/>
        <v>5.5555555555555552E-2</v>
      </c>
      <c r="K7" s="377">
        <f t="shared" si="1"/>
        <v>8.6206896551724144E-2</v>
      </c>
      <c r="L7" s="377">
        <f t="shared" si="1"/>
        <v>6.25E-2</v>
      </c>
      <c r="M7" s="294" t="e">
        <f t="shared" si="1"/>
        <v>#DIV/0!</v>
      </c>
      <c r="N7" s="294" t="e">
        <f t="shared" si="1"/>
        <v>#DIV/0!</v>
      </c>
      <c r="O7" s="295" t="e">
        <f t="shared" si="1"/>
        <v>#DIV/0!</v>
      </c>
    </row>
    <row r="8" spans="1:15" x14ac:dyDescent="0.25">
      <c r="A8" s="13" t="s">
        <v>27</v>
      </c>
      <c r="B8" s="221" t="s">
        <v>31</v>
      </c>
      <c r="C8" s="222">
        <v>2</v>
      </c>
      <c r="D8" s="48">
        <v>5</v>
      </c>
      <c r="E8" s="378">
        <v>5</v>
      </c>
      <c r="F8" s="378">
        <v>7</v>
      </c>
      <c r="G8" s="378">
        <v>10</v>
      </c>
      <c r="H8" s="378">
        <v>14</v>
      </c>
      <c r="I8" s="378">
        <v>15</v>
      </c>
      <c r="J8" s="378">
        <v>14</v>
      </c>
      <c r="K8" s="378">
        <v>16</v>
      </c>
      <c r="L8" s="378">
        <v>16</v>
      </c>
      <c r="M8" s="296"/>
      <c r="N8" s="296"/>
      <c r="O8" s="297"/>
    </row>
    <row r="9" spans="1:15" x14ac:dyDescent="0.25">
      <c r="A9" s="13" t="s">
        <v>28</v>
      </c>
      <c r="B9" s="215" t="s">
        <v>30</v>
      </c>
      <c r="C9" s="217">
        <f>C8/C3</f>
        <v>6.4516129032258063E-2</v>
      </c>
      <c r="D9" s="255">
        <f>D8/D3</f>
        <v>0.15151515151515152</v>
      </c>
      <c r="E9" s="377">
        <f t="shared" ref="E9:O9" si="2">E8/E3</f>
        <v>0.1388888888888889</v>
      </c>
      <c r="F9" s="377">
        <f t="shared" si="2"/>
        <v>0.15217391304347827</v>
      </c>
      <c r="G9" s="377">
        <f t="shared" si="2"/>
        <v>0.21739130434782608</v>
      </c>
      <c r="H9" s="377">
        <f t="shared" si="2"/>
        <v>0.28000000000000003</v>
      </c>
      <c r="I9" s="377">
        <f t="shared" si="2"/>
        <v>0.27777777777777779</v>
      </c>
      <c r="J9" s="377">
        <f t="shared" si="2"/>
        <v>0.25925925925925924</v>
      </c>
      <c r="K9" s="377">
        <f t="shared" si="2"/>
        <v>0.27586206896551724</v>
      </c>
      <c r="L9" s="377">
        <f t="shared" si="2"/>
        <v>0.25</v>
      </c>
      <c r="M9" s="294" t="e">
        <f t="shared" si="2"/>
        <v>#DIV/0!</v>
      </c>
      <c r="N9" s="294" t="e">
        <f t="shared" si="2"/>
        <v>#DIV/0!</v>
      </c>
      <c r="O9" s="295" t="e">
        <f t="shared" si="2"/>
        <v>#DIV/0!</v>
      </c>
    </row>
    <row r="10" spans="1:15" x14ac:dyDescent="0.25">
      <c r="A10" s="13" t="s">
        <v>33</v>
      </c>
      <c r="B10" s="221" t="s">
        <v>32</v>
      </c>
      <c r="C10" s="222">
        <v>19</v>
      </c>
      <c r="D10" s="48">
        <v>20</v>
      </c>
      <c r="E10" s="378">
        <v>21</v>
      </c>
      <c r="F10" s="378">
        <v>26</v>
      </c>
      <c r="G10" s="378">
        <v>26</v>
      </c>
      <c r="H10" s="378">
        <v>27</v>
      </c>
      <c r="I10" s="378">
        <v>26</v>
      </c>
      <c r="J10" s="378">
        <v>25</v>
      </c>
      <c r="K10" s="378">
        <v>29</v>
      </c>
      <c r="L10" s="378">
        <v>32</v>
      </c>
      <c r="M10" s="296"/>
      <c r="N10" s="296"/>
      <c r="O10" s="297"/>
    </row>
    <row r="11" spans="1:15" x14ac:dyDescent="0.25">
      <c r="A11" s="13" t="s">
        <v>34</v>
      </c>
      <c r="B11" s="215" t="s">
        <v>30</v>
      </c>
      <c r="C11" s="217">
        <f>C10/C3</f>
        <v>0.61290322580645162</v>
      </c>
      <c r="D11" s="255">
        <f>D10/D3</f>
        <v>0.60606060606060608</v>
      </c>
      <c r="E11" s="377">
        <f t="shared" ref="E11:O11" si="3">E10/E3</f>
        <v>0.58333333333333337</v>
      </c>
      <c r="F11" s="377">
        <f t="shared" si="3"/>
        <v>0.56521739130434778</v>
      </c>
      <c r="G11" s="377">
        <f t="shared" si="3"/>
        <v>0.56521739130434778</v>
      </c>
      <c r="H11" s="377">
        <f t="shared" si="3"/>
        <v>0.54</v>
      </c>
      <c r="I11" s="377">
        <f t="shared" si="3"/>
        <v>0.48148148148148145</v>
      </c>
      <c r="J11" s="377">
        <f t="shared" si="3"/>
        <v>0.46296296296296297</v>
      </c>
      <c r="K11" s="377">
        <f t="shared" si="3"/>
        <v>0.5</v>
      </c>
      <c r="L11" s="377">
        <f t="shared" si="3"/>
        <v>0.5</v>
      </c>
      <c r="M11" s="294" t="e">
        <f t="shared" si="3"/>
        <v>#DIV/0!</v>
      </c>
      <c r="N11" s="294" t="e">
        <f t="shared" si="3"/>
        <v>#DIV/0!</v>
      </c>
      <c r="O11" s="295" t="e">
        <f t="shared" si="3"/>
        <v>#DIV/0!</v>
      </c>
    </row>
    <row r="12" spans="1:15" x14ac:dyDescent="0.25">
      <c r="A12" s="13" t="s">
        <v>35</v>
      </c>
      <c r="B12" s="223" t="s">
        <v>53</v>
      </c>
      <c r="C12" s="222">
        <v>4</v>
      </c>
      <c r="D12" s="48">
        <v>3</v>
      </c>
      <c r="E12" s="378">
        <v>4</v>
      </c>
      <c r="F12" s="378">
        <v>4</v>
      </c>
      <c r="G12" s="378">
        <v>2</v>
      </c>
      <c r="H12" s="378">
        <v>3</v>
      </c>
      <c r="I12" s="378">
        <v>3</v>
      </c>
      <c r="J12" s="378">
        <v>3</v>
      </c>
      <c r="K12" s="378">
        <v>3</v>
      </c>
      <c r="L12" s="378">
        <v>8</v>
      </c>
      <c r="M12" s="296"/>
      <c r="N12" s="296"/>
      <c r="O12" s="297"/>
    </row>
    <row r="13" spans="1:15" x14ac:dyDescent="0.25">
      <c r="A13" s="13" t="s">
        <v>36</v>
      </c>
      <c r="B13" s="215" t="s">
        <v>30</v>
      </c>
      <c r="C13" s="217">
        <f>C12/C3</f>
        <v>0.12903225806451613</v>
      </c>
      <c r="D13" s="255">
        <f>D12/D3</f>
        <v>9.0909090909090912E-2</v>
      </c>
      <c r="E13" s="377">
        <f t="shared" ref="E13:O13" si="4">E12/E3</f>
        <v>0.1111111111111111</v>
      </c>
      <c r="F13" s="377">
        <f t="shared" si="4"/>
        <v>8.6956521739130432E-2</v>
      </c>
      <c r="G13" s="377">
        <f t="shared" si="4"/>
        <v>4.3478260869565216E-2</v>
      </c>
      <c r="H13" s="377">
        <f t="shared" si="4"/>
        <v>0.06</v>
      </c>
      <c r="I13" s="377">
        <f t="shared" si="4"/>
        <v>5.5555555555555552E-2</v>
      </c>
      <c r="J13" s="377">
        <f t="shared" si="4"/>
        <v>5.5555555555555552E-2</v>
      </c>
      <c r="K13" s="377">
        <f t="shared" si="4"/>
        <v>5.1724137931034482E-2</v>
      </c>
      <c r="L13" s="377">
        <f t="shared" si="4"/>
        <v>0.125</v>
      </c>
      <c r="M13" s="294" t="e">
        <f t="shared" si="4"/>
        <v>#DIV/0!</v>
      </c>
      <c r="N13" s="294" t="e">
        <f t="shared" si="4"/>
        <v>#DIV/0!</v>
      </c>
      <c r="O13" s="295" t="e">
        <f t="shared" si="4"/>
        <v>#DIV/0!</v>
      </c>
    </row>
    <row r="14" spans="1:15" x14ac:dyDescent="0.25">
      <c r="A14" s="13" t="s">
        <v>37</v>
      </c>
      <c r="B14" s="221" t="s">
        <v>54</v>
      </c>
      <c r="C14" s="222">
        <v>7</v>
      </c>
      <c r="D14" s="48">
        <v>6</v>
      </c>
      <c r="E14" s="378">
        <v>7</v>
      </c>
      <c r="F14" s="378">
        <v>7</v>
      </c>
      <c r="G14" s="378">
        <v>7</v>
      </c>
      <c r="H14" s="378">
        <v>6</v>
      </c>
      <c r="I14" s="378">
        <v>6</v>
      </c>
      <c r="J14" s="378">
        <v>6</v>
      </c>
      <c r="K14" s="378">
        <v>7</v>
      </c>
      <c r="L14" s="378">
        <v>9</v>
      </c>
      <c r="M14" s="296"/>
      <c r="N14" s="296"/>
      <c r="O14" s="297"/>
    </row>
    <row r="15" spans="1:15" x14ac:dyDescent="0.25">
      <c r="A15" s="13" t="s">
        <v>38</v>
      </c>
      <c r="B15" s="215" t="s">
        <v>30</v>
      </c>
      <c r="C15" s="217">
        <f>C14/C3</f>
        <v>0.22580645161290322</v>
      </c>
      <c r="D15" s="255">
        <f>D14/D3</f>
        <v>0.18181818181818182</v>
      </c>
      <c r="E15" s="377">
        <f t="shared" ref="E15:O15" si="5">E14/E3</f>
        <v>0.19444444444444445</v>
      </c>
      <c r="F15" s="377">
        <f t="shared" si="5"/>
        <v>0.15217391304347827</v>
      </c>
      <c r="G15" s="377">
        <f t="shared" si="5"/>
        <v>0.15217391304347827</v>
      </c>
      <c r="H15" s="377">
        <f t="shared" si="5"/>
        <v>0.12</v>
      </c>
      <c r="I15" s="377">
        <f t="shared" si="5"/>
        <v>0.1111111111111111</v>
      </c>
      <c r="J15" s="377">
        <f t="shared" si="5"/>
        <v>0.1111111111111111</v>
      </c>
      <c r="K15" s="377">
        <f t="shared" si="5"/>
        <v>0.1206896551724138</v>
      </c>
      <c r="L15" s="377">
        <f t="shared" si="5"/>
        <v>0.140625</v>
      </c>
      <c r="M15" s="294" t="e">
        <f t="shared" si="5"/>
        <v>#DIV/0!</v>
      </c>
      <c r="N15" s="294" t="e">
        <f t="shared" si="5"/>
        <v>#DIV/0!</v>
      </c>
      <c r="O15" s="295" t="e">
        <f t="shared" si="5"/>
        <v>#DIV/0!</v>
      </c>
    </row>
    <row r="16" spans="1:15" x14ac:dyDescent="0.25">
      <c r="A16" s="13" t="s">
        <v>39</v>
      </c>
      <c r="B16" s="221" t="s">
        <v>55</v>
      </c>
      <c r="C16" s="222">
        <v>10</v>
      </c>
      <c r="D16" s="48">
        <v>9</v>
      </c>
      <c r="E16" s="378">
        <v>9</v>
      </c>
      <c r="F16" s="378">
        <v>10</v>
      </c>
      <c r="G16" s="378">
        <v>8</v>
      </c>
      <c r="H16" s="378">
        <v>7</v>
      </c>
      <c r="I16" s="378">
        <v>8</v>
      </c>
      <c r="J16" s="378">
        <v>9</v>
      </c>
      <c r="K16" s="378">
        <v>8</v>
      </c>
      <c r="L16" s="378">
        <v>14</v>
      </c>
      <c r="M16" s="296"/>
      <c r="N16" s="296"/>
      <c r="O16" s="297"/>
    </row>
    <row r="17" spans="1:16" x14ac:dyDescent="0.25">
      <c r="A17" s="13" t="s">
        <v>40</v>
      </c>
      <c r="B17" s="224" t="s">
        <v>30</v>
      </c>
      <c r="C17" s="217">
        <f>C16/C3</f>
        <v>0.32258064516129031</v>
      </c>
      <c r="D17" s="255">
        <f>D16/D3</f>
        <v>0.27272727272727271</v>
      </c>
      <c r="E17" s="377">
        <f t="shared" ref="E17:O17" si="6">E16/E3</f>
        <v>0.25</v>
      </c>
      <c r="F17" s="377">
        <f t="shared" si="6"/>
        <v>0.21739130434782608</v>
      </c>
      <c r="G17" s="377">
        <f t="shared" si="6"/>
        <v>0.17391304347826086</v>
      </c>
      <c r="H17" s="377">
        <f t="shared" si="6"/>
        <v>0.14000000000000001</v>
      </c>
      <c r="I17" s="377">
        <f t="shared" si="6"/>
        <v>0.14814814814814814</v>
      </c>
      <c r="J17" s="377">
        <f t="shared" si="6"/>
        <v>0.16666666666666666</v>
      </c>
      <c r="K17" s="377">
        <f t="shared" si="6"/>
        <v>0.13793103448275862</v>
      </c>
      <c r="L17" s="377">
        <f t="shared" si="6"/>
        <v>0.21875</v>
      </c>
      <c r="M17" s="294" t="e">
        <f t="shared" si="6"/>
        <v>#DIV/0!</v>
      </c>
      <c r="N17" s="294" t="e">
        <f t="shared" si="6"/>
        <v>#DIV/0!</v>
      </c>
      <c r="O17" s="295" t="e">
        <f t="shared" si="6"/>
        <v>#DIV/0!</v>
      </c>
    </row>
    <row r="18" spans="1:16" x14ac:dyDescent="0.25">
      <c r="A18" s="13" t="s">
        <v>41</v>
      </c>
      <c r="B18" s="221" t="s">
        <v>139</v>
      </c>
      <c r="C18" s="222">
        <v>6</v>
      </c>
      <c r="D18" s="48">
        <v>6</v>
      </c>
      <c r="E18" s="378">
        <v>6</v>
      </c>
      <c r="F18" s="378">
        <v>6</v>
      </c>
      <c r="G18" s="378">
        <v>6</v>
      </c>
      <c r="H18" s="378">
        <v>6</v>
      </c>
      <c r="I18" s="378">
        <v>7</v>
      </c>
      <c r="J18" s="378">
        <v>7</v>
      </c>
      <c r="K18" s="378">
        <v>8</v>
      </c>
      <c r="L18" s="378">
        <v>7</v>
      </c>
      <c r="M18" s="296"/>
      <c r="N18" s="296"/>
      <c r="O18" s="297"/>
    </row>
    <row r="19" spans="1:16" ht="15.75" thickBot="1" x14ac:dyDescent="0.3">
      <c r="A19" s="13" t="s">
        <v>42</v>
      </c>
      <c r="B19" s="225" t="s">
        <v>30</v>
      </c>
      <c r="C19" s="226">
        <f>C18/C3</f>
        <v>0.19354838709677419</v>
      </c>
      <c r="D19" s="265">
        <f>D18/D3</f>
        <v>0.18181818181818182</v>
      </c>
      <c r="E19" s="379">
        <f>E18/E3</f>
        <v>0.16666666666666666</v>
      </c>
      <c r="F19" s="379">
        <f t="shared" ref="F19:O19" si="7">F18/F3</f>
        <v>0.13043478260869565</v>
      </c>
      <c r="G19" s="379">
        <f t="shared" si="7"/>
        <v>0.13043478260869565</v>
      </c>
      <c r="H19" s="379">
        <f t="shared" si="7"/>
        <v>0.12</v>
      </c>
      <c r="I19" s="379">
        <f t="shared" si="7"/>
        <v>0.12962962962962962</v>
      </c>
      <c r="J19" s="379">
        <f t="shared" si="7"/>
        <v>0.12962962962962962</v>
      </c>
      <c r="K19" s="379">
        <f t="shared" si="7"/>
        <v>0.13793103448275862</v>
      </c>
      <c r="L19" s="379">
        <f t="shared" si="7"/>
        <v>0.109375</v>
      </c>
      <c r="M19" s="298" t="e">
        <f t="shared" si="7"/>
        <v>#DIV/0!</v>
      </c>
      <c r="N19" s="298" t="e">
        <f t="shared" si="7"/>
        <v>#DIV/0!</v>
      </c>
      <c r="O19" s="299" t="e">
        <f t="shared" si="7"/>
        <v>#DIV/0!</v>
      </c>
    </row>
    <row r="20" spans="1:16" ht="20.100000000000001" customHeight="1" thickBot="1" x14ac:dyDescent="0.3">
      <c r="A20" s="24" t="s">
        <v>351</v>
      </c>
      <c r="C20" s="19"/>
      <c r="D20" s="19"/>
      <c r="E20" s="19"/>
      <c r="F20" s="19"/>
      <c r="G20" s="19"/>
      <c r="H20" s="19"/>
      <c r="I20" s="19"/>
      <c r="J20" s="19"/>
      <c r="K20" s="189"/>
      <c r="L20" s="19"/>
      <c r="M20" s="19"/>
      <c r="N20" s="19"/>
      <c r="O20" s="19"/>
      <c r="P20" s="146"/>
    </row>
    <row r="21" spans="1:16" ht="49.5" thickBot="1" x14ac:dyDescent="0.3">
      <c r="A21" s="67" t="s">
        <v>21</v>
      </c>
      <c r="B21" s="58" t="s">
        <v>1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9</v>
      </c>
      <c r="I21" s="59" t="s">
        <v>8</v>
      </c>
      <c r="J21" s="59" t="s">
        <v>11</v>
      </c>
      <c r="K21" s="59" t="s">
        <v>12</v>
      </c>
      <c r="L21" s="59" t="s">
        <v>13</v>
      </c>
      <c r="M21" s="59" t="s">
        <v>14</v>
      </c>
      <c r="N21" s="59" t="s">
        <v>15</v>
      </c>
      <c r="O21" s="60" t="s">
        <v>120</v>
      </c>
    </row>
    <row r="22" spans="1:16" ht="15.75" thickBot="1" x14ac:dyDescent="0.3">
      <c r="A22" s="10" t="s">
        <v>43</v>
      </c>
      <c r="B22" s="9" t="s">
        <v>316</v>
      </c>
      <c r="C22" s="8">
        <v>7</v>
      </c>
      <c r="D22" s="380">
        <v>11</v>
      </c>
      <c r="E22" s="380">
        <v>11</v>
      </c>
      <c r="F22" s="380">
        <v>5</v>
      </c>
      <c r="G22" s="380">
        <v>8</v>
      </c>
      <c r="H22" s="380">
        <v>7</v>
      </c>
      <c r="I22" s="380">
        <v>6</v>
      </c>
      <c r="J22" s="380">
        <v>7</v>
      </c>
      <c r="K22" s="380">
        <v>15</v>
      </c>
      <c r="L22" s="9"/>
      <c r="M22" s="9"/>
      <c r="N22" s="9"/>
      <c r="O22" s="8">
        <f>SUM(C22:N22)</f>
        <v>77</v>
      </c>
    </row>
    <row r="23" spans="1:16" x14ac:dyDescent="0.25">
      <c r="A23" s="10" t="s">
        <v>44</v>
      </c>
      <c r="B23" s="228" t="s">
        <v>59</v>
      </c>
      <c r="C23" s="231">
        <v>1</v>
      </c>
      <c r="D23" s="376">
        <v>2</v>
      </c>
      <c r="E23" s="376">
        <v>1</v>
      </c>
      <c r="F23" s="376">
        <v>0</v>
      </c>
      <c r="G23" s="376">
        <v>1</v>
      </c>
      <c r="H23" s="376">
        <v>2</v>
      </c>
      <c r="I23" s="376">
        <v>2</v>
      </c>
      <c r="J23" s="376">
        <v>2</v>
      </c>
      <c r="K23" s="376">
        <v>9</v>
      </c>
      <c r="L23" s="219"/>
      <c r="M23" s="219"/>
      <c r="N23" s="220"/>
      <c r="O23" s="228">
        <f>SUM(C23:N23)</f>
        <v>20</v>
      </c>
    </row>
    <row r="24" spans="1:16" x14ac:dyDescent="0.25">
      <c r="A24" s="10" t="s">
        <v>45</v>
      </c>
      <c r="B24" s="197" t="s">
        <v>84</v>
      </c>
      <c r="C24" s="229">
        <f>C23/C22</f>
        <v>0.14285714285714285</v>
      </c>
      <c r="D24" s="386">
        <f>D23/D22</f>
        <v>0.18181818181818182</v>
      </c>
      <c r="E24" s="386">
        <f t="shared" ref="E24:N24" si="8">E23/E22</f>
        <v>9.0909090909090912E-2</v>
      </c>
      <c r="F24" s="386">
        <f>F23/F22</f>
        <v>0</v>
      </c>
      <c r="G24" s="386">
        <f t="shared" si="8"/>
        <v>0.125</v>
      </c>
      <c r="H24" s="386">
        <f t="shared" si="8"/>
        <v>0.2857142857142857</v>
      </c>
      <c r="I24" s="386">
        <f t="shared" si="8"/>
        <v>0.33333333333333331</v>
      </c>
      <c r="J24" s="386">
        <f t="shared" si="8"/>
        <v>0.2857142857142857</v>
      </c>
      <c r="K24" s="386">
        <f t="shared" si="8"/>
        <v>0.6</v>
      </c>
      <c r="L24" s="313" t="e">
        <f t="shared" si="8"/>
        <v>#DIV/0!</v>
      </c>
      <c r="M24" s="313" t="e">
        <f t="shared" si="8"/>
        <v>#DIV/0!</v>
      </c>
      <c r="N24" s="313" t="e">
        <f t="shared" si="8"/>
        <v>#DIV/0!</v>
      </c>
      <c r="O24" s="230">
        <f>O23/O22</f>
        <v>0.25974025974025972</v>
      </c>
    </row>
    <row r="25" spans="1:16" x14ac:dyDescent="0.25">
      <c r="A25" s="10" t="s">
        <v>46</v>
      </c>
      <c r="B25" s="99" t="s">
        <v>364</v>
      </c>
      <c r="C25" s="87">
        <v>3</v>
      </c>
      <c r="D25" s="381">
        <v>6</v>
      </c>
      <c r="E25" s="381">
        <v>5</v>
      </c>
      <c r="F25" s="381">
        <v>2</v>
      </c>
      <c r="G25" s="381">
        <v>4</v>
      </c>
      <c r="H25" s="381">
        <v>2</v>
      </c>
      <c r="I25" s="381">
        <v>1</v>
      </c>
      <c r="J25" s="381">
        <v>4</v>
      </c>
      <c r="K25" s="381">
        <v>9</v>
      </c>
      <c r="L25" s="300"/>
      <c r="M25" s="300"/>
      <c r="N25" s="301"/>
      <c r="O25" s="99">
        <f>SUM(C25:N25)</f>
        <v>36</v>
      </c>
    </row>
    <row r="26" spans="1:16" x14ac:dyDescent="0.25">
      <c r="A26" s="10" t="s">
        <v>47</v>
      </c>
      <c r="B26" s="197" t="s">
        <v>84</v>
      </c>
      <c r="C26" s="229">
        <f>C25/C22</f>
        <v>0.42857142857142855</v>
      </c>
      <c r="D26" s="386">
        <f>D25/D22</f>
        <v>0.54545454545454541</v>
      </c>
      <c r="E26" s="386">
        <f t="shared" ref="E26:N26" si="9">E25/E22</f>
        <v>0.45454545454545453</v>
      </c>
      <c r="F26" s="386">
        <f t="shared" si="9"/>
        <v>0.4</v>
      </c>
      <c r="G26" s="386">
        <f t="shared" si="9"/>
        <v>0.5</v>
      </c>
      <c r="H26" s="386">
        <f t="shared" si="9"/>
        <v>0.2857142857142857</v>
      </c>
      <c r="I26" s="386">
        <f t="shared" si="9"/>
        <v>0.16666666666666666</v>
      </c>
      <c r="J26" s="386">
        <f t="shared" si="9"/>
        <v>0.5714285714285714</v>
      </c>
      <c r="K26" s="386">
        <f t="shared" si="9"/>
        <v>0.6</v>
      </c>
      <c r="L26" s="313" t="e">
        <f t="shared" si="9"/>
        <v>#DIV/0!</v>
      </c>
      <c r="M26" s="313" t="e">
        <f t="shared" si="9"/>
        <v>#DIV/0!</v>
      </c>
      <c r="N26" s="313" t="e">
        <f t="shared" si="9"/>
        <v>#DIV/0!</v>
      </c>
      <c r="O26" s="230">
        <f>O25/O22</f>
        <v>0.46753246753246752</v>
      </c>
    </row>
    <row r="27" spans="1:16" x14ac:dyDescent="0.25">
      <c r="A27" s="10" t="s">
        <v>48</v>
      </c>
      <c r="B27" s="99" t="s">
        <v>312</v>
      </c>
      <c r="C27" s="87">
        <v>7</v>
      </c>
      <c r="D27" s="378">
        <v>8</v>
      </c>
      <c r="E27" s="378">
        <v>10</v>
      </c>
      <c r="F27" s="378">
        <v>5</v>
      </c>
      <c r="G27" s="378">
        <v>8</v>
      </c>
      <c r="H27" s="378">
        <v>6</v>
      </c>
      <c r="I27" s="378">
        <v>5</v>
      </c>
      <c r="J27" s="378">
        <v>7</v>
      </c>
      <c r="K27" s="378">
        <v>8</v>
      </c>
      <c r="L27" s="296"/>
      <c r="M27" s="296"/>
      <c r="N27" s="297"/>
      <c r="O27" s="99">
        <f>SUM(C27:N27)</f>
        <v>64</v>
      </c>
    </row>
    <row r="28" spans="1:16" x14ac:dyDescent="0.25">
      <c r="A28" s="10" t="s">
        <v>49</v>
      </c>
      <c r="B28" s="197" t="s">
        <v>84</v>
      </c>
      <c r="C28" s="229">
        <f>C27/C22</f>
        <v>1</v>
      </c>
      <c r="D28" s="386">
        <f t="shared" ref="D28:N28" si="10">D27/D22</f>
        <v>0.72727272727272729</v>
      </c>
      <c r="E28" s="386">
        <f t="shared" si="10"/>
        <v>0.90909090909090906</v>
      </c>
      <c r="F28" s="386">
        <f t="shared" si="10"/>
        <v>1</v>
      </c>
      <c r="G28" s="386">
        <f t="shared" si="10"/>
        <v>1</v>
      </c>
      <c r="H28" s="386">
        <f t="shared" si="10"/>
        <v>0.8571428571428571</v>
      </c>
      <c r="I28" s="386">
        <f t="shared" si="10"/>
        <v>0.83333333333333337</v>
      </c>
      <c r="J28" s="386">
        <f t="shared" si="10"/>
        <v>1</v>
      </c>
      <c r="K28" s="386">
        <f t="shared" si="10"/>
        <v>0.53333333333333333</v>
      </c>
      <c r="L28" s="313" t="e">
        <f t="shared" si="10"/>
        <v>#DIV/0!</v>
      </c>
      <c r="M28" s="313" t="e">
        <f t="shared" si="10"/>
        <v>#DIV/0!</v>
      </c>
      <c r="N28" s="313" t="e">
        <f t="shared" si="10"/>
        <v>#DIV/0!</v>
      </c>
      <c r="O28" s="230">
        <f>O27/O22</f>
        <v>0.83116883116883122</v>
      </c>
    </row>
    <row r="29" spans="1:16" x14ac:dyDescent="0.25">
      <c r="A29" s="10" t="s">
        <v>50</v>
      </c>
      <c r="B29" s="99" t="s">
        <v>178</v>
      </c>
      <c r="C29" s="87">
        <v>0</v>
      </c>
      <c r="D29" s="378">
        <v>0</v>
      </c>
      <c r="E29" s="378">
        <v>0</v>
      </c>
      <c r="F29" s="378">
        <v>1</v>
      </c>
      <c r="G29" s="378">
        <v>2</v>
      </c>
      <c r="H29" s="378">
        <v>0</v>
      </c>
      <c r="I29" s="378">
        <v>0</v>
      </c>
      <c r="J29" s="437">
        <v>2</v>
      </c>
      <c r="K29" s="378">
        <v>0</v>
      </c>
      <c r="L29" s="296"/>
      <c r="M29" s="296"/>
      <c r="N29" s="297"/>
      <c r="O29" s="99">
        <f>SUM(C29:N29)</f>
        <v>5</v>
      </c>
    </row>
    <row r="30" spans="1:16" x14ac:dyDescent="0.25">
      <c r="A30" s="10" t="s">
        <v>51</v>
      </c>
      <c r="B30" s="197" t="s">
        <v>84</v>
      </c>
      <c r="C30" s="229">
        <f>C29/C22</f>
        <v>0</v>
      </c>
      <c r="D30" s="386">
        <f t="shared" ref="D30:N30" si="11">D29/D22</f>
        <v>0</v>
      </c>
      <c r="E30" s="386">
        <f t="shared" si="11"/>
        <v>0</v>
      </c>
      <c r="F30" s="386">
        <f t="shared" si="11"/>
        <v>0.2</v>
      </c>
      <c r="G30" s="386">
        <f t="shared" si="11"/>
        <v>0.25</v>
      </c>
      <c r="H30" s="386">
        <f t="shared" si="11"/>
        <v>0</v>
      </c>
      <c r="I30" s="386">
        <f t="shared" si="11"/>
        <v>0</v>
      </c>
      <c r="J30" s="386">
        <f t="shared" si="11"/>
        <v>0.2857142857142857</v>
      </c>
      <c r="K30" s="386">
        <f t="shared" si="11"/>
        <v>0</v>
      </c>
      <c r="L30" s="313" t="e">
        <f t="shared" si="11"/>
        <v>#DIV/0!</v>
      </c>
      <c r="M30" s="313" t="e">
        <f t="shared" si="11"/>
        <v>#DIV/0!</v>
      </c>
      <c r="N30" s="313" t="e">
        <f t="shared" si="11"/>
        <v>#DIV/0!</v>
      </c>
      <c r="O30" s="230">
        <f>O29/O22</f>
        <v>6.4935064935064929E-2</v>
      </c>
    </row>
    <row r="31" spans="1:16" x14ac:dyDescent="0.25">
      <c r="A31" s="10" t="s">
        <v>52</v>
      </c>
      <c r="B31" s="99" t="s">
        <v>147</v>
      </c>
      <c r="C31" s="87">
        <v>0</v>
      </c>
      <c r="D31" s="378">
        <v>3</v>
      </c>
      <c r="E31" s="378">
        <v>1</v>
      </c>
      <c r="F31" s="378">
        <v>0</v>
      </c>
      <c r="G31" s="378">
        <v>0</v>
      </c>
      <c r="H31" s="378">
        <v>1</v>
      </c>
      <c r="I31" s="378">
        <v>1</v>
      </c>
      <c r="J31" s="378">
        <v>0</v>
      </c>
      <c r="K31" s="378">
        <v>7</v>
      </c>
      <c r="L31" s="296"/>
      <c r="M31" s="296"/>
      <c r="N31" s="297"/>
      <c r="O31" s="99">
        <f>SUM(C31:N31)</f>
        <v>13</v>
      </c>
    </row>
    <row r="32" spans="1:16" x14ac:dyDescent="0.25">
      <c r="A32" s="10" t="s">
        <v>61</v>
      </c>
      <c r="B32" s="197" t="s">
        <v>84</v>
      </c>
      <c r="C32" s="229">
        <f>C31/C22</f>
        <v>0</v>
      </c>
      <c r="D32" s="386">
        <f t="shared" ref="D32:N32" si="12">D31/D22</f>
        <v>0.27272727272727271</v>
      </c>
      <c r="E32" s="386">
        <f t="shared" si="12"/>
        <v>9.0909090909090912E-2</v>
      </c>
      <c r="F32" s="386">
        <f t="shared" si="12"/>
        <v>0</v>
      </c>
      <c r="G32" s="386">
        <f t="shared" si="12"/>
        <v>0</v>
      </c>
      <c r="H32" s="386">
        <f t="shared" si="12"/>
        <v>0.14285714285714285</v>
      </c>
      <c r="I32" s="386">
        <f t="shared" si="12"/>
        <v>0.16666666666666666</v>
      </c>
      <c r="J32" s="386">
        <f t="shared" si="12"/>
        <v>0</v>
      </c>
      <c r="K32" s="386">
        <f t="shared" si="12"/>
        <v>0.46666666666666667</v>
      </c>
      <c r="L32" s="313" t="e">
        <f t="shared" si="12"/>
        <v>#DIV/0!</v>
      </c>
      <c r="M32" s="313" t="e">
        <f t="shared" si="12"/>
        <v>#DIV/0!</v>
      </c>
      <c r="N32" s="313" t="e">
        <f t="shared" si="12"/>
        <v>#DIV/0!</v>
      </c>
      <c r="O32" s="230">
        <f>O31/O22</f>
        <v>0.16883116883116883</v>
      </c>
    </row>
    <row r="33" spans="1:15" ht="24.75" x14ac:dyDescent="0.25">
      <c r="A33" s="10" t="s">
        <v>62</v>
      </c>
      <c r="B33" s="232" t="s">
        <v>82</v>
      </c>
      <c r="C33" s="87">
        <v>0</v>
      </c>
      <c r="D33" s="378">
        <v>3</v>
      </c>
      <c r="E33" s="378">
        <v>0</v>
      </c>
      <c r="F33" s="378">
        <v>1</v>
      </c>
      <c r="G33" s="378">
        <v>1</v>
      </c>
      <c r="H33" s="378">
        <v>1</v>
      </c>
      <c r="I33" s="378">
        <v>1</v>
      </c>
      <c r="J33" s="378">
        <v>1</v>
      </c>
      <c r="K33" s="378">
        <v>8</v>
      </c>
      <c r="L33" s="296"/>
      <c r="M33" s="296"/>
      <c r="N33" s="297"/>
      <c r="O33" s="99">
        <f>SUM(C33:N33)</f>
        <v>16</v>
      </c>
    </row>
    <row r="34" spans="1:15" x14ac:dyDescent="0.25">
      <c r="A34" s="10" t="s">
        <v>63</v>
      </c>
      <c r="B34" s="197" t="s">
        <v>84</v>
      </c>
      <c r="C34" s="229">
        <f>C33/C22</f>
        <v>0</v>
      </c>
      <c r="D34" s="386">
        <f t="shared" ref="D34:N34" si="13">D33/D22</f>
        <v>0.27272727272727271</v>
      </c>
      <c r="E34" s="386">
        <f t="shared" si="13"/>
        <v>0</v>
      </c>
      <c r="F34" s="386">
        <f t="shared" si="13"/>
        <v>0.2</v>
      </c>
      <c r="G34" s="386">
        <f t="shared" si="13"/>
        <v>0.125</v>
      </c>
      <c r="H34" s="386">
        <f t="shared" si="13"/>
        <v>0.14285714285714285</v>
      </c>
      <c r="I34" s="386">
        <f t="shared" si="13"/>
        <v>0.16666666666666666</v>
      </c>
      <c r="J34" s="386">
        <f t="shared" si="13"/>
        <v>0.14285714285714285</v>
      </c>
      <c r="K34" s="386">
        <f t="shared" si="13"/>
        <v>0.53333333333333333</v>
      </c>
      <c r="L34" s="313" t="e">
        <f t="shared" si="13"/>
        <v>#DIV/0!</v>
      </c>
      <c r="M34" s="313" t="e">
        <f t="shared" si="13"/>
        <v>#DIV/0!</v>
      </c>
      <c r="N34" s="313" t="e">
        <f t="shared" si="13"/>
        <v>#DIV/0!</v>
      </c>
      <c r="O34" s="230">
        <f>O33/O22</f>
        <v>0.20779220779220781</v>
      </c>
    </row>
    <row r="35" spans="1:15" x14ac:dyDescent="0.25">
      <c r="A35" s="10" t="s">
        <v>64</v>
      </c>
      <c r="B35" s="99" t="s">
        <v>313</v>
      </c>
      <c r="C35" s="87">
        <v>1</v>
      </c>
      <c r="D35" s="378">
        <v>1</v>
      </c>
      <c r="E35" s="378">
        <v>0</v>
      </c>
      <c r="F35" s="378">
        <v>0</v>
      </c>
      <c r="G35" s="378">
        <v>0</v>
      </c>
      <c r="H35" s="378">
        <v>0</v>
      </c>
      <c r="I35" s="378">
        <v>0</v>
      </c>
      <c r="J35" s="378">
        <v>1</v>
      </c>
      <c r="K35" s="378">
        <v>2</v>
      </c>
      <c r="L35" s="296"/>
      <c r="M35" s="296"/>
      <c r="N35" s="297"/>
      <c r="O35" s="99">
        <f>SUM(C35:N35)</f>
        <v>5</v>
      </c>
    </row>
    <row r="36" spans="1:15" x14ac:dyDescent="0.25">
      <c r="A36" s="10" t="s">
        <v>65</v>
      </c>
      <c r="B36" s="233" t="s">
        <v>84</v>
      </c>
      <c r="C36" s="229">
        <f>C35/C22</f>
        <v>0.14285714285714285</v>
      </c>
      <c r="D36" s="386">
        <f t="shared" ref="D36:N36" si="14">D35/D22</f>
        <v>9.0909090909090912E-2</v>
      </c>
      <c r="E36" s="386">
        <f t="shared" si="14"/>
        <v>0</v>
      </c>
      <c r="F36" s="386">
        <f t="shared" si="14"/>
        <v>0</v>
      </c>
      <c r="G36" s="386">
        <f t="shared" si="14"/>
        <v>0</v>
      </c>
      <c r="H36" s="386">
        <f t="shared" si="14"/>
        <v>0</v>
      </c>
      <c r="I36" s="386">
        <f t="shared" si="14"/>
        <v>0</v>
      </c>
      <c r="J36" s="386">
        <f t="shared" si="14"/>
        <v>0.14285714285714285</v>
      </c>
      <c r="K36" s="386">
        <f t="shared" si="14"/>
        <v>0.13333333333333333</v>
      </c>
      <c r="L36" s="313" t="e">
        <f t="shared" si="14"/>
        <v>#DIV/0!</v>
      </c>
      <c r="M36" s="313" t="e">
        <f t="shared" si="14"/>
        <v>#DIV/0!</v>
      </c>
      <c r="N36" s="313" t="e">
        <f t="shared" si="14"/>
        <v>#DIV/0!</v>
      </c>
      <c r="O36" s="230">
        <f>O35/O22</f>
        <v>6.4935064935064929E-2</v>
      </c>
    </row>
    <row r="37" spans="1:15" x14ac:dyDescent="0.25">
      <c r="A37" s="10" t="s">
        <v>66</v>
      </c>
      <c r="B37" s="99" t="s">
        <v>314</v>
      </c>
      <c r="C37" s="47">
        <v>0</v>
      </c>
      <c r="D37" s="378">
        <v>5</v>
      </c>
      <c r="E37" s="378">
        <v>1</v>
      </c>
      <c r="F37" s="378">
        <v>0</v>
      </c>
      <c r="G37" s="378">
        <v>0</v>
      </c>
      <c r="H37" s="378">
        <v>1</v>
      </c>
      <c r="I37" s="378">
        <v>1</v>
      </c>
      <c r="J37" s="378">
        <v>0</v>
      </c>
      <c r="K37" s="378">
        <v>8</v>
      </c>
      <c r="L37" s="296"/>
      <c r="M37" s="296"/>
      <c r="N37" s="297"/>
      <c r="O37" s="99">
        <f>SUM(C37:N37)</f>
        <v>16</v>
      </c>
    </row>
    <row r="38" spans="1:15" x14ac:dyDescent="0.25">
      <c r="A38" s="10" t="s">
        <v>67</v>
      </c>
      <c r="B38" s="233" t="s">
        <v>84</v>
      </c>
      <c r="C38" s="254">
        <f>C37/C22</f>
        <v>0</v>
      </c>
      <c r="D38" s="377">
        <f t="shared" ref="D38:N38" si="15">D37/D22</f>
        <v>0.45454545454545453</v>
      </c>
      <c r="E38" s="386">
        <f t="shared" si="15"/>
        <v>9.0909090909090912E-2</v>
      </c>
      <c r="F38" s="386">
        <f t="shared" si="15"/>
        <v>0</v>
      </c>
      <c r="G38" s="386">
        <f t="shared" si="15"/>
        <v>0</v>
      </c>
      <c r="H38" s="386">
        <f t="shared" si="15"/>
        <v>0.14285714285714285</v>
      </c>
      <c r="I38" s="386">
        <f t="shared" si="15"/>
        <v>0.16666666666666666</v>
      </c>
      <c r="J38" s="386">
        <f t="shared" si="15"/>
        <v>0</v>
      </c>
      <c r="K38" s="386">
        <f t="shared" si="15"/>
        <v>0.53333333333333333</v>
      </c>
      <c r="L38" s="313" t="e">
        <f t="shared" si="15"/>
        <v>#DIV/0!</v>
      </c>
      <c r="M38" s="313" t="e">
        <f t="shared" si="15"/>
        <v>#DIV/0!</v>
      </c>
      <c r="N38" s="313" t="e">
        <f t="shared" si="15"/>
        <v>#DIV/0!</v>
      </c>
      <c r="O38" s="230">
        <f>O37/O22</f>
        <v>0.20779220779220781</v>
      </c>
    </row>
    <row r="39" spans="1:15" x14ac:dyDescent="0.25">
      <c r="A39" s="10" t="s">
        <v>68</v>
      </c>
      <c r="B39" s="253" t="s">
        <v>131</v>
      </c>
      <c r="C39" s="246">
        <v>0</v>
      </c>
      <c r="D39" s="404">
        <v>1</v>
      </c>
      <c r="E39" s="404">
        <v>0</v>
      </c>
      <c r="F39" s="404">
        <v>0</v>
      </c>
      <c r="G39" s="404">
        <v>0</v>
      </c>
      <c r="H39" s="404">
        <v>0</v>
      </c>
      <c r="I39" s="404">
        <v>0</v>
      </c>
      <c r="J39" s="404">
        <v>0</v>
      </c>
      <c r="K39" s="404">
        <v>0</v>
      </c>
      <c r="L39" s="340"/>
      <c r="M39" s="340"/>
      <c r="N39" s="341"/>
      <c r="O39" s="253">
        <f>SUM(C39:N39)</f>
        <v>1</v>
      </c>
    </row>
    <row r="40" spans="1:15" ht="15.75" thickBot="1" x14ac:dyDescent="0.3">
      <c r="A40" s="10" t="s">
        <v>69</v>
      </c>
      <c r="B40" s="252" t="s">
        <v>84</v>
      </c>
      <c r="C40" s="229">
        <f>C39/C22</f>
        <v>0</v>
      </c>
      <c r="D40" s="386">
        <f t="shared" ref="D40:N40" si="16">D39/D22</f>
        <v>9.0909090909090912E-2</v>
      </c>
      <c r="E40" s="386">
        <f t="shared" si="16"/>
        <v>0</v>
      </c>
      <c r="F40" s="386">
        <f t="shared" si="16"/>
        <v>0</v>
      </c>
      <c r="G40" s="386">
        <f t="shared" si="16"/>
        <v>0</v>
      </c>
      <c r="H40" s="386">
        <f t="shared" si="16"/>
        <v>0</v>
      </c>
      <c r="I40" s="386">
        <f t="shared" si="16"/>
        <v>0</v>
      </c>
      <c r="J40" s="386">
        <f t="shared" si="16"/>
        <v>0</v>
      </c>
      <c r="K40" s="386">
        <f t="shared" si="16"/>
        <v>0</v>
      </c>
      <c r="L40" s="313" t="e">
        <f t="shared" si="16"/>
        <v>#DIV/0!</v>
      </c>
      <c r="M40" s="313" t="e">
        <f t="shared" si="16"/>
        <v>#DIV/0!</v>
      </c>
      <c r="N40" s="313" t="e">
        <f t="shared" si="16"/>
        <v>#DIV/0!</v>
      </c>
      <c r="O40" s="230">
        <f>O39/O22</f>
        <v>1.2987012987012988E-2</v>
      </c>
    </row>
    <row r="41" spans="1:15" ht="26.25" thickTop="1" thickBot="1" x14ac:dyDescent="0.3">
      <c r="A41" s="10" t="s">
        <v>70</v>
      </c>
      <c r="B41" s="35" t="s">
        <v>86</v>
      </c>
      <c r="C41" s="16">
        <v>7</v>
      </c>
      <c r="D41" s="383">
        <v>10</v>
      </c>
      <c r="E41" s="383">
        <v>7</v>
      </c>
      <c r="F41" s="383">
        <v>4</v>
      </c>
      <c r="G41" s="383">
        <v>3</v>
      </c>
      <c r="H41" s="383">
        <v>5</v>
      </c>
      <c r="I41" s="383">
        <v>6</v>
      </c>
      <c r="J41" s="383">
        <v>6</v>
      </c>
      <c r="K41" s="383">
        <v>16</v>
      </c>
      <c r="L41" s="304"/>
      <c r="M41" s="304"/>
      <c r="N41" s="305"/>
      <c r="O41" s="288">
        <f>SUM(C41:N41)</f>
        <v>64</v>
      </c>
    </row>
    <row r="42" spans="1:15" ht="15.75" thickTop="1" x14ac:dyDescent="0.25">
      <c r="A42" s="10" t="s">
        <v>71</v>
      </c>
      <c r="B42" s="235" t="s">
        <v>179</v>
      </c>
      <c r="C42" s="236">
        <v>5</v>
      </c>
      <c r="D42" s="384">
        <v>7</v>
      </c>
      <c r="E42" s="384">
        <v>6</v>
      </c>
      <c r="F42" s="384">
        <v>4</v>
      </c>
      <c r="G42" s="384">
        <v>1</v>
      </c>
      <c r="H42" s="384">
        <v>4</v>
      </c>
      <c r="I42" s="384">
        <v>2</v>
      </c>
      <c r="J42" s="384">
        <v>4</v>
      </c>
      <c r="K42" s="384">
        <v>11</v>
      </c>
      <c r="L42" s="307"/>
      <c r="M42" s="306"/>
      <c r="N42" s="308"/>
      <c r="O42" s="235">
        <f>SUM(C42:N42)</f>
        <v>44</v>
      </c>
    </row>
    <row r="43" spans="1:15" x14ac:dyDescent="0.25">
      <c r="A43" s="10" t="s">
        <v>72</v>
      </c>
      <c r="B43" s="197" t="s">
        <v>84</v>
      </c>
      <c r="C43" s="229">
        <f>C42/C22</f>
        <v>0.7142857142857143</v>
      </c>
      <c r="D43" s="386">
        <f t="shared" ref="D43:N43" si="17">D42/D22</f>
        <v>0.63636363636363635</v>
      </c>
      <c r="E43" s="386">
        <f t="shared" si="17"/>
        <v>0.54545454545454541</v>
      </c>
      <c r="F43" s="386">
        <f t="shared" si="17"/>
        <v>0.8</v>
      </c>
      <c r="G43" s="386">
        <f t="shared" si="17"/>
        <v>0.125</v>
      </c>
      <c r="H43" s="386">
        <f t="shared" si="17"/>
        <v>0.5714285714285714</v>
      </c>
      <c r="I43" s="386">
        <f t="shared" si="17"/>
        <v>0.33333333333333331</v>
      </c>
      <c r="J43" s="386">
        <f t="shared" si="17"/>
        <v>0.5714285714285714</v>
      </c>
      <c r="K43" s="386">
        <f t="shared" si="17"/>
        <v>0.73333333333333328</v>
      </c>
      <c r="L43" s="313" t="e">
        <f t="shared" si="17"/>
        <v>#DIV/0!</v>
      </c>
      <c r="M43" s="313" t="e">
        <f t="shared" si="17"/>
        <v>#DIV/0!</v>
      </c>
      <c r="N43" s="313" t="e">
        <f t="shared" si="17"/>
        <v>#DIV/0!</v>
      </c>
      <c r="O43" s="230">
        <f>O42/O22</f>
        <v>0.5714285714285714</v>
      </c>
    </row>
    <row r="44" spans="1:15" x14ac:dyDescent="0.25">
      <c r="A44" s="10" t="s">
        <v>73</v>
      </c>
      <c r="B44" s="99" t="s">
        <v>180</v>
      </c>
      <c r="C44" s="87">
        <v>0</v>
      </c>
      <c r="D44" s="378">
        <v>2</v>
      </c>
      <c r="E44" s="378">
        <v>0</v>
      </c>
      <c r="F44" s="378">
        <v>0</v>
      </c>
      <c r="G44" s="378">
        <v>0</v>
      </c>
      <c r="H44" s="378">
        <v>0</v>
      </c>
      <c r="I44" s="378">
        <v>1</v>
      </c>
      <c r="J44" s="378">
        <v>0</v>
      </c>
      <c r="K44" s="378">
        <v>2</v>
      </c>
      <c r="L44" s="296"/>
      <c r="M44" s="296"/>
      <c r="N44" s="297"/>
      <c r="O44" s="99">
        <f>SUM(C44:N44)</f>
        <v>5</v>
      </c>
    </row>
    <row r="45" spans="1:15" x14ac:dyDescent="0.25">
      <c r="A45" s="10" t="s">
        <v>74</v>
      </c>
      <c r="B45" s="197" t="s">
        <v>84</v>
      </c>
      <c r="C45" s="229">
        <f>C44/C22</f>
        <v>0</v>
      </c>
      <c r="D45" s="386">
        <f t="shared" ref="D45:N45" si="18">D44/D22</f>
        <v>0.18181818181818182</v>
      </c>
      <c r="E45" s="386">
        <f t="shared" si="18"/>
        <v>0</v>
      </c>
      <c r="F45" s="386">
        <f t="shared" si="18"/>
        <v>0</v>
      </c>
      <c r="G45" s="386">
        <f t="shared" si="18"/>
        <v>0</v>
      </c>
      <c r="H45" s="386">
        <f t="shared" si="18"/>
        <v>0</v>
      </c>
      <c r="I45" s="386">
        <f t="shared" si="18"/>
        <v>0.16666666666666666</v>
      </c>
      <c r="J45" s="386">
        <f t="shared" si="18"/>
        <v>0</v>
      </c>
      <c r="K45" s="386">
        <f t="shared" si="18"/>
        <v>0.13333333333333333</v>
      </c>
      <c r="L45" s="313" t="e">
        <f t="shared" si="18"/>
        <v>#DIV/0!</v>
      </c>
      <c r="M45" s="313" t="e">
        <f t="shared" si="18"/>
        <v>#DIV/0!</v>
      </c>
      <c r="N45" s="313" t="e">
        <f t="shared" si="18"/>
        <v>#DIV/0!</v>
      </c>
      <c r="O45" s="230">
        <f>O44/O22</f>
        <v>6.4935064935064929E-2</v>
      </c>
    </row>
    <row r="46" spans="1:15" x14ac:dyDescent="0.25">
      <c r="A46" s="10" t="s">
        <v>75</v>
      </c>
      <c r="B46" s="99" t="s">
        <v>181</v>
      </c>
      <c r="C46" s="87">
        <v>1</v>
      </c>
      <c r="D46" s="378">
        <v>1</v>
      </c>
      <c r="E46" s="378">
        <v>1</v>
      </c>
      <c r="F46" s="378">
        <v>0</v>
      </c>
      <c r="G46" s="378">
        <v>2</v>
      </c>
      <c r="H46" s="378">
        <v>1</v>
      </c>
      <c r="I46" s="378">
        <v>1</v>
      </c>
      <c r="J46" s="378">
        <v>2</v>
      </c>
      <c r="K46" s="378">
        <v>1</v>
      </c>
      <c r="L46" s="296"/>
      <c r="M46" s="296"/>
      <c r="N46" s="297"/>
      <c r="O46" s="99">
        <f>SUM(C46:N46)</f>
        <v>10</v>
      </c>
    </row>
    <row r="47" spans="1:15" x14ac:dyDescent="0.25">
      <c r="A47" s="10" t="s">
        <v>76</v>
      </c>
      <c r="B47" s="197" t="s">
        <v>84</v>
      </c>
      <c r="C47" s="229">
        <f>C46/C22</f>
        <v>0.14285714285714285</v>
      </c>
      <c r="D47" s="386">
        <f t="shared" ref="D47:N47" si="19">D46/D22</f>
        <v>9.0909090909090912E-2</v>
      </c>
      <c r="E47" s="386">
        <f>E46/E22</f>
        <v>9.0909090909090912E-2</v>
      </c>
      <c r="F47" s="386">
        <f t="shared" si="19"/>
        <v>0</v>
      </c>
      <c r="G47" s="386">
        <f t="shared" si="19"/>
        <v>0.25</v>
      </c>
      <c r="H47" s="386">
        <f t="shared" si="19"/>
        <v>0.14285714285714285</v>
      </c>
      <c r="I47" s="386">
        <f t="shared" si="19"/>
        <v>0.16666666666666666</v>
      </c>
      <c r="J47" s="386">
        <f t="shared" si="19"/>
        <v>0.2857142857142857</v>
      </c>
      <c r="K47" s="386">
        <f t="shared" si="19"/>
        <v>6.6666666666666666E-2</v>
      </c>
      <c r="L47" s="313" t="e">
        <f t="shared" si="19"/>
        <v>#DIV/0!</v>
      </c>
      <c r="M47" s="313" t="e">
        <f t="shared" si="19"/>
        <v>#DIV/0!</v>
      </c>
      <c r="N47" s="313" t="e">
        <f t="shared" si="19"/>
        <v>#DIV/0!</v>
      </c>
      <c r="O47" s="230">
        <f>O46/O22</f>
        <v>0.12987012987012986</v>
      </c>
    </row>
    <row r="48" spans="1:15" x14ac:dyDescent="0.25">
      <c r="A48" s="10" t="s">
        <v>77</v>
      </c>
      <c r="B48" s="99" t="s">
        <v>331</v>
      </c>
      <c r="C48" s="87">
        <v>0</v>
      </c>
      <c r="D48" s="378">
        <v>0</v>
      </c>
      <c r="E48" s="378">
        <v>0</v>
      </c>
      <c r="F48" s="378">
        <v>0</v>
      </c>
      <c r="G48" s="378">
        <v>0</v>
      </c>
      <c r="H48" s="378">
        <v>0</v>
      </c>
      <c r="I48" s="378">
        <v>0</v>
      </c>
      <c r="J48" s="378">
        <v>0</v>
      </c>
      <c r="K48" s="378">
        <v>0</v>
      </c>
      <c r="L48" s="296"/>
      <c r="M48" s="296"/>
      <c r="N48" s="297"/>
      <c r="O48" s="99">
        <f>SUM(C48:N48)</f>
        <v>0</v>
      </c>
    </row>
    <row r="49" spans="1:15" x14ac:dyDescent="0.25">
      <c r="A49" s="10" t="s">
        <v>78</v>
      </c>
      <c r="B49" s="197" t="s">
        <v>84</v>
      </c>
      <c r="C49" s="229">
        <f>C48/C22</f>
        <v>0</v>
      </c>
      <c r="D49" s="386">
        <f t="shared" ref="D49:N49" si="20">D48/D22</f>
        <v>0</v>
      </c>
      <c r="E49" s="386">
        <f t="shared" si="20"/>
        <v>0</v>
      </c>
      <c r="F49" s="386">
        <f t="shared" si="20"/>
        <v>0</v>
      </c>
      <c r="G49" s="386">
        <f t="shared" si="20"/>
        <v>0</v>
      </c>
      <c r="H49" s="386">
        <f t="shared" si="20"/>
        <v>0</v>
      </c>
      <c r="I49" s="386">
        <f t="shared" si="20"/>
        <v>0</v>
      </c>
      <c r="J49" s="386">
        <f t="shared" si="20"/>
        <v>0</v>
      </c>
      <c r="K49" s="386">
        <f t="shared" si="20"/>
        <v>0</v>
      </c>
      <c r="L49" s="313" t="e">
        <f t="shared" si="20"/>
        <v>#DIV/0!</v>
      </c>
      <c r="M49" s="313" t="e">
        <f t="shared" si="20"/>
        <v>#DIV/0!</v>
      </c>
      <c r="N49" s="313" t="e">
        <f t="shared" si="20"/>
        <v>#DIV/0!</v>
      </c>
      <c r="O49" s="230">
        <f>O48/O22</f>
        <v>0</v>
      </c>
    </row>
    <row r="50" spans="1:15" x14ac:dyDescent="0.25">
      <c r="A50" s="10" t="s">
        <v>79</v>
      </c>
      <c r="B50" s="232" t="s">
        <v>183</v>
      </c>
      <c r="C50" s="47">
        <v>1</v>
      </c>
      <c r="D50" s="378">
        <v>1</v>
      </c>
      <c r="E50" s="378">
        <v>1</v>
      </c>
      <c r="F50" s="378">
        <v>0</v>
      </c>
      <c r="G50" s="378">
        <v>0</v>
      </c>
      <c r="H50" s="378">
        <v>0</v>
      </c>
      <c r="I50" s="378">
        <v>2</v>
      </c>
      <c r="J50" s="378">
        <v>0</v>
      </c>
      <c r="K50" s="378">
        <v>1</v>
      </c>
      <c r="L50" s="296"/>
      <c r="M50" s="296"/>
      <c r="N50" s="297"/>
      <c r="O50" s="99">
        <f>SUM(C50:N50)</f>
        <v>6</v>
      </c>
    </row>
    <row r="51" spans="1:15" x14ac:dyDescent="0.25">
      <c r="A51" s="10" t="s">
        <v>80</v>
      </c>
      <c r="B51" s="197" t="s">
        <v>84</v>
      </c>
      <c r="C51" s="229">
        <f>C50/C22</f>
        <v>0.14285714285714285</v>
      </c>
      <c r="D51" s="386">
        <f t="shared" ref="D51:N51" si="21">D50/D22</f>
        <v>9.0909090909090912E-2</v>
      </c>
      <c r="E51" s="386">
        <f t="shared" si="21"/>
        <v>9.0909090909090912E-2</v>
      </c>
      <c r="F51" s="386">
        <f t="shared" si="21"/>
        <v>0</v>
      </c>
      <c r="G51" s="386">
        <f t="shared" si="21"/>
        <v>0</v>
      </c>
      <c r="H51" s="386">
        <f t="shared" si="21"/>
        <v>0</v>
      </c>
      <c r="I51" s="386">
        <f t="shared" si="21"/>
        <v>0.33333333333333331</v>
      </c>
      <c r="J51" s="386">
        <f t="shared" si="21"/>
        <v>0</v>
      </c>
      <c r="K51" s="386">
        <f t="shared" si="21"/>
        <v>6.6666666666666666E-2</v>
      </c>
      <c r="L51" s="313" t="e">
        <f t="shared" si="21"/>
        <v>#DIV/0!</v>
      </c>
      <c r="M51" s="313" t="e">
        <f t="shared" si="21"/>
        <v>#DIV/0!</v>
      </c>
      <c r="N51" s="313" t="e">
        <f t="shared" si="21"/>
        <v>#DIV/0!</v>
      </c>
      <c r="O51" s="230">
        <f>O50/O22</f>
        <v>7.792207792207792E-2</v>
      </c>
    </row>
    <row r="52" spans="1:15" ht="24.75" x14ac:dyDescent="0.25">
      <c r="A52" s="10" t="s">
        <v>170</v>
      </c>
      <c r="B52" s="232" t="s">
        <v>184</v>
      </c>
      <c r="C52" s="87">
        <v>0</v>
      </c>
      <c r="D52" s="378">
        <v>0</v>
      </c>
      <c r="E52" s="378">
        <v>0</v>
      </c>
      <c r="F52" s="378">
        <v>0</v>
      </c>
      <c r="G52" s="378">
        <v>0</v>
      </c>
      <c r="H52" s="378">
        <v>0</v>
      </c>
      <c r="I52" s="378">
        <v>0</v>
      </c>
      <c r="J52" s="378">
        <v>0</v>
      </c>
      <c r="K52" s="378">
        <v>0</v>
      </c>
      <c r="L52" s="296"/>
      <c r="M52" s="296"/>
      <c r="N52" s="297"/>
      <c r="O52" s="99">
        <f>SUM(C52:N52)</f>
        <v>0</v>
      </c>
    </row>
    <row r="53" spans="1:15" x14ac:dyDescent="0.25">
      <c r="A53" s="10" t="s">
        <v>81</v>
      </c>
      <c r="B53" s="197" t="s">
        <v>84</v>
      </c>
      <c r="C53" s="229">
        <f>C52/C22</f>
        <v>0</v>
      </c>
      <c r="D53" s="386">
        <f t="shared" ref="D53:N53" si="22">D52/D22</f>
        <v>0</v>
      </c>
      <c r="E53" s="386">
        <f t="shared" si="22"/>
        <v>0</v>
      </c>
      <c r="F53" s="386">
        <f t="shared" si="22"/>
        <v>0</v>
      </c>
      <c r="G53" s="386">
        <f t="shared" si="22"/>
        <v>0</v>
      </c>
      <c r="H53" s="386">
        <f t="shared" si="22"/>
        <v>0</v>
      </c>
      <c r="I53" s="386">
        <f t="shared" si="22"/>
        <v>0</v>
      </c>
      <c r="J53" s="386">
        <f t="shared" si="22"/>
        <v>0</v>
      </c>
      <c r="K53" s="386">
        <f t="shared" si="22"/>
        <v>0</v>
      </c>
      <c r="L53" s="313" t="e">
        <f t="shared" si="22"/>
        <v>#DIV/0!</v>
      </c>
      <c r="M53" s="313" t="e">
        <f t="shared" si="22"/>
        <v>#DIV/0!</v>
      </c>
      <c r="N53" s="313" t="e">
        <f t="shared" si="22"/>
        <v>#DIV/0!</v>
      </c>
      <c r="O53" s="230">
        <f>O52/O22</f>
        <v>0</v>
      </c>
    </row>
    <row r="54" spans="1:15" x14ac:dyDescent="0.25">
      <c r="A54" s="10" t="s">
        <v>87</v>
      </c>
      <c r="B54" s="99" t="s">
        <v>315</v>
      </c>
      <c r="C54" s="47">
        <v>0</v>
      </c>
      <c r="D54" s="378">
        <v>1</v>
      </c>
      <c r="E54" s="378">
        <v>0</v>
      </c>
      <c r="F54" s="378">
        <v>0</v>
      </c>
      <c r="G54" s="378">
        <v>0</v>
      </c>
      <c r="H54" s="378">
        <v>0</v>
      </c>
      <c r="I54" s="378">
        <v>0</v>
      </c>
      <c r="J54" s="378">
        <v>0</v>
      </c>
      <c r="K54" s="378">
        <v>2</v>
      </c>
      <c r="L54" s="296"/>
      <c r="M54" s="296"/>
      <c r="N54" s="297"/>
      <c r="O54" s="99">
        <f>SUM(C54:N54)</f>
        <v>3</v>
      </c>
    </row>
    <row r="55" spans="1:15" ht="15.75" thickBot="1" x14ac:dyDescent="0.3">
      <c r="A55" s="10" t="s">
        <v>88</v>
      </c>
      <c r="B55" s="202" t="s">
        <v>84</v>
      </c>
      <c r="C55" s="237">
        <f>C54/C22</f>
        <v>0</v>
      </c>
      <c r="D55" s="387">
        <f t="shared" ref="D55:N55" si="23">D54/D22</f>
        <v>9.0909090909090912E-2</v>
      </c>
      <c r="E55" s="387">
        <f t="shared" si="23"/>
        <v>0</v>
      </c>
      <c r="F55" s="387">
        <f t="shared" si="23"/>
        <v>0</v>
      </c>
      <c r="G55" s="387">
        <f t="shared" si="23"/>
        <v>0</v>
      </c>
      <c r="H55" s="387">
        <f t="shared" si="23"/>
        <v>0</v>
      </c>
      <c r="I55" s="387">
        <f t="shared" si="23"/>
        <v>0</v>
      </c>
      <c r="J55" s="387">
        <f t="shared" si="23"/>
        <v>0</v>
      </c>
      <c r="K55" s="387">
        <f t="shared" si="23"/>
        <v>0.13333333333333333</v>
      </c>
      <c r="L55" s="314" t="e">
        <f t="shared" si="23"/>
        <v>#DIV/0!</v>
      </c>
      <c r="M55" s="314" t="e">
        <f t="shared" si="23"/>
        <v>#DIV/0!</v>
      </c>
      <c r="N55" s="314" t="e">
        <f t="shared" si="23"/>
        <v>#DIV/0!</v>
      </c>
      <c r="O55" s="239">
        <f>O54/O22</f>
        <v>3.896103896103896E-2</v>
      </c>
    </row>
    <row r="56" spans="1:15" ht="20.100000000000001" customHeight="1" thickBot="1" x14ac:dyDescent="0.3">
      <c r="A56" s="25" t="s">
        <v>362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9.5" thickBot="1" x14ac:dyDescent="0.3">
      <c r="A57" s="67" t="s">
        <v>21</v>
      </c>
      <c r="B57" s="61" t="s">
        <v>1</v>
      </c>
      <c r="C57" s="62" t="s">
        <v>3</v>
      </c>
      <c r="D57" s="62" t="s">
        <v>4</v>
      </c>
      <c r="E57" s="62" t="s">
        <v>5</v>
      </c>
      <c r="F57" s="62" t="s">
        <v>6</v>
      </c>
      <c r="G57" s="62" t="s">
        <v>7</v>
      </c>
      <c r="H57" s="62" t="s">
        <v>9</v>
      </c>
      <c r="I57" s="62" t="s">
        <v>8</v>
      </c>
      <c r="J57" s="62" t="s">
        <v>11</v>
      </c>
      <c r="K57" s="62" t="s">
        <v>12</v>
      </c>
      <c r="L57" s="62" t="s">
        <v>13</v>
      </c>
      <c r="M57" s="62" t="s">
        <v>14</v>
      </c>
      <c r="N57" s="62" t="s">
        <v>15</v>
      </c>
      <c r="O57" s="214" t="s">
        <v>120</v>
      </c>
    </row>
    <row r="58" spans="1:15" ht="15.75" thickBot="1" x14ac:dyDescent="0.3">
      <c r="A58" s="33" t="s">
        <v>89</v>
      </c>
      <c r="B58" s="30" t="s">
        <v>317</v>
      </c>
      <c r="C58" s="17">
        <v>5</v>
      </c>
      <c r="D58" s="385">
        <v>8</v>
      </c>
      <c r="E58" s="385">
        <v>1</v>
      </c>
      <c r="F58" s="385">
        <v>5</v>
      </c>
      <c r="G58" s="385">
        <v>4</v>
      </c>
      <c r="H58" s="385">
        <v>3</v>
      </c>
      <c r="I58" s="385">
        <v>6</v>
      </c>
      <c r="J58" s="385">
        <v>3</v>
      </c>
      <c r="K58" s="17">
        <v>9</v>
      </c>
      <c r="L58" s="17"/>
      <c r="M58" s="17"/>
      <c r="N58" s="17"/>
      <c r="O58" s="30">
        <f>SUM(C58:N58)</f>
        <v>44</v>
      </c>
    </row>
    <row r="59" spans="1:15" x14ac:dyDescent="0.25">
      <c r="A59" s="33" t="s">
        <v>90</v>
      </c>
      <c r="B59" s="241" t="s">
        <v>322</v>
      </c>
      <c r="C59" s="231">
        <v>2</v>
      </c>
      <c r="D59" s="376">
        <v>5</v>
      </c>
      <c r="E59" s="376">
        <v>0</v>
      </c>
      <c r="F59" s="376">
        <v>2</v>
      </c>
      <c r="G59" s="376">
        <v>3</v>
      </c>
      <c r="H59" s="376">
        <v>3</v>
      </c>
      <c r="I59" s="376">
        <v>2</v>
      </c>
      <c r="J59" s="376">
        <v>0</v>
      </c>
      <c r="K59" s="376">
        <v>7</v>
      </c>
      <c r="L59" s="219"/>
      <c r="M59" s="219"/>
      <c r="N59" s="220"/>
      <c r="O59" s="31">
        <f>SUM(C59:N59)</f>
        <v>24</v>
      </c>
    </row>
    <row r="60" spans="1:15" x14ac:dyDescent="0.25">
      <c r="A60" s="33" t="s">
        <v>91</v>
      </c>
      <c r="B60" s="240" t="s">
        <v>95</v>
      </c>
      <c r="C60" s="229">
        <f>C59/C58</f>
        <v>0.4</v>
      </c>
      <c r="D60" s="386">
        <f t="shared" ref="D60:N60" si="24">D59/D58</f>
        <v>0.625</v>
      </c>
      <c r="E60" s="386">
        <f t="shared" si="24"/>
        <v>0</v>
      </c>
      <c r="F60" s="386">
        <f t="shared" si="24"/>
        <v>0.4</v>
      </c>
      <c r="G60" s="386">
        <f t="shared" si="24"/>
        <v>0.75</v>
      </c>
      <c r="H60" s="386">
        <f t="shared" si="24"/>
        <v>1</v>
      </c>
      <c r="I60" s="386">
        <f t="shared" si="24"/>
        <v>0.33333333333333331</v>
      </c>
      <c r="J60" s="386">
        <f t="shared" si="24"/>
        <v>0</v>
      </c>
      <c r="K60" s="386">
        <f t="shared" si="24"/>
        <v>0.77777777777777779</v>
      </c>
      <c r="L60" s="313" t="e">
        <f t="shared" si="24"/>
        <v>#DIV/0!</v>
      </c>
      <c r="M60" s="313" t="e">
        <f t="shared" si="24"/>
        <v>#DIV/0!</v>
      </c>
      <c r="N60" s="295" t="e">
        <f t="shared" si="24"/>
        <v>#DIV/0!</v>
      </c>
      <c r="O60" s="282">
        <f>O59/O58</f>
        <v>0.54545454545454541</v>
      </c>
    </row>
    <row r="61" spans="1:15" x14ac:dyDescent="0.25">
      <c r="A61" s="33" t="s">
        <v>102</v>
      </c>
      <c r="B61" s="242" t="s">
        <v>93</v>
      </c>
      <c r="C61" s="47">
        <v>3</v>
      </c>
      <c r="D61" s="378">
        <v>5</v>
      </c>
      <c r="E61" s="378">
        <v>1</v>
      </c>
      <c r="F61" s="378">
        <v>4</v>
      </c>
      <c r="G61" s="378">
        <v>4</v>
      </c>
      <c r="H61" s="378">
        <v>3</v>
      </c>
      <c r="I61" s="378">
        <v>4</v>
      </c>
      <c r="J61" s="378">
        <v>3</v>
      </c>
      <c r="K61" s="378">
        <v>6</v>
      </c>
      <c r="L61" s="296"/>
      <c r="M61" s="296"/>
      <c r="N61" s="297"/>
      <c r="O61" s="243">
        <f>SUM(C61:N61)</f>
        <v>33</v>
      </c>
    </row>
    <row r="62" spans="1:15" x14ac:dyDescent="0.25">
      <c r="A62" s="33" t="s">
        <v>103</v>
      </c>
      <c r="B62" s="240" t="s">
        <v>95</v>
      </c>
      <c r="C62" s="229">
        <f>C61/C58</f>
        <v>0.6</v>
      </c>
      <c r="D62" s="386">
        <f t="shared" ref="D62:N62" si="25">D61/D58</f>
        <v>0.625</v>
      </c>
      <c r="E62" s="386">
        <f t="shared" si="25"/>
        <v>1</v>
      </c>
      <c r="F62" s="386">
        <f t="shared" si="25"/>
        <v>0.8</v>
      </c>
      <c r="G62" s="386">
        <f t="shared" si="25"/>
        <v>1</v>
      </c>
      <c r="H62" s="386">
        <f t="shared" si="25"/>
        <v>1</v>
      </c>
      <c r="I62" s="386">
        <f t="shared" si="25"/>
        <v>0.66666666666666663</v>
      </c>
      <c r="J62" s="386">
        <f t="shared" si="25"/>
        <v>1</v>
      </c>
      <c r="K62" s="386">
        <f t="shared" si="25"/>
        <v>0.66666666666666663</v>
      </c>
      <c r="L62" s="313" t="e">
        <f t="shared" si="25"/>
        <v>#DIV/0!</v>
      </c>
      <c r="M62" s="313" t="e">
        <f t="shared" si="25"/>
        <v>#DIV/0!</v>
      </c>
      <c r="N62" s="295" t="e">
        <f t="shared" si="25"/>
        <v>#DIV/0!</v>
      </c>
      <c r="O62" s="282">
        <f>O61/O58</f>
        <v>0.75</v>
      </c>
    </row>
    <row r="63" spans="1:15" x14ac:dyDescent="0.25">
      <c r="A63" s="33" t="s">
        <v>104</v>
      </c>
      <c r="B63" s="242" t="s">
        <v>325</v>
      </c>
      <c r="C63" s="47">
        <v>1</v>
      </c>
      <c r="D63" s="378">
        <v>3</v>
      </c>
      <c r="E63" s="378">
        <v>0</v>
      </c>
      <c r="F63" s="378">
        <v>1</v>
      </c>
      <c r="G63" s="378">
        <v>2</v>
      </c>
      <c r="H63" s="378">
        <v>3</v>
      </c>
      <c r="I63" s="378">
        <v>2</v>
      </c>
      <c r="J63" s="378">
        <v>0</v>
      </c>
      <c r="K63" s="378">
        <v>5</v>
      </c>
      <c r="L63" s="296"/>
      <c r="M63" s="296"/>
      <c r="N63" s="297"/>
      <c r="O63" s="243">
        <f>SUM(C63:N63)</f>
        <v>17</v>
      </c>
    </row>
    <row r="64" spans="1:15" x14ac:dyDescent="0.25">
      <c r="A64" s="33" t="s">
        <v>105</v>
      </c>
      <c r="B64" s="227" t="s">
        <v>95</v>
      </c>
      <c r="C64" s="229">
        <f>C63/C58</f>
        <v>0.2</v>
      </c>
      <c r="D64" s="386">
        <f t="shared" ref="D64:N64" si="26">D63/D58</f>
        <v>0.375</v>
      </c>
      <c r="E64" s="386">
        <f t="shared" si="26"/>
        <v>0</v>
      </c>
      <c r="F64" s="386">
        <f t="shared" si="26"/>
        <v>0.2</v>
      </c>
      <c r="G64" s="386">
        <f t="shared" si="26"/>
        <v>0.5</v>
      </c>
      <c r="H64" s="386">
        <f t="shared" si="26"/>
        <v>1</v>
      </c>
      <c r="I64" s="386">
        <f t="shared" si="26"/>
        <v>0.33333333333333331</v>
      </c>
      <c r="J64" s="386">
        <f t="shared" si="26"/>
        <v>0</v>
      </c>
      <c r="K64" s="386">
        <f t="shared" si="26"/>
        <v>0.55555555555555558</v>
      </c>
      <c r="L64" s="313" t="e">
        <f t="shared" si="26"/>
        <v>#DIV/0!</v>
      </c>
      <c r="M64" s="313" t="e">
        <f t="shared" si="26"/>
        <v>#DIV/0!</v>
      </c>
      <c r="N64" s="295" t="e">
        <f t="shared" si="26"/>
        <v>#DIV/0!</v>
      </c>
      <c r="O64" s="282">
        <f>O63/O58</f>
        <v>0.38636363636363635</v>
      </c>
    </row>
    <row r="65" spans="1:15" x14ac:dyDescent="0.25">
      <c r="A65" s="33" t="s">
        <v>106</v>
      </c>
      <c r="B65" s="242" t="s">
        <v>326</v>
      </c>
      <c r="C65" s="47">
        <v>2</v>
      </c>
      <c r="D65" s="378">
        <v>5</v>
      </c>
      <c r="E65" s="378">
        <v>1</v>
      </c>
      <c r="F65" s="378">
        <v>4</v>
      </c>
      <c r="G65" s="378">
        <v>4</v>
      </c>
      <c r="H65" s="378">
        <v>2</v>
      </c>
      <c r="I65" s="378">
        <v>2</v>
      </c>
      <c r="J65" s="378">
        <v>2</v>
      </c>
      <c r="K65" s="378">
        <v>6</v>
      </c>
      <c r="L65" s="296"/>
      <c r="M65" s="296"/>
      <c r="N65" s="297"/>
      <c r="O65" s="243">
        <f>SUM(C65:N65)</f>
        <v>28</v>
      </c>
    </row>
    <row r="66" spans="1:15" ht="15.75" thickBot="1" x14ac:dyDescent="0.3">
      <c r="A66" s="33" t="s">
        <v>107</v>
      </c>
      <c r="B66" s="244" t="s">
        <v>95</v>
      </c>
      <c r="C66" s="283">
        <f>C65/C58</f>
        <v>0.4</v>
      </c>
      <c r="D66" s="402">
        <f>D65/D58</f>
        <v>0.625</v>
      </c>
      <c r="E66" s="402">
        <f t="shared" ref="E66:N66" si="27">E65/E58</f>
        <v>1</v>
      </c>
      <c r="F66" s="402">
        <f t="shared" si="27"/>
        <v>0.8</v>
      </c>
      <c r="G66" s="402">
        <f t="shared" si="27"/>
        <v>1</v>
      </c>
      <c r="H66" s="402">
        <f t="shared" si="27"/>
        <v>0.66666666666666663</v>
      </c>
      <c r="I66" s="402">
        <f t="shared" si="27"/>
        <v>0.33333333333333331</v>
      </c>
      <c r="J66" s="402">
        <f t="shared" si="27"/>
        <v>0.66666666666666663</v>
      </c>
      <c r="K66" s="402">
        <f t="shared" si="27"/>
        <v>0.66666666666666663</v>
      </c>
      <c r="L66" s="337" t="e">
        <f t="shared" si="27"/>
        <v>#DIV/0!</v>
      </c>
      <c r="M66" s="337" t="e">
        <f t="shared" si="27"/>
        <v>#DIV/0!</v>
      </c>
      <c r="N66" s="303" t="e">
        <f t="shared" si="27"/>
        <v>#DIV/0!</v>
      </c>
      <c r="O66" s="284">
        <f>O65/O58</f>
        <v>0.63636363636363635</v>
      </c>
    </row>
    <row r="67" spans="1:15" ht="15.75" thickTop="1" x14ac:dyDescent="0.25">
      <c r="A67" s="33" t="s">
        <v>108</v>
      </c>
      <c r="B67" s="259" t="s">
        <v>327</v>
      </c>
      <c r="C67" s="258">
        <f>C69+C71+C73+C75+C77</f>
        <v>1</v>
      </c>
      <c r="D67" s="384">
        <f t="shared" ref="D67:N67" si="28">D69+D71+D73+D75+D77</f>
        <v>0</v>
      </c>
      <c r="E67" s="384">
        <f t="shared" si="28"/>
        <v>0</v>
      </c>
      <c r="F67" s="384">
        <f t="shared" si="28"/>
        <v>0</v>
      </c>
      <c r="G67" s="384">
        <f t="shared" si="28"/>
        <v>0</v>
      </c>
      <c r="H67" s="384">
        <f t="shared" si="28"/>
        <v>1</v>
      </c>
      <c r="I67" s="384">
        <f t="shared" si="28"/>
        <v>2</v>
      </c>
      <c r="J67" s="384">
        <f t="shared" si="28"/>
        <v>1</v>
      </c>
      <c r="K67" s="384">
        <f t="shared" si="28"/>
        <v>0</v>
      </c>
      <c r="L67" s="306">
        <f t="shared" si="28"/>
        <v>0</v>
      </c>
      <c r="M67" s="306">
        <f t="shared" si="28"/>
        <v>0</v>
      </c>
      <c r="N67" s="308">
        <f t="shared" si="28"/>
        <v>0</v>
      </c>
      <c r="O67" s="257">
        <f>SUM(C67:N67)</f>
        <v>5</v>
      </c>
    </row>
    <row r="68" spans="1:15" ht="15.75" thickBot="1" x14ac:dyDescent="0.3">
      <c r="A68" s="33" t="s">
        <v>109</v>
      </c>
      <c r="B68" s="244" t="s">
        <v>95</v>
      </c>
      <c r="C68" s="283">
        <f>C67/C58</f>
        <v>0.2</v>
      </c>
      <c r="D68" s="403">
        <f t="shared" ref="D68:N68" si="29">D67/D58</f>
        <v>0</v>
      </c>
      <c r="E68" s="403">
        <f t="shared" si="29"/>
        <v>0</v>
      </c>
      <c r="F68" s="403">
        <f t="shared" si="29"/>
        <v>0</v>
      </c>
      <c r="G68" s="403">
        <f t="shared" si="29"/>
        <v>0</v>
      </c>
      <c r="H68" s="403">
        <f t="shared" si="29"/>
        <v>0.33333333333333331</v>
      </c>
      <c r="I68" s="403">
        <f t="shared" si="29"/>
        <v>0.33333333333333331</v>
      </c>
      <c r="J68" s="403">
        <f t="shared" si="29"/>
        <v>0.33333333333333331</v>
      </c>
      <c r="K68" s="403">
        <f t="shared" si="29"/>
        <v>0</v>
      </c>
      <c r="L68" s="338" t="e">
        <f t="shared" si="29"/>
        <v>#DIV/0!</v>
      </c>
      <c r="M68" s="338" t="e">
        <f t="shared" si="29"/>
        <v>#DIV/0!</v>
      </c>
      <c r="N68" s="339" t="e">
        <f t="shared" si="29"/>
        <v>#DIV/0!</v>
      </c>
      <c r="O68" s="284">
        <f>O67/O58</f>
        <v>0.11363636363636363</v>
      </c>
    </row>
    <row r="69" spans="1:15" ht="15.75" thickTop="1" x14ac:dyDescent="0.25">
      <c r="A69" s="33" t="s">
        <v>110</v>
      </c>
      <c r="B69" s="245" t="s">
        <v>332</v>
      </c>
      <c r="C69" s="256">
        <v>0</v>
      </c>
      <c r="D69" s="404">
        <v>0</v>
      </c>
      <c r="E69" s="404">
        <v>0</v>
      </c>
      <c r="F69" s="404">
        <v>0</v>
      </c>
      <c r="G69" s="404">
        <v>0</v>
      </c>
      <c r="H69" s="404">
        <v>0</v>
      </c>
      <c r="I69" s="404">
        <v>1</v>
      </c>
      <c r="J69" s="404">
        <v>1</v>
      </c>
      <c r="K69" s="404">
        <v>0</v>
      </c>
      <c r="L69" s="340"/>
      <c r="M69" s="340"/>
      <c r="N69" s="341"/>
      <c r="O69" s="32">
        <f>SUM(C69:N69)</f>
        <v>2</v>
      </c>
    </row>
    <row r="70" spans="1:15" x14ac:dyDescent="0.25">
      <c r="A70" s="33" t="s">
        <v>111</v>
      </c>
      <c r="B70" s="240" t="s">
        <v>95</v>
      </c>
      <c r="C70" s="254">
        <f>C69/C58</f>
        <v>0</v>
      </c>
      <c r="D70" s="386">
        <f t="shared" ref="D70:N70" si="30">D69/D58</f>
        <v>0</v>
      </c>
      <c r="E70" s="386">
        <f t="shared" si="30"/>
        <v>0</v>
      </c>
      <c r="F70" s="386">
        <f t="shared" si="30"/>
        <v>0</v>
      </c>
      <c r="G70" s="386">
        <f t="shared" si="30"/>
        <v>0</v>
      </c>
      <c r="H70" s="386">
        <f t="shared" si="30"/>
        <v>0</v>
      </c>
      <c r="I70" s="386">
        <f t="shared" si="30"/>
        <v>0.16666666666666666</v>
      </c>
      <c r="J70" s="386">
        <f t="shared" si="30"/>
        <v>0.33333333333333331</v>
      </c>
      <c r="K70" s="386">
        <f t="shared" si="30"/>
        <v>0</v>
      </c>
      <c r="L70" s="313" t="e">
        <f t="shared" si="30"/>
        <v>#DIV/0!</v>
      </c>
      <c r="M70" s="313" t="e">
        <f t="shared" si="30"/>
        <v>#DIV/0!</v>
      </c>
      <c r="N70" s="295" t="e">
        <f t="shared" si="30"/>
        <v>#DIV/0!</v>
      </c>
      <c r="O70" s="282">
        <f>O69/O58</f>
        <v>4.5454545454545456E-2</v>
      </c>
    </row>
    <row r="71" spans="1:15" x14ac:dyDescent="0.25">
      <c r="A71" s="33" t="s">
        <v>112</v>
      </c>
      <c r="B71" s="245" t="s">
        <v>333</v>
      </c>
      <c r="C71" s="246">
        <v>0</v>
      </c>
      <c r="D71" s="404">
        <v>0</v>
      </c>
      <c r="E71" s="404">
        <v>0</v>
      </c>
      <c r="F71" s="404">
        <v>0</v>
      </c>
      <c r="G71" s="404">
        <v>0</v>
      </c>
      <c r="H71" s="404">
        <v>0</v>
      </c>
      <c r="I71" s="404">
        <v>1</v>
      </c>
      <c r="J71" s="404">
        <v>0</v>
      </c>
      <c r="K71" s="404">
        <v>0</v>
      </c>
      <c r="L71" s="340"/>
      <c r="M71" s="340"/>
      <c r="N71" s="341"/>
      <c r="O71" s="32">
        <f>SUM(C71:N71)</f>
        <v>1</v>
      </c>
    </row>
    <row r="72" spans="1:15" x14ac:dyDescent="0.25">
      <c r="A72" s="33" t="s">
        <v>113</v>
      </c>
      <c r="B72" s="227" t="s">
        <v>95</v>
      </c>
      <c r="C72" s="229">
        <f>C71/C58</f>
        <v>0</v>
      </c>
      <c r="D72" s="386">
        <f t="shared" ref="D72:N72" si="31">D71/D58</f>
        <v>0</v>
      </c>
      <c r="E72" s="386">
        <f t="shared" si="31"/>
        <v>0</v>
      </c>
      <c r="F72" s="386">
        <f t="shared" si="31"/>
        <v>0</v>
      </c>
      <c r="G72" s="386">
        <f t="shared" si="31"/>
        <v>0</v>
      </c>
      <c r="H72" s="386">
        <f t="shared" si="31"/>
        <v>0</v>
      </c>
      <c r="I72" s="386">
        <f t="shared" si="31"/>
        <v>0.16666666666666666</v>
      </c>
      <c r="J72" s="386">
        <f t="shared" si="31"/>
        <v>0</v>
      </c>
      <c r="K72" s="386">
        <f t="shared" si="31"/>
        <v>0</v>
      </c>
      <c r="L72" s="313" t="e">
        <f t="shared" si="31"/>
        <v>#DIV/0!</v>
      </c>
      <c r="M72" s="313" t="e">
        <f t="shared" si="31"/>
        <v>#DIV/0!</v>
      </c>
      <c r="N72" s="295" t="e">
        <f t="shared" si="31"/>
        <v>#DIV/0!</v>
      </c>
      <c r="O72" s="282">
        <f>O71/O58</f>
        <v>2.2727272727272728E-2</v>
      </c>
    </row>
    <row r="73" spans="1:15" ht="23.25" x14ac:dyDescent="0.25">
      <c r="A73" s="33" t="s">
        <v>114</v>
      </c>
      <c r="B73" s="248" t="s">
        <v>328</v>
      </c>
      <c r="C73" s="47">
        <v>0</v>
      </c>
      <c r="D73" s="378">
        <v>0</v>
      </c>
      <c r="E73" s="378">
        <v>0</v>
      </c>
      <c r="F73" s="378">
        <v>0</v>
      </c>
      <c r="G73" s="378">
        <v>0</v>
      </c>
      <c r="H73" s="378">
        <v>1</v>
      </c>
      <c r="I73" s="378">
        <v>0</v>
      </c>
      <c r="J73" s="378">
        <v>0</v>
      </c>
      <c r="K73" s="378">
        <v>0</v>
      </c>
      <c r="L73" s="296"/>
      <c r="M73" s="296"/>
      <c r="N73" s="297"/>
      <c r="O73" s="243">
        <f>SUM(C73:N73)</f>
        <v>1</v>
      </c>
    </row>
    <row r="74" spans="1:15" x14ac:dyDescent="0.25">
      <c r="A74" s="33" t="s">
        <v>115</v>
      </c>
      <c r="B74" s="227" t="s">
        <v>95</v>
      </c>
      <c r="C74" s="229">
        <f>C73/C58</f>
        <v>0</v>
      </c>
      <c r="D74" s="386">
        <f t="shared" ref="D74:N74" si="32">D73/D58</f>
        <v>0</v>
      </c>
      <c r="E74" s="386">
        <f t="shared" si="32"/>
        <v>0</v>
      </c>
      <c r="F74" s="386">
        <f t="shared" si="32"/>
        <v>0</v>
      </c>
      <c r="G74" s="386">
        <f t="shared" si="32"/>
        <v>0</v>
      </c>
      <c r="H74" s="386">
        <f t="shared" si="32"/>
        <v>0.33333333333333331</v>
      </c>
      <c r="I74" s="386">
        <f t="shared" si="32"/>
        <v>0</v>
      </c>
      <c r="J74" s="386">
        <f t="shared" si="32"/>
        <v>0</v>
      </c>
      <c r="K74" s="386">
        <f t="shared" si="32"/>
        <v>0</v>
      </c>
      <c r="L74" s="313" t="e">
        <f t="shared" si="32"/>
        <v>#DIV/0!</v>
      </c>
      <c r="M74" s="313" t="e">
        <f t="shared" si="32"/>
        <v>#DIV/0!</v>
      </c>
      <c r="N74" s="295" t="e">
        <f t="shared" si="32"/>
        <v>#DIV/0!</v>
      </c>
      <c r="O74" s="282">
        <f>O73/O58</f>
        <v>2.2727272727272728E-2</v>
      </c>
    </row>
    <row r="75" spans="1:15" ht="23.25" x14ac:dyDescent="0.25">
      <c r="A75" s="33" t="s">
        <v>116</v>
      </c>
      <c r="B75" s="248" t="s">
        <v>329</v>
      </c>
      <c r="C75" s="87">
        <v>1</v>
      </c>
      <c r="D75" s="378">
        <v>0</v>
      </c>
      <c r="E75" s="378">
        <v>0</v>
      </c>
      <c r="F75" s="378">
        <v>0</v>
      </c>
      <c r="G75" s="378">
        <v>0</v>
      </c>
      <c r="H75" s="378">
        <v>0</v>
      </c>
      <c r="I75" s="378">
        <v>0</v>
      </c>
      <c r="J75" s="378">
        <v>0</v>
      </c>
      <c r="K75" s="378">
        <v>0</v>
      </c>
      <c r="L75" s="296"/>
      <c r="M75" s="296"/>
      <c r="N75" s="297"/>
      <c r="O75" s="243">
        <f>SUM(C75:N75)</f>
        <v>1</v>
      </c>
    </row>
    <row r="76" spans="1:15" x14ac:dyDescent="0.25">
      <c r="A76" s="33" t="s">
        <v>117</v>
      </c>
      <c r="B76" s="227" t="s">
        <v>95</v>
      </c>
      <c r="C76" s="229">
        <f>C75/C58</f>
        <v>0.2</v>
      </c>
      <c r="D76" s="386">
        <f t="shared" ref="D76:N76" si="33">D75/D58</f>
        <v>0</v>
      </c>
      <c r="E76" s="386">
        <f t="shared" si="33"/>
        <v>0</v>
      </c>
      <c r="F76" s="386">
        <f t="shared" si="33"/>
        <v>0</v>
      </c>
      <c r="G76" s="386">
        <f t="shared" si="33"/>
        <v>0</v>
      </c>
      <c r="H76" s="386">
        <f t="shared" si="33"/>
        <v>0</v>
      </c>
      <c r="I76" s="386">
        <f t="shared" si="33"/>
        <v>0</v>
      </c>
      <c r="J76" s="386">
        <f t="shared" si="33"/>
        <v>0</v>
      </c>
      <c r="K76" s="386">
        <f t="shared" si="33"/>
        <v>0</v>
      </c>
      <c r="L76" s="313" t="e">
        <f t="shared" si="33"/>
        <v>#DIV/0!</v>
      </c>
      <c r="M76" s="313" t="e">
        <f t="shared" si="33"/>
        <v>#DIV/0!</v>
      </c>
      <c r="N76" s="295" t="e">
        <f t="shared" si="33"/>
        <v>#DIV/0!</v>
      </c>
      <c r="O76" s="282">
        <f>O75/O58</f>
        <v>2.2727272727272728E-2</v>
      </c>
    </row>
    <row r="77" spans="1:15" x14ac:dyDescent="0.25">
      <c r="A77" s="33" t="s">
        <v>118</v>
      </c>
      <c r="B77" s="248" t="s">
        <v>330</v>
      </c>
      <c r="C77" s="87">
        <v>0</v>
      </c>
      <c r="D77" s="378">
        <v>0</v>
      </c>
      <c r="E77" s="378">
        <v>0</v>
      </c>
      <c r="F77" s="378">
        <v>0</v>
      </c>
      <c r="G77" s="378">
        <v>0</v>
      </c>
      <c r="H77" s="378">
        <v>0</v>
      </c>
      <c r="I77" s="378">
        <v>0</v>
      </c>
      <c r="J77" s="378">
        <v>0</v>
      </c>
      <c r="K77" s="378">
        <v>0</v>
      </c>
      <c r="L77" s="296"/>
      <c r="M77" s="296"/>
      <c r="N77" s="297"/>
      <c r="O77" s="243">
        <f>SUM(C77:N77)</f>
        <v>0</v>
      </c>
    </row>
    <row r="78" spans="1:15" x14ac:dyDescent="0.25">
      <c r="A78" s="33" t="s">
        <v>119</v>
      </c>
      <c r="B78" s="227" t="s">
        <v>95</v>
      </c>
      <c r="C78" s="229">
        <f>C77/C58</f>
        <v>0</v>
      </c>
      <c r="D78" s="386">
        <f t="shared" ref="D78:N78" si="34">D77/D58</f>
        <v>0</v>
      </c>
      <c r="E78" s="386">
        <f t="shared" si="34"/>
        <v>0</v>
      </c>
      <c r="F78" s="386">
        <f t="shared" si="34"/>
        <v>0</v>
      </c>
      <c r="G78" s="386">
        <f t="shared" si="34"/>
        <v>0</v>
      </c>
      <c r="H78" s="386">
        <f t="shared" si="34"/>
        <v>0</v>
      </c>
      <c r="I78" s="386">
        <f t="shared" si="34"/>
        <v>0</v>
      </c>
      <c r="J78" s="386">
        <f t="shared" si="34"/>
        <v>0</v>
      </c>
      <c r="K78" s="386">
        <f t="shared" si="34"/>
        <v>0</v>
      </c>
      <c r="L78" s="313" t="e">
        <f t="shared" si="34"/>
        <v>#DIV/0!</v>
      </c>
      <c r="M78" s="313" t="e">
        <f t="shared" si="34"/>
        <v>#DIV/0!</v>
      </c>
      <c r="N78" s="295" t="e">
        <f t="shared" si="34"/>
        <v>#DIV/0!</v>
      </c>
      <c r="O78" s="282">
        <f>O77/O58</f>
        <v>0</v>
      </c>
    </row>
    <row r="79" spans="1:15" x14ac:dyDescent="0.25">
      <c r="A79" s="33" t="s">
        <v>171</v>
      </c>
      <c r="B79" s="242" t="s">
        <v>94</v>
      </c>
      <c r="C79" s="47">
        <v>0</v>
      </c>
      <c r="D79" s="378">
        <v>0</v>
      </c>
      <c r="E79" s="378">
        <v>0</v>
      </c>
      <c r="F79" s="378">
        <v>0</v>
      </c>
      <c r="G79" s="378">
        <v>0</v>
      </c>
      <c r="H79" s="378">
        <v>0</v>
      </c>
      <c r="I79" s="378">
        <v>0</v>
      </c>
      <c r="J79" s="378">
        <v>0</v>
      </c>
      <c r="K79" s="378">
        <v>0</v>
      </c>
      <c r="L79" s="296"/>
      <c r="M79" s="296"/>
      <c r="N79" s="297"/>
      <c r="O79" s="243">
        <f>SUM(C79:N79)</f>
        <v>0</v>
      </c>
    </row>
    <row r="80" spans="1:15" x14ac:dyDescent="0.25">
      <c r="A80" s="33" t="s">
        <v>172</v>
      </c>
      <c r="B80" s="227" t="s">
        <v>95</v>
      </c>
      <c r="C80" s="229">
        <f>C79/C58</f>
        <v>0</v>
      </c>
      <c r="D80" s="386">
        <f t="shared" ref="D80:N80" si="35">D79/D58</f>
        <v>0</v>
      </c>
      <c r="E80" s="386">
        <f t="shared" si="35"/>
        <v>0</v>
      </c>
      <c r="F80" s="386">
        <f t="shared" si="35"/>
        <v>0</v>
      </c>
      <c r="G80" s="386">
        <f t="shared" si="35"/>
        <v>0</v>
      </c>
      <c r="H80" s="386">
        <f t="shared" si="35"/>
        <v>0</v>
      </c>
      <c r="I80" s="386">
        <f t="shared" si="35"/>
        <v>0</v>
      </c>
      <c r="J80" s="386">
        <f t="shared" si="35"/>
        <v>0</v>
      </c>
      <c r="K80" s="386">
        <f t="shared" si="35"/>
        <v>0</v>
      </c>
      <c r="L80" s="313" t="e">
        <f t="shared" si="35"/>
        <v>#DIV/0!</v>
      </c>
      <c r="M80" s="313" t="e">
        <f t="shared" si="35"/>
        <v>#DIV/0!</v>
      </c>
      <c r="N80" s="295" t="e">
        <f t="shared" si="35"/>
        <v>#DIV/0!</v>
      </c>
      <c r="O80" s="282">
        <f>O79/O58</f>
        <v>0</v>
      </c>
    </row>
    <row r="81" spans="1:15" x14ac:dyDescent="0.25">
      <c r="A81" s="33" t="s">
        <v>173</v>
      </c>
      <c r="B81" s="242" t="s">
        <v>96</v>
      </c>
      <c r="C81" s="47">
        <v>0</v>
      </c>
      <c r="D81" s="378">
        <v>0</v>
      </c>
      <c r="E81" s="378">
        <v>0</v>
      </c>
      <c r="F81" s="378">
        <v>0</v>
      </c>
      <c r="G81" s="378">
        <v>0</v>
      </c>
      <c r="H81" s="378">
        <v>0</v>
      </c>
      <c r="I81" s="378">
        <v>0</v>
      </c>
      <c r="J81" s="378">
        <v>0</v>
      </c>
      <c r="K81" s="378">
        <v>1</v>
      </c>
      <c r="L81" s="296"/>
      <c r="M81" s="296"/>
      <c r="N81" s="297"/>
      <c r="O81" s="243">
        <f>SUM(C81:N81)</f>
        <v>1</v>
      </c>
    </row>
    <row r="82" spans="1:15" x14ac:dyDescent="0.25">
      <c r="A82" s="33" t="s">
        <v>174</v>
      </c>
      <c r="B82" s="227" t="s">
        <v>95</v>
      </c>
      <c r="C82" s="229">
        <f>C81/C58</f>
        <v>0</v>
      </c>
      <c r="D82" s="386">
        <f t="shared" ref="D82:N82" si="36">D81/D58</f>
        <v>0</v>
      </c>
      <c r="E82" s="386">
        <f t="shared" si="36"/>
        <v>0</v>
      </c>
      <c r="F82" s="386">
        <f t="shared" si="36"/>
        <v>0</v>
      </c>
      <c r="G82" s="386">
        <f t="shared" si="36"/>
        <v>0</v>
      </c>
      <c r="H82" s="386">
        <f t="shared" si="36"/>
        <v>0</v>
      </c>
      <c r="I82" s="386">
        <f t="shared" si="36"/>
        <v>0</v>
      </c>
      <c r="J82" s="386">
        <f t="shared" si="36"/>
        <v>0</v>
      </c>
      <c r="K82" s="386">
        <f t="shared" si="36"/>
        <v>0.1111111111111111</v>
      </c>
      <c r="L82" s="313" t="e">
        <f t="shared" si="36"/>
        <v>#DIV/0!</v>
      </c>
      <c r="M82" s="313" t="e">
        <f t="shared" si="36"/>
        <v>#DIV/0!</v>
      </c>
      <c r="N82" s="295" t="e">
        <f t="shared" si="36"/>
        <v>#DIV/0!</v>
      </c>
      <c r="O82" s="282">
        <f>O81/O58</f>
        <v>2.2727272727272728E-2</v>
      </c>
    </row>
    <row r="83" spans="1:15" ht="24.75" x14ac:dyDescent="0.25">
      <c r="A83" s="33" t="s">
        <v>247</v>
      </c>
      <c r="B83" s="249" t="s">
        <v>97</v>
      </c>
      <c r="C83" s="47">
        <v>0</v>
      </c>
      <c r="D83" s="378">
        <v>0</v>
      </c>
      <c r="E83" s="378">
        <v>0</v>
      </c>
      <c r="F83" s="378">
        <v>0</v>
      </c>
      <c r="G83" s="378">
        <v>0</v>
      </c>
      <c r="H83" s="378">
        <v>0</v>
      </c>
      <c r="I83" s="378">
        <v>0</v>
      </c>
      <c r="J83" s="378">
        <v>0</v>
      </c>
      <c r="K83" s="378">
        <v>0</v>
      </c>
      <c r="L83" s="296"/>
      <c r="M83" s="296"/>
      <c r="N83" s="297"/>
      <c r="O83" s="243">
        <f>SUM(C83:N83)</f>
        <v>0</v>
      </c>
    </row>
    <row r="84" spans="1:15" x14ac:dyDescent="0.25">
      <c r="A84" s="33" t="s">
        <v>248</v>
      </c>
      <c r="B84" s="227" t="s">
        <v>95</v>
      </c>
      <c r="C84" s="229">
        <f>C83/C58</f>
        <v>0</v>
      </c>
      <c r="D84" s="386">
        <f t="shared" ref="D84:N84" si="37">D83/D58</f>
        <v>0</v>
      </c>
      <c r="E84" s="386">
        <f t="shared" si="37"/>
        <v>0</v>
      </c>
      <c r="F84" s="386">
        <f t="shared" si="37"/>
        <v>0</v>
      </c>
      <c r="G84" s="386">
        <f t="shared" si="37"/>
        <v>0</v>
      </c>
      <c r="H84" s="386">
        <f t="shared" si="37"/>
        <v>0</v>
      </c>
      <c r="I84" s="386">
        <f t="shared" si="37"/>
        <v>0</v>
      </c>
      <c r="J84" s="386">
        <f t="shared" si="37"/>
        <v>0</v>
      </c>
      <c r="K84" s="386">
        <f t="shared" si="37"/>
        <v>0</v>
      </c>
      <c r="L84" s="313" t="e">
        <f t="shared" si="37"/>
        <v>#DIV/0!</v>
      </c>
      <c r="M84" s="313" t="e">
        <f t="shared" si="37"/>
        <v>#DIV/0!</v>
      </c>
      <c r="N84" s="295" t="e">
        <f t="shared" si="37"/>
        <v>#DIV/0!</v>
      </c>
      <c r="O84" s="282">
        <f>O83/O58</f>
        <v>0</v>
      </c>
    </row>
    <row r="85" spans="1:15" ht="24" x14ac:dyDescent="0.25">
      <c r="A85" s="33" t="s">
        <v>249</v>
      </c>
      <c r="B85" s="250" t="s">
        <v>98</v>
      </c>
      <c r="C85" s="47">
        <v>0</v>
      </c>
      <c r="D85" s="378">
        <v>0</v>
      </c>
      <c r="E85" s="378">
        <v>0</v>
      </c>
      <c r="F85" s="378">
        <v>0</v>
      </c>
      <c r="G85" s="378">
        <v>0</v>
      </c>
      <c r="H85" s="378">
        <v>0</v>
      </c>
      <c r="I85" s="378">
        <v>0</v>
      </c>
      <c r="J85" s="378">
        <v>0</v>
      </c>
      <c r="K85" s="378">
        <v>0</v>
      </c>
      <c r="L85" s="296"/>
      <c r="M85" s="296"/>
      <c r="N85" s="297"/>
      <c r="O85" s="243">
        <f>SUM(C85:N85)</f>
        <v>0</v>
      </c>
    </row>
    <row r="86" spans="1:15" x14ac:dyDescent="0.25">
      <c r="A86" s="33" t="s">
        <v>250</v>
      </c>
      <c r="B86" s="227" t="s">
        <v>95</v>
      </c>
      <c r="C86" s="229">
        <f>C85/C58</f>
        <v>0</v>
      </c>
      <c r="D86" s="386">
        <f t="shared" ref="D86:N86" si="38">D85/D58</f>
        <v>0</v>
      </c>
      <c r="E86" s="386">
        <f t="shared" si="38"/>
        <v>0</v>
      </c>
      <c r="F86" s="386">
        <f t="shared" si="38"/>
        <v>0</v>
      </c>
      <c r="G86" s="386">
        <f t="shared" si="38"/>
        <v>0</v>
      </c>
      <c r="H86" s="386">
        <f t="shared" si="38"/>
        <v>0</v>
      </c>
      <c r="I86" s="386">
        <f t="shared" si="38"/>
        <v>0</v>
      </c>
      <c r="J86" s="386">
        <f t="shared" si="38"/>
        <v>0</v>
      </c>
      <c r="K86" s="386">
        <f t="shared" si="38"/>
        <v>0</v>
      </c>
      <c r="L86" s="313" t="e">
        <f t="shared" si="38"/>
        <v>#DIV/0!</v>
      </c>
      <c r="M86" s="313" t="e">
        <f t="shared" si="38"/>
        <v>#DIV/0!</v>
      </c>
      <c r="N86" s="295" t="e">
        <f t="shared" si="38"/>
        <v>#DIV/0!</v>
      </c>
      <c r="O86" s="282">
        <f>O85/O58</f>
        <v>0</v>
      </c>
    </row>
    <row r="87" spans="1:15" ht="24.75" x14ac:dyDescent="0.25">
      <c r="A87" s="33" t="s">
        <v>251</v>
      </c>
      <c r="B87" s="249" t="s">
        <v>99</v>
      </c>
      <c r="C87" s="47">
        <v>2</v>
      </c>
      <c r="D87" s="378">
        <v>2</v>
      </c>
      <c r="E87" s="378">
        <v>0</v>
      </c>
      <c r="F87" s="378">
        <v>0</v>
      </c>
      <c r="G87" s="378">
        <v>0</v>
      </c>
      <c r="H87" s="378">
        <v>0</v>
      </c>
      <c r="I87" s="378">
        <v>0</v>
      </c>
      <c r="J87" s="378">
        <v>0</v>
      </c>
      <c r="K87" s="378">
        <v>0</v>
      </c>
      <c r="L87" s="296"/>
      <c r="M87" s="296"/>
      <c r="N87" s="297"/>
      <c r="O87" s="243">
        <f>SUM(C87:N87)</f>
        <v>4</v>
      </c>
    </row>
    <row r="88" spans="1:15" x14ac:dyDescent="0.25">
      <c r="A88" s="33" t="s">
        <v>254</v>
      </c>
      <c r="B88" s="227" t="s">
        <v>95</v>
      </c>
      <c r="C88" s="229">
        <f>C87/C58</f>
        <v>0.4</v>
      </c>
      <c r="D88" s="386">
        <f t="shared" ref="D88:N88" si="39">D87/D58</f>
        <v>0.25</v>
      </c>
      <c r="E88" s="386">
        <f t="shared" si="39"/>
        <v>0</v>
      </c>
      <c r="F88" s="386">
        <f t="shared" si="39"/>
        <v>0</v>
      </c>
      <c r="G88" s="386">
        <f t="shared" si="39"/>
        <v>0</v>
      </c>
      <c r="H88" s="386">
        <f t="shared" si="39"/>
        <v>0</v>
      </c>
      <c r="I88" s="386">
        <f t="shared" si="39"/>
        <v>0</v>
      </c>
      <c r="J88" s="386">
        <f t="shared" si="39"/>
        <v>0</v>
      </c>
      <c r="K88" s="386">
        <f t="shared" si="39"/>
        <v>0</v>
      </c>
      <c r="L88" s="313" t="e">
        <f t="shared" si="39"/>
        <v>#DIV/0!</v>
      </c>
      <c r="M88" s="313" t="e">
        <f t="shared" si="39"/>
        <v>#DIV/0!</v>
      </c>
      <c r="N88" s="295" t="e">
        <f t="shared" si="39"/>
        <v>#DIV/0!</v>
      </c>
      <c r="O88" s="282">
        <f>O87/O58</f>
        <v>9.0909090909090912E-2</v>
      </c>
    </row>
    <row r="89" spans="1:15" ht="24.75" x14ac:dyDescent="0.25">
      <c r="A89" s="33" t="s">
        <v>255</v>
      </c>
      <c r="B89" s="249" t="s">
        <v>318</v>
      </c>
      <c r="C89" s="47">
        <v>0</v>
      </c>
      <c r="D89" s="378">
        <v>1</v>
      </c>
      <c r="E89" s="378">
        <v>0</v>
      </c>
      <c r="F89" s="378">
        <v>1</v>
      </c>
      <c r="G89" s="378">
        <v>0</v>
      </c>
      <c r="H89" s="378">
        <v>0</v>
      </c>
      <c r="I89" s="378">
        <v>0</v>
      </c>
      <c r="J89" s="378">
        <v>0</v>
      </c>
      <c r="K89" s="378">
        <v>1</v>
      </c>
      <c r="L89" s="296"/>
      <c r="M89" s="296"/>
      <c r="N89" s="297"/>
      <c r="O89" s="243">
        <f>SUM(C89:N89)</f>
        <v>3</v>
      </c>
    </row>
    <row r="90" spans="1:15" x14ac:dyDescent="0.25">
      <c r="A90" s="33" t="s">
        <v>257</v>
      </c>
      <c r="B90" s="227" t="s">
        <v>95</v>
      </c>
      <c r="C90" s="229">
        <f>C89/C58</f>
        <v>0</v>
      </c>
      <c r="D90" s="386">
        <f t="shared" ref="D90:N90" si="40">D89/D58</f>
        <v>0.125</v>
      </c>
      <c r="E90" s="386">
        <f t="shared" si="40"/>
        <v>0</v>
      </c>
      <c r="F90" s="386">
        <f t="shared" si="40"/>
        <v>0.2</v>
      </c>
      <c r="G90" s="386">
        <f t="shared" si="40"/>
        <v>0</v>
      </c>
      <c r="H90" s="386">
        <f t="shared" si="40"/>
        <v>0</v>
      </c>
      <c r="I90" s="386">
        <f t="shared" si="40"/>
        <v>0</v>
      </c>
      <c r="J90" s="386">
        <f t="shared" si="40"/>
        <v>0</v>
      </c>
      <c r="K90" s="386">
        <f t="shared" si="40"/>
        <v>0.1111111111111111</v>
      </c>
      <c r="L90" s="313" t="e">
        <f t="shared" si="40"/>
        <v>#DIV/0!</v>
      </c>
      <c r="M90" s="313" t="e">
        <f t="shared" si="40"/>
        <v>#DIV/0!</v>
      </c>
      <c r="N90" s="295" t="e">
        <f t="shared" si="40"/>
        <v>#DIV/0!</v>
      </c>
      <c r="O90" s="282">
        <f>O89/O58</f>
        <v>6.8181818181818177E-2</v>
      </c>
    </row>
    <row r="91" spans="1:15" ht="24.75" x14ac:dyDescent="0.25">
      <c r="A91" s="33" t="s">
        <v>258</v>
      </c>
      <c r="B91" s="249" t="s">
        <v>319</v>
      </c>
      <c r="C91" s="87">
        <v>0</v>
      </c>
      <c r="D91" s="378">
        <v>0</v>
      </c>
      <c r="E91" s="378">
        <v>0</v>
      </c>
      <c r="F91" s="378">
        <v>0</v>
      </c>
      <c r="G91" s="378">
        <v>0</v>
      </c>
      <c r="H91" s="378">
        <v>0</v>
      </c>
      <c r="I91" s="378">
        <v>0</v>
      </c>
      <c r="J91" s="378">
        <v>0</v>
      </c>
      <c r="K91" s="378">
        <v>0</v>
      </c>
      <c r="L91" s="296"/>
      <c r="M91" s="296"/>
      <c r="N91" s="297"/>
      <c r="O91" s="243">
        <f>SUM(C91:N91)</f>
        <v>0</v>
      </c>
    </row>
    <row r="92" spans="1:15" x14ac:dyDescent="0.25">
      <c r="A92" s="33" t="s">
        <v>259</v>
      </c>
      <c r="B92" s="227" t="s">
        <v>95</v>
      </c>
      <c r="C92" s="229">
        <f>C91/C58</f>
        <v>0</v>
      </c>
      <c r="D92" s="386">
        <f t="shared" ref="D92:N92" si="41">D91/D58</f>
        <v>0</v>
      </c>
      <c r="E92" s="386">
        <f t="shared" si="41"/>
        <v>0</v>
      </c>
      <c r="F92" s="386">
        <f t="shared" si="41"/>
        <v>0</v>
      </c>
      <c r="G92" s="386">
        <f t="shared" si="41"/>
        <v>0</v>
      </c>
      <c r="H92" s="386">
        <f t="shared" si="41"/>
        <v>0</v>
      </c>
      <c r="I92" s="386">
        <f t="shared" si="41"/>
        <v>0</v>
      </c>
      <c r="J92" s="386">
        <f t="shared" si="41"/>
        <v>0</v>
      </c>
      <c r="K92" s="386">
        <f t="shared" si="41"/>
        <v>0</v>
      </c>
      <c r="L92" s="313" t="e">
        <f t="shared" si="41"/>
        <v>#DIV/0!</v>
      </c>
      <c r="M92" s="313" t="e">
        <f t="shared" si="41"/>
        <v>#DIV/0!</v>
      </c>
      <c r="N92" s="295" t="e">
        <f t="shared" si="41"/>
        <v>#DIV/0!</v>
      </c>
      <c r="O92" s="282">
        <f>O91/O58</f>
        <v>0</v>
      </c>
    </row>
    <row r="93" spans="1:15" ht="24.75" x14ac:dyDescent="0.25">
      <c r="A93" s="33" t="s">
        <v>260</v>
      </c>
      <c r="B93" s="249" t="s">
        <v>320</v>
      </c>
      <c r="C93" s="47">
        <v>0</v>
      </c>
      <c r="D93" s="378">
        <v>0</v>
      </c>
      <c r="E93" s="378">
        <v>0</v>
      </c>
      <c r="F93" s="378">
        <v>0</v>
      </c>
      <c r="G93" s="378">
        <v>0</v>
      </c>
      <c r="H93" s="378">
        <v>0</v>
      </c>
      <c r="I93" s="378">
        <v>0</v>
      </c>
      <c r="J93" s="378">
        <v>0</v>
      </c>
      <c r="K93" s="378">
        <v>0</v>
      </c>
      <c r="L93" s="296"/>
      <c r="M93" s="296"/>
      <c r="N93" s="297"/>
      <c r="O93" s="243">
        <f>SUM(C93:N93)</f>
        <v>0</v>
      </c>
    </row>
    <row r="94" spans="1:15" x14ac:dyDescent="0.25">
      <c r="A94" s="33" t="s">
        <v>261</v>
      </c>
      <c r="B94" s="227" t="s">
        <v>95</v>
      </c>
      <c r="C94" s="229">
        <f>C93/C58</f>
        <v>0</v>
      </c>
      <c r="D94" s="386">
        <f t="shared" ref="D94:N94" si="42">D93/D58</f>
        <v>0</v>
      </c>
      <c r="E94" s="386">
        <f t="shared" si="42"/>
        <v>0</v>
      </c>
      <c r="F94" s="386">
        <f t="shared" si="42"/>
        <v>0</v>
      </c>
      <c r="G94" s="386">
        <f t="shared" si="42"/>
        <v>0</v>
      </c>
      <c r="H94" s="386">
        <f t="shared" si="42"/>
        <v>0</v>
      </c>
      <c r="I94" s="386">
        <f t="shared" si="42"/>
        <v>0</v>
      </c>
      <c r="J94" s="386">
        <f t="shared" si="42"/>
        <v>0</v>
      </c>
      <c r="K94" s="386">
        <f t="shared" si="42"/>
        <v>0</v>
      </c>
      <c r="L94" s="313" t="e">
        <f t="shared" si="42"/>
        <v>#DIV/0!</v>
      </c>
      <c r="M94" s="313" t="e">
        <f t="shared" si="42"/>
        <v>#DIV/0!</v>
      </c>
      <c r="N94" s="295" t="e">
        <f t="shared" si="42"/>
        <v>#DIV/0!</v>
      </c>
      <c r="O94" s="282">
        <f>O93/O58</f>
        <v>0</v>
      </c>
    </row>
    <row r="95" spans="1:15" ht="24.75" x14ac:dyDescent="0.25">
      <c r="A95" s="33" t="s">
        <v>323</v>
      </c>
      <c r="B95" s="249" t="s">
        <v>321</v>
      </c>
      <c r="C95" s="47">
        <f t="shared" ref="C95:K95" si="43">C58-C61-C79-C81-C83-C85-C87-C89-C91-C93</f>
        <v>0</v>
      </c>
      <c r="D95" s="381">
        <f t="shared" si="43"/>
        <v>0</v>
      </c>
      <c r="E95" s="381">
        <f t="shared" si="43"/>
        <v>0</v>
      </c>
      <c r="F95" s="381">
        <f t="shared" si="43"/>
        <v>0</v>
      </c>
      <c r="G95" s="381">
        <f t="shared" si="43"/>
        <v>0</v>
      </c>
      <c r="H95" s="381">
        <f t="shared" si="43"/>
        <v>0</v>
      </c>
      <c r="I95" s="381">
        <f t="shared" si="43"/>
        <v>2</v>
      </c>
      <c r="J95" s="381">
        <f t="shared" si="43"/>
        <v>0</v>
      </c>
      <c r="K95" s="381">
        <f t="shared" si="43"/>
        <v>1</v>
      </c>
      <c r="L95" s="300">
        <f t="shared" ref="L95:N95" si="44">L58-L63-L79-L81-L83-L85-L87-L89-L91-L93</f>
        <v>0</v>
      </c>
      <c r="M95" s="300">
        <f t="shared" si="44"/>
        <v>0</v>
      </c>
      <c r="N95" s="297">
        <f t="shared" si="44"/>
        <v>0</v>
      </c>
      <c r="O95" s="243">
        <f>SUM(C95:N95)</f>
        <v>3</v>
      </c>
    </row>
    <row r="96" spans="1:15" ht="15.75" thickBot="1" x14ac:dyDescent="0.3">
      <c r="A96" s="33" t="s">
        <v>324</v>
      </c>
      <c r="B96" s="251" t="s">
        <v>95</v>
      </c>
      <c r="C96" s="237">
        <f>C95/C58</f>
        <v>0</v>
      </c>
      <c r="D96" s="387">
        <f t="shared" ref="D96:N96" si="45">D95/D58</f>
        <v>0</v>
      </c>
      <c r="E96" s="387">
        <f t="shared" si="45"/>
        <v>0</v>
      </c>
      <c r="F96" s="387">
        <f t="shared" si="45"/>
        <v>0</v>
      </c>
      <c r="G96" s="387">
        <f t="shared" si="45"/>
        <v>0</v>
      </c>
      <c r="H96" s="387">
        <f t="shared" si="45"/>
        <v>0</v>
      </c>
      <c r="I96" s="387">
        <f t="shared" si="45"/>
        <v>0.33333333333333331</v>
      </c>
      <c r="J96" s="387">
        <f t="shared" si="45"/>
        <v>0</v>
      </c>
      <c r="K96" s="387">
        <f t="shared" si="45"/>
        <v>0.1111111111111111</v>
      </c>
      <c r="L96" s="314" t="e">
        <f t="shared" si="45"/>
        <v>#DIV/0!</v>
      </c>
      <c r="M96" s="314" t="e">
        <f t="shared" si="45"/>
        <v>#DIV/0!</v>
      </c>
      <c r="N96" s="299" t="e">
        <f t="shared" si="45"/>
        <v>#DIV/0!</v>
      </c>
      <c r="O96" s="286">
        <f>O95/O58</f>
        <v>6.8181818181818177E-2</v>
      </c>
    </row>
  </sheetData>
  <pageMargins left="0.7" right="0.7" top="0.75" bottom="0.75" header="0.3" footer="0.3"/>
  <pageSetup paperSize="9"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96"/>
  <sheetViews>
    <sheetView view="pageBreakPreview" topLeftCell="B1" zoomScaleNormal="100" zoomScaleSheetLayoutView="100" workbookViewId="0">
      <selection activeCell="M3" sqref="M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62" t="s">
        <v>349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1"/>
    </row>
    <row r="2" spans="1:15" ht="49.5" thickBot="1" x14ac:dyDescent="0.3">
      <c r="A2" s="261" t="s">
        <v>21</v>
      </c>
      <c r="B2" s="66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9</v>
      </c>
      <c r="J2" s="65" t="s">
        <v>8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</row>
    <row r="3" spans="1:15" ht="15.75" thickBot="1" x14ac:dyDescent="0.3">
      <c r="A3" s="13" t="s">
        <v>22</v>
      </c>
      <c r="B3" s="5" t="s">
        <v>20</v>
      </c>
      <c r="C3" s="6">
        <v>37</v>
      </c>
      <c r="D3" s="6">
        <v>36</v>
      </c>
      <c r="E3" s="375">
        <v>45</v>
      </c>
      <c r="F3" s="375">
        <v>46</v>
      </c>
      <c r="G3" s="375">
        <v>61</v>
      </c>
      <c r="H3" s="375">
        <v>77</v>
      </c>
      <c r="I3" s="375">
        <v>73</v>
      </c>
      <c r="J3" s="375">
        <v>76</v>
      </c>
      <c r="K3" s="375">
        <v>77</v>
      </c>
      <c r="L3" s="375">
        <v>72</v>
      </c>
      <c r="M3" s="6"/>
      <c r="N3" s="6"/>
      <c r="O3" s="7"/>
    </row>
    <row r="4" spans="1:15" x14ac:dyDescent="0.25">
      <c r="A4" s="13" t="s">
        <v>23</v>
      </c>
      <c r="B4" s="216" t="s">
        <v>56</v>
      </c>
      <c r="C4" s="218">
        <v>31</v>
      </c>
      <c r="D4" s="219">
        <v>31</v>
      </c>
      <c r="E4" s="376">
        <v>40</v>
      </c>
      <c r="F4" s="376">
        <v>40</v>
      </c>
      <c r="G4" s="376">
        <v>53</v>
      </c>
      <c r="H4" s="376">
        <v>69</v>
      </c>
      <c r="I4" s="376">
        <v>65</v>
      </c>
      <c r="J4" s="376">
        <v>69</v>
      </c>
      <c r="K4" s="376">
        <v>70</v>
      </c>
      <c r="L4" s="376">
        <v>66</v>
      </c>
      <c r="M4" s="219"/>
      <c r="N4" s="219"/>
      <c r="O4" s="220"/>
    </row>
    <row r="5" spans="1:15" x14ac:dyDescent="0.25">
      <c r="A5" s="13" t="s">
        <v>24</v>
      </c>
      <c r="B5" s="215" t="s">
        <v>30</v>
      </c>
      <c r="C5" s="217">
        <f>C4/C3</f>
        <v>0.83783783783783783</v>
      </c>
      <c r="D5" s="255">
        <f>D4/D3</f>
        <v>0.86111111111111116</v>
      </c>
      <c r="E5" s="377">
        <f t="shared" ref="E5:O5" si="0">E4/E3</f>
        <v>0.88888888888888884</v>
      </c>
      <c r="F5" s="377">
        <f t="shared" si="0"/>
        <v>0.86956521739130432</v>
      </c>
      <c r="G5" s="377">
        <f t="shared" si="0"/>
        <v>0.86885245901639341</v>
      </c>
      <c r="H5" s="377">
        <f t="shared" si="0"/>
        <v>0.89610389610389607</v>
      </c>
      <c r="I5" s="377">
        <f t="shared" si="0"/>
        <v>0.8904109589041096</v>
      </c>
      <c r="J5" s="377">
        <f t="shared" si="0"/>
        <v>0.90789473684210531</v>
      </c>
      <c r="K5" s="377">
        <f t="shared" si="0"/>
        <v>0.90909090909090906</v>
      </c>
      <c r="L5" s="377">
        <f t="shared" si="0"/>
        <v>0.91666666666666663</v>
      </c>
      <c r="M5" s="294" t="e">
        <f t="shared" si="0"/>
        <v>#DIV/0!</v>
      </c>
      <c r="N5" s="294" t="e">
        <f t="shared" si="0"/>
        <v>#DIV/0!</v>
      </c>
      <c r="O5" s="295" t="e">
        <f t="shared" si="0"/>
        <v>#DIV/0!</v>
      </c>
    </row>
    <row r="6" spans="1:15" x14ac:dyDescent="0.25">
      <c r="A6" s="13" t="s">
        <v>25</v>
      </c>
      <c r="B6" s="221" t="s">
        <v>310</v>
      </c>
      <c r="C6" s="222">
        <v>2</v>
      </c>
      <c r="D6" s="48">
        <v>2</v>
      </c>
      <c r="E6" s="378">
        <v>3</v>
      </c>
      <c r="F6" s="378">
        <v>2</v>
      </c>
      <c r="G6" s="378">
        <v>2</v>
      </c>
      <c r="H6" s="378">
        <v>3</v>
      </c>
      <c r="I6" s="378">
        <v>4</v>
      </c>
      <c r="J6" s="378">
        <v>4</v>
      </c>
      <c r="K6" s="378">
        <v>4</v>
      </c>
      <c r="L6" s="378">
        <v>3</v>
      </c>
      <c r="M6" s="296"/>
      <c r="N6" s="296"/>
      <c r="O6" s="297"/>
    </row>
    <row r="7" spans="1:15" x14ac:dyDescent="0.25">
      <c r="A7" s="13" t="s">
        <v>26</v>
      </c>
      <c r="B7" s="215" t="s">
        <v>30</v>
      </c>
      <c r="C7" s="217">
        <f>C6/C3</f>
        <v>5.4054054054054057E-2</v>
      </c>
      <c r="D7" s="255">
        <f>D6/D3</f>
        <v>5.5555555555555552E-2</v>
      </c>
      <c r="E7" s="377">
        <f t="shared" ref="E7:O7" si="1">E6/E3</f>
        <v>6.6666666666666666E-2</v>
      </c>
      <c r="F7" s="377">
        <f t="shared" si="1"/>
        <v>4.3478260869565216E-2</v>
      </c>
      <c r="G7" s="377">
        <f t="shared" si="1"/>
        <v>3.2786885245901641E-2</v>
      </c>
      <c r="H7" s="377">
        <f t="shared" si="1"/>
        <v>3.896103896103896E-2</v>
      </c>
      <c r="I7" s="377">
        <f t="shared" si="1"/>
        <v>5.4794520547945202E-2</v>
      </c>
      <c r="J7" s="377">
        <f t="shared" si="1"/>
        <v>5.2631578947368418E-2</v>
      </c>
      <c r="K7" s="377">
        <f t="shared" si="1"/>
        <v>5.1948051948051951E-2</v>
      </c>
      <c r="L7" s="377">
        <f t="shared" si="1"/>
        <v>4.1666666666666664E-2</v>
      </c>
      <c r="M7" s="294" t="e">
        <f t="shared" si="1"/>
        <v>#DIV/0!</v>
      </c>
      <c r="N7" s="294" t="e">
        <f t="shared" si="1"/>
        <v>#DIV/0!</v>
      </c>
      <c r="O7" s="295" t="e">
        <f t="shared" si="1"/>
        <v>#DIV/0!</v>
      </c>
    </row>
    <row r="8" spans="1:15" x14ac:dyDescent="0.25">
      <c r="A8" s="13" t="s">
        <v>27</v>
      </c>
      <c r="B8" s="221" t="s">
        <v>31</v>
      </c>
      <c r="C8" s="222">
        <v>11</v>
      </c>
      <c r="D8" s="48">
        <v>9</v>
      </c>
      <c r="E8" s="378">
        <v>11</v>
      </c>
      <c r="F8" s="378">
        <v>8</v>
      </c>
      <c r="G8" s="378">
        <v>11</v>
      </c>
      <c r="H8" s="378">
        <v>21</v>
      </c>
      <c r="I8" s="378">
        <v>17</v>
      </c>
      <c r="J8" s="378">
        <v>25</v>
      </c>
      <c r="K8" s="378">
        <v>24</v>
      </c>
      <c r="L8" s="378">
        <v>22</v>
      </c>
      <c r="M8" s="296"/>
      <c r="N8" s="296"/>
      <c r="O8" s="297"/>
    </row>
    <row r="9" spans="1:15" x14ac:dyDescent="0.25">
      <c r="A9" s="13" t="s">
        <v>28</v>
      </c>
      <c r="B9" s="215" t="s">
        <v>30</v>
      </c>
      <c r="C9" s="217">
        <f>C8/C3</f>
        <v>0.29729729729729731</v>
      </c>
      <c r="D9" s="255">
        <f>D8/D3</f>
        <v>0.25</v>
      </c>
      <c r="E9" s="377">
        <f t="shared" ref="E9:O9" si="2">E8/E3</f>
        <v>0.24444444444444444</v>
      </c>
      <c r="F9" s="377">
        <f t="shared" si="2"/>
        <v>0.17391304347826086</v>
      </c>
      <c r="G9" s="377">
        <f t="shared" si="2"/>
        <v>0.18032786885245902</v>
      </c>
      <c r="H9" s="377">
        <f t="shared" si="2"/>
        <v>0.27272727272727271</v>
      </c>
      <c r="I9" s="377">
        <f t="shared" si="2"/>
        <v>0.23287671232876711</v>
      </c>
      <c r="J9" s="377">
        <f t="shared" si="2"/>
        <v>0.32894736842105265</v>
      </c>
      <c r="K9" s="377">
        <f t="shared" si="2"/>
        <v>0.31168831168831168</v>
      </c>
      <c r="L9" s="377">
        <f t="shared" si="2"/>
        <v>0.30555555555555558</v>
      </c>
      <c r="M9" s="294" t="e">
        <f t="shared" si="2"/>
        <v>#DIV/0!</v>
      </c>
      <c r="N9" s="294" t="e">
        <f t="shared" si="2"/>
        <v>#DIV/0!</v>
      </c>
      <c r="O9" s="295" t="e">
        <f t="shared" si="2"/>
        <v>#DIV/0!</v>
      </c>
    </row>
    <row r="10" spans="1:15" x14ac:dyDescent="0.25">
      <c r="A10" s="13" t="s">
        <v>33</v>
      </c>
      <c r="B10" s="221" t="s">
        <v>32</v>
      </c>
      <c r="C10" s="222">
        <v>32</v>
      </c>
      <c r="D10" s="48">
        <v>32</v>
      </c>
      <c r="E10" s="378">
        <v>33</v>
      </c>
      <c r="F10" s="378">
        <v>36</v>
      </c>
      <c r="G10" s="378">
        <v>44</v>
      </c>
      <c r="H10" s="378">
        <v>50</v>
      </c>
      <c r="I10" s="378">
        <v>47</v>
      </c>
      <c r="J10" s="378">
        <v>46</v>
      </c>
      <c r="K10" s="378">
        <v>45</v>
      </c>
      <c r="L10" s="378">
        <v>40</v>
      </c>
      <c r="M10" s="296"/>
      <c r="N10" s="296"/>
      <c r="O10" s="297"/>
    </row>
    <row r="11" spans="1:15" x14ac:dyDescent="0.25">
      <c r="A11" s="13" t="s">
        <v>34</v>
      </c>
      <c r="B11" s="215" t="s">
        <v>30</v>
      </c>
      <c r="C11" s="217">
        <f>C10/C3</f>
        <v>0.86486486486486491</v>
      </c>
      <c r="D11" s="255">
        <f>D10/D3</f>
        <v>0.88888888888888884</v>
      </c>
      <c r="E11" s="377">
        <f t="shared" ref="E11:O11" si="3">E10/E3</f>
        <v>0.73333333333333328</v>
      </c>
      <c r="F11" s="377">
        <f t="shared" si="3"/>
        <v>0.78260869565217395</v>
      </c>
      <c r="G11" s="377">
        <f t="shared" si="3"/>
        <v>0.72131147540983609</v>
      </c>
      <c r="H11" s="377">
        <f t="shared" si="3"/>
        <v>0.64935064935064934</v>
      </c>
      <c r="I11" s="377">
        <f t="shared" si="3"/>
        <v>0.64383561643835618</v>
      </c>
      <c r="J11" s="377">
        <f t="shared" si="3"/>
        <v>0.60526315789473684</v>
      </c>
      <c r="K11" s="377">
        <f t="shared" si="3"/>
        <v>0.58441558441558439</v>
      </c>
      <c r="L11" s="377">
        <f t="shared" si="3"/>
        <v>0.55555555555555558</v>
      </c>
      <c r="M11" s="294" t="e">
        <f t="shared" si="3"/>
        <v>#DIV/0!</v>
      </c>
      <c r="N11" s="294" t="e">
        <f t="shared" si="3"/>
        <v>#DIV/0!</v>
      </c>
      <c r="O11" s="295" t="e">
        <f t="shared" si="3"/>
        <v>#DIV/0!</v>
      </c>
    </row>
    <row r="12" spans="1:15" x14ac:dyDescent="0.25">
      <c r="A12" s="13" t="s">
        <v>35</v>
      </c>
      <c r="B12" s="223" t="s">
        <v>53</v>
      </c>
      <c r="C12" s="222">
        <v>2</v>
      </c>
      <c r="D12" s="48">
        <v>1</v>
      </c>
      <c r="E12" s="378">
        <v>3</v>
      </c>
      <c r="F12" s="378">
        <v>6</v>
      </c>
      <c r="G12" s="378">
        <v>4</v>
      </c>
      <c r="H12" s="378">
        <v>5</v>
      </c>
      <c r="I12" s="378">
        <v>1</v>
      </c>
      <c r="J12" s="378">
        <v>2</v>
      </c>
      <c r="K12" s="378">
        <v>3</v>
      </c>
      <c r="L12" s="378">
        <v>4</v>
      </c>
      <c r="M12" s="296"/>
      <c r="N12" s="296"/>
      <c r="O12" s="297"/>
    </row>
    <row r="13" spans="1:15" x14ac:dyDescent="0.25">
      <c r="A13" s="13" t="s">
        <v>36</v>
      </c>
      <c r="B13" s="215" t="s">
        <v>30</v>
      </c>
      <c r="C13" s="217">
        <f>C12/C3</f>
        <v>5.4054054054054057E-2</v>
      </c>
      <c r="D13" s="255">
        <f>D12/D3</f>
        <v>2.7777777777777776E-2</v>
      </c>
      <c r="E13" s="377">
        <f t="shared" ref="E13:O13" si="4">E12/E3</f>
        <v>6.6666666666666666E-2</v>
      </c>
      <c r="F13" s="377">
        <f t="shared" si="4"/>
        <v>0.13043478260869565</v>
      </c>
      <c r="G13" s="377">
        <f t="shared" si="4"/>
        <v>6.5573770491803282E-2</v>
      </c>
      <c r="H13" s="377">
        <f t="shared" si="4"/>
        <v>6.4935064935064929E-2</v>
      </c>
      <c r="I13" s="377">
        <f t="shared" si="4"/>
        <v>1.3698630136986301E-2</v>
      </c>
      <c r="J13" s="377">
        <f t="shared" si="4"/>
        <v>2.6315789473684209E-2</v>
      </c>
      <c r="K13" s="377">
        <f t="shared" si="4"/>
        <v>3.896103896103896E-2</v>
      </c>
      <c r="L13" s="377">
        <f t="shared" si="4"/>
        <v>5.5555555555555552E-2</v>
      </c>
      <c r="M13" s="294" t="e">
        <f t="shared" si="4"/>
        <v>#DIV/0!</v>
      </c>
      <c r="N13" s="294" t="e">
        <f t="shared" si="4"/>
        <v>#DIV/0!</v>
      </c>
      <c r="O13" s="295" t="e">
        <f t="shared" si="4"/>
        <v>#DIV/0!</v>
      </c>
    </row>
    <row r="14" spans="1:15" x14ac:dyDescent="0.25">
      <c r="A14" s="13" t="s">
        <v>37</v>
      </c>
      <c r="B14" s="221" t="s">
        <v>54</v>
      </c>
      <c r="C14" s="222">
        <v>6</v>
      </c>
      <c r="D14" s="48">
        <v>6</v>
      </c>
      <c r="E14" s="378">
        <v>6</v>
      </c>
      <c r="F14" s="378">
        <v>7</v>
      </c>
      <c r="G14" s="378">
        <v>7</v>
      </c>
      <c r="H14" s="378">
        <v>7</v>
      </c>
      <c r="I14" s="378">
        <v>8</v>
      </c>
      <c r="J14" s="378">
        <v>8</v>
      </c>
      <c r="K14" s="378">
        <v>9</v>
      </c>
      <c r="L14" s="378">
        <v>8</v>
      </c>
      <c r="M14" s="296"/>
      <c r="N14" s="296"/>
      <c r="O14" s="297"/>
    </row>
    <row r="15" spans="1:15" x14ac:dyDescent="0.25">
      <c r="A15" s="13" t="s">
        <v>38</v>
      </c>
      <c r="B15" s="215" t="s">
        <v>30</v>
      </c>
      <c r="C15" s="217">
        <f>C14/C3</f>
        <v>0.16216216216216217</v>
      </c>
      <c r="D15" s="255">
        <f>D14/D3</f>
        <v>0.16666666666666666</v>
      </c>
      <c r="E15" s="377">
        <f t="shared" ref="E15:O15" si="5">E14/E3</f>
        <v>0.13333333333333333</v>
      </c>
      <c r="F15" s="377">
        <f t="shared" si="5"/>
        <v>0.15217391304347827</v>
      </c>
      <c r="G15" s="377">
        <f t="shared" si="5"/>
        <v>0.11475409836065574</v>
      </c>
      <c r="H15" s="377">
        <f t="shared" si="5"/>
        <v>9.0909090909090912E-2</v>
      </c>
      <c r="I15" s="377">
        <f t="shared" si="5"/>
        <v>0.1095890410958904</v>
      </c>
      <c r="J15" s="377">
        <f t="shared" si="5"/>
        <v>0.10526315789473684</v>
      </c>
      <c r="K15" s="377">
        <f t="shared" si="5"/>
        <v>0.11688311688311688</v>
      </c>
      <c r="L15" s="377">
        <f t="shared" si="5"/>
        <v>0.1111111111111111</v>
      </c>
      <c r="M15" s="294" t="e">
        <f t="shared" si="5"/>
        <v>#DIV/0!</v>
      </c>
      <c r="N15" s="294" t="e">
        <f t="shared" si="5"/>
        <v>#DIV/0!</v>
      </c>
      <c r="O15" s="295" t="e">
        <f t="shared" si="5"/>
        <v>#DIV/0!</v>
      </c>
    </row>
    <row r="16" spans="1:15" x14ac:dyDescent="0.25">
      <c r="A16" s="13" t="s">
        <v>39</v>
      </c>
      <c r="B16" s="221" t="s">
        <v>55</v>
      </c>
      <c r="C16" s="222">
        <v>8</v>
      </c>
      <c r="D16" s="48">
        <v>8</v>
      </c>
      <c r="E16" s="378">
        <v>7</v>
      </c>
      <c r="F16" s="378">
        <v>8</v>
      </c>
      <c r="G16" s="378">
        <v>10</v>
      </c>
      <c r="H16" s="378">
        <v>10</v>
      </c>
      <c r="I16" s="378">
        <v>11</v>
      </c>
      <c r="J16" s="378">
        <v>10</v>
      </c>
      <c r="K16" s="378">
        <v>10</v>
      </c>
      <c r="L16" s="378">
        <v>10</v>
      </c>
      <c r="M16" s="296"/>
      <c r="N16" s="296"/>
      <c r="O16" s="297"/>
    </row>
    <row r="17" spans="1:15" x14ac:dyDescent="0.25">
      <c r="A17" s="13" t="s">
        <v>40</v>
      </c>
      <c r="B17" s="224" t="s">
        <v>30</v>
      </c>
      <c r="C17" s="217">
        <f>C16/C3</f>
        <v>0.21621621621621623</v>
      </c>
      <c r="D17" s="255">
        <f>D16/D3</f>
        <v>0.22222222222222221</v>
      </c>
      <c r="E17" s="377">
        <f t="shared" ref="E17:O17" si="6">E16/E3</f>
        <v>0.15555555555555556</v>
      </c>
      <c r="F17" s="377">
        <f t="shared" si="6"/>
        <v>0.17391304347826086</v>
      </c>
      <c r="G17" s="377">
        <f t="shared" si="6"/>
        <v>0.16393442622950818</v>
      </c>
      <c r="H17" s="377">
        <f t="shared" si="6"/>
        <v>0.12987012987012986</v>
      </c>
      <c r="I17" s="377">
        <f t="shared" si="6"/>
        <v>0.15068493150684931</v>
      </c>
      <c r="J17" s="377">
        <f t="shared" si="6"/>
        <v>0.13157894736842105</v>
      </c>
      <c r="K17" s="377">
        <f t="shared" si="6"/>
        <v>0.12987012987012986</v>
      </c>
      <c r="L17" s="377">
        <f t="shared" si="6"/>
        <v>0.1388888888888889</v>
      </c>
      <c r="M17" s="294" t="e">
        <f t="shared" si="6"/>
        <v>#DIV/0!</v>
      </c>
      <c r="N17" s="294" t="e">
        <f t="shared" si="6"/>
        <v>#DIV/0!</v>
      </c>
      <c r="O17" s="295" t="e">
        <f t="shared" si="6"/>
        <v>#DIV/0!</v>
      </c>
    </row>
    <row r="18" spans="1:15" x14ac:dyDescent="0.25">
      <c r="A18" s="13" t="s">
        <v>41</v>
      </c>
      <c r="B18" s="221" t="s">
        <v>139</v>
      </c>
      <c r="C18" s="222">
        <v>11</v>
      </c>
      <c r="D18" s="48">
        <v>12</v>
      </c>
      <c r="E18" s="378">
        <v>13</v>
      </c>
      <c r="F18" s="378">
        <v>13</v>
      </c>
      <c r="G18" s="378">
        <v>14</v>
      </c>
      <c r="H18" s="378">
        <v>15</v>
      </c>
      <c r="I18" s="378">
        <v>15</v>
      </c>
      <c r="J18" s="378">
        <v>13</v>
      </c>
      <c r="K18" s="378">
        <v>12</v>
      </c>
      <c r="L18" s="378">
        <v>12</v>
      </c>
      <c r="M18" s="296"/>
      <c r="N18" s="296"/>
      <c r="O18" s="297"/>
    </row>
    <row r="19" spans="1:15" ht="15.75" thickBot="1" x14ac:dyDescent="0.3">
      <c r="A19" s="13" t="s">
        <v>42</v>
      </c>
      <c r="B19" s="225" t="s">
        <v>30</v>
      </c>
      <c r="C19" s="226">
        <f>C18/C3</f>
        <v>0.29729729729729731</v>
      </c>
      <c r="D19" s="265">
        <f>D18/D3</f>
        <v>0.33333333333333331</v>
      </c>
      <c r="E19" s="379">
        <f>E18/E3</f>
        <v>0.28888888888888886</v>
      </c>
      <c r="F19" s="379">
        <f t="shared" ref="F19:O19" si="7">F18/F3</f>
        <v>0.28260869565217389</v>
      </c>
      <c r="G19" s="379">
        <f t="shared" si="7"/>
        <v>0.22950819672131148</v>
      </c>
      <c r="H19" s="379">
        <f t="shared" si="7"/>
        <v>0.19480519480519481</v>
      </c>
      <c r="I19" s="379">
        <f t="shared" si="7"/>
        <v>0.20547945205479451</v>
      </c>
      <c r="J19" s="379">
        <f t="shared" si="7"/>
        <v>0.17105263157894737</v>
      </c>
      <c r="K19" s="379">
        <f t="shared" si="7"/>
        <v>0.15584415584415584</v>
      </c>
      <c r="L19" s="379">
        <f t="shared" si="7"/>
        <v>0.16666666666666666</v>
      </c>
      <c r="M19" s="298" t="e">
        <f t="shared" si="7"/>
        <v>#DIV/0!</v>
      </c>
      <c r="N19" s="298" t="e">
        <f t="shared" si="7"/>
        <v>#DIV/0!</v>
      </c>
      <c r="O19" s="299" t="e">
        <f t="shared" si="7"/>
        <v>#DIV/0!</v>
      </c>
    </row>
    <row r="20" spans="1:15" ht="20.100000000000001" customHeight="1" thickBot="1" x14ac:dyDescent="0.3">
      <c r="A20" s="24" t="s">
        <v>350</v>
      </c>
      <c r="C20" s="19"/>
      <c r="D20" s="19"/>
      <c r="E20" s="19"/>
      <c r="F20" s="19"/>
      <c r="G20" s="19"/>
      <c r="H20" s="19"/>
      <c r="I20" s="19"/>
      <c r="J20" s="19"/>
      <c r="K20" s="189"/>
      <c r="L20" s="19"/>
      <c r="M20" s="19"/>
      <c r="N20" s="19"/>
      <c r="O20" s="19"/>
    </row>
    <row r="21" spans="1:15" ht="49.5" thickBot="1" x14ac:dyDescent="0.3">
      <c r="A21" s="67" t="s">
        <v>21</v>
      </c>
      <c r="B21" s="58" t="s">
        <v>1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9</v>
      </c>
      <c r="I21" s="59" t="s">
        <v>8</v>
      </c>
      <c r="J21" s="59" t="s">
        <v>11</v>
      </c>
      <c r="K21" s="59" t="s">
        <v>12</v>
      </c>
      <c r="L21" s="59" t="s">
        <v>13</v>
      </c>
      <c r="M21" s="59" t="s">
        <v>14</v>
      </c>
      <c r="N21" s="59" t="s">
        <v>15</v>
      </c>
      <c r="O21" s="60" t="s">
        <v>120</v>
      </c>
    </row>
    <row r="22" spans="1:15" ht="15.75" thickBot="1" x14ac:dyDescent="0.3">
      <c r="A22" s="10" t="s">
        <v>43</v>
      </c>
      <c r="B22" s="9" t="s">
        <v>316</v>
      </c>
      <c r="C22" s="8">
        <v>7</v>
      </c>
      <c r="D22" s="380">
        <v>13</v>
      </c>
      <c r="E22" s="380">
        <v>11</v>
      </c>
      <c r="F22" s="380">
        <v>15</v>
      </c>
      <c r="G22" s="380">
        <v>19</v>
      </c>
      <c r="H22" s="380">
        <v>7</v>
      </c>
      <c r="I22" s="380">
        <v>10</v>
      </c>
      <c r="J22" s="380">
        <v>10</v>
      </c>
      <c r="K22" s="380">
        <v>8</v>
      </c>
      <c r="L22" s="9"/>
      <c r="M22" s="9"/>
      <c r="N22" s="9"/>
      <c r="O22" s="8">
        <f>SUM(C22:N22)</f>
        <v>100</v>
      </c>
    </row>
    <row r="23" spans="1:15" x14ac:dyDescent="0.25">
      <c r="A23" s="10" t="s">
        <v>44</v>
      </c>
      <c r="B23" s="228" t="s">
        <v>59</v>
      </c>
      <c r="C23" s="231">
        <v>2</v>
      </c>
      <c r="D23" s="376">
        <v>1</v>
      </c>
      <c r="E23" s="376">
        <v>4</v>
      </c>
      <c r="F23" s="376">
        <v>3</v>
      </c>
      <c r="G23" s="376">
        <v>4</v>
      </c>
      <c r="H23" s="376">
        <v>1</v>
      </c>
      <c r="I23" s="376">
        <v>4</v>
      </c>
      <c r="J23" s="376">
        <v>2</v>
      </c>
      <c r="K23" s="376">
        <v>4</v>
      </c>
      <c r="L23" s="219"/>
      <c r="M23" s="219"/>
      <c r="N23" s="220"/>
      <c r="O23" s="228">
        <f>SUM(C23:N23)</f>
        <v>25</v>
      </c>
    </row>
    <row r="24" spans="1:15" x14ac:dyDescent="0.25">
      <c r="A24" s="10" t="s">
        <v>45</v>
      </c>
      <c r="B24" s="197" t="s">
        <v>84</v>
      </c>
      <c r="C24" s="229">
        <f>C23/C22</f>
        <v>0.2857142857142857</v>
      </c>
      <c r="D24" s="386">
        <f>D23/D22</f>
        <v>7.6923076923076927E-2</v>
      </c>
      <c r="E24" s="386">
        <f t="shared" ref="E24:N24" si="8">E23/E22</f>
        <v>0.36363636363636365</v>
      </c>
      <c r="F24" s="386">
        <f>F23/F22</f>
        <v>0.2</v>
      </c>
      <c r="G24" s="386">
        <f t="shared" si="8"/>
        <v>0.21052631578947367</v>
      </c>
      <c r="H24" s="386">
        <f t="shared" si="8"/>
        <v>0.14285714285714285</v>
      </c>
      <c r="I24" s="386">
        <f t="shared" si="8"/>
        <v>0.4</v>
      </c>
      <c r="J24" s="386">
        <f t="shared" si="8"/>
        <v>0.2</v>
      </c>
      <c r="K24" s="386">
        <f t="shared" si="8"/>
        <v>0.5</v>
      </c>
      <c r="L24" s="313" t="e">
        <f t="shared" si="8"/>
        <v>#DIV/0!</v>
      </c>
      <c r="M24" s="313" t="e">
        <f t="shared" si="8"/>
        <v>#DIV/0!</v>
      </c>
      <c r="N24" s="313" t="e">
        <f t="shared" si="8"/>
        <v>#DIV/0!</v>
      </c>
      <c r="O24" s="230">
        <f>O23/O22</f>
        <v>0.25</v>
      </c>
    </row>
    <row r="25" spans="1:15" x14ac:dyDescent="0.25">
      <c r="A25" s="10" t="s">
        <v>46</v>
      </c>
      <c r="B25" s="99" t="s">
        <v>364</v>
      </c>
      <c r="C25" s="87">
        <v>7</v>
      </c>
      <c r="D25" s="381">
        <v>4</v>
      </c>
      <c r="E25" s="381">
        <v>9</v>
      </c>
      <c r="F25" s="381">
        <v>8</v>
      </c>
      <c r="G25" s="381">
        <v>9</v>
      </c>
      <c r="H25" s="381">
        <v>7</v>
      </c>
      <c r="I25" s="381">
        <v>4</v>
      </c>
      <c r="J25" s="381">
        <v>3</v>
      </c>
      <c r="K25" s="381">
        <v>3</v>
      </c>
      <c r="L25" s="300"/>
      <c r="M25" s="300"/>
      <c r="N25" s="301"/>
      <c r="O25" s="99">
        <f>SUM(C25:N25)</f>
        <v>54</v>
      </c>
    </row>
    <row r="26" spans="1:15" x14ac:dyDescent="0.25">
      <c r="A26" s="10" t="s">
        <v>47</v>
      </c>
      <c r="B26" s="197" t="s">
        <v>84</v>
      </c>
      <c r="C26" s="229">
        <f>C25/C22</f>
        <v>1</v>
      </c>
      <c r="D26" s="386">
        <f>D25/D22</f>
        <v>0.30769230769230771</v>
      </c>
      <c r="E26" s="386">
        <f t="shared" ref="E26:N26" si="9">E25/E22</f>
        <v>0.81818181818181823</v>
      </c>
      <c r="F26" s="386">
        <f t="shared" si="9"/>
        <v>0.53333333333333333</v>
      </c>
      <c r="G26" s="386">
        <f t="shared" si="9"/>
        <v>0.47368421052631576</v>
      </c>
      <c r="H26" s="386">
        <f t="shared" si="9"/>
        <v>1</v>
      </c>
      <c r="I26" s="386">
        <f t="shared" si="9"/>
        <v>0.4</v>
      </c>
      <c r="J26" s="386">
        <f t="shared" si="9"/>
        <v>0.3</v>
      </c>
      <c r="K26" s="386">
        <f t="shared" si="9"/>
        <v>0.375</v>
      </c>
      <c r="L26" s="313" t="e">
        <f t="shared" si="9"/>
        <v>#DIV/0!</v>
      </c>
      <c r="M26" s="313" t="e">
        <f t="shared" si="9"/>
        <v>#DIV/0!</v>
      </c>
      <c r="N26" s="313" t="e">
        <f t="shared" si="9"/>
        <v>#DIV/0!</v>
      </c>
      <c r="O26" s="230">
        <f>O25/O22</f>
        <v>0.54</v>
      </c>
    </row>
    <row r="27" spans="1:15" x14ac:dyDescent="0.25">
      <c r="A27" s="10" t="s">
        <v>48</v>
      </c>
      <c r="B27" s="99" t="s">
        <v>312</v>
      </c>
      <c r="C27" s="87">
        <v>6</v>
      </c>
      <c r="D27" s="378">
        <v>12</v>
      </c>
      <c r="E27" s="378">
        <v>10</v>
      </c>
      <c r="F27" s="378">
        <v>13</v>
      </c>
      <c r="G27" s="378">
        <v>19</v>
      </c>
      <c r="H27" s="378">
        <v>7</v>
      </c>
      <c r="I27" s="378">
        <v>9</v>
      </c>
      <c r="J27" s="378">
        <v>10</v>
      </c>
      <c r="K27" s="378">
        <v>7</v>
      </c>
      <c r="L27" s="296"/>
      <c r="M27" s="296"/>
      <c r="N27" s="297"/>
      <c r="O27" s="99">
        <f>SUM(C27:N27)</f>
        <v>93</v>
      </c>
    </row>
    <row r="28" spans="1:15" x14ac:dyDescent="0.25">
      <c r="A28" s="10" t="s">
        <v>49</v>
      </c>
      <c r="B28" s="197" t="s">
        <v>84</v>
      </c>
      <c r="C28" s="229">
        <f>C27/C22</f>
        <v>0.8571428571428571</v>
      </c>
      <c r="D28" s="386">
        <f t="shared" ref="D28:N28" si="10">D27/D22</f>
        <v>0.92307692307692313</v>
      </c>
      <c r="E28" s="386">
        <f t="shared" si="10"/>
        <v>0.90909090909090906</v>
      </c>
      <c r="F28" s="386">
        <f t="shared" si="10"/>
        <v>0.8666666666666667</v>
      </c>
      <c r="G28" s="386">
        <f t="shared" si="10"/>
        <v>1</v>
      </c>
      <c r="H28" s="386">
        <f t="shared" si="10"/>
        <v>1</v>
      </c>
      <c r="I28" s="386">
        <f t="shared" si="10"/>
        <v>0.9</v>
      </c>
      <c r="J28" s="386">
        <f t="shared" si="10"/>
        <v>1</v>
      </c>
      <c r="K28" s="386">
        <f t="shared" si="10"/>
        <v>0.875</v>
      </c>
      <c r="L28" s="313" t="e">
        <f t="shared" si="10"/>
        <v>#DIV/0!</v>
      </c>
      <c r="M28" s="313" t="e">
        <f t="shared" si="10"/>
        <v>#DIV/0!</v>
      </c>
      <c r="N28" s="313" t="e">
        <f t="shared" si="10"/>
        <v>#DIV/0!</v>
      </c>
      <c r="O28" s="230">
        <f>O27/O22</f>
        <v>0.93</v>
      </c>
    </row>
    <row r="29" spans="1:15" x14ac:dyDescent="0.25">
      <c r="A29" s="10" t="s">
        <v>50</v>
      </c>
      <c r="B29" s="99" t="s">
        <v>178</v>
      </c>
      <c r="C29" s="87">
        <v>0</v>
      </c>
      <c r="D29" s="378">
        <v>2</v>
      </c>
      <c r="E29" s="378">
        <v>0</v>
      </c>
      <c r="F29" s="378">
        <v>0</v>
      </c>
      <c r="G29" s="378">
        <v>1</v>
      </c>
      <c r="H29" s="378">
        <v>1</v>
      </c>
      <c r="I29" s="378">
        <v>0</v>
      </c>
      <c r="J29" s="437">
        <v>0</v>
      </c>
      <c r="K29" s="378">
        <v>0</v>
      </c>
      <c r="L29" s="296"/>
      <c r="M29" s="296"/>
      <c r="N29" s="297"/>
      <c r="O29" s="99">
        <f>SUM(C29:N29)</f>
        <v>4</v>
      </c>
    </row>
    <row r="30" spans="1:15" x14ac:dyDescent="0.25">
      <c r="A30" s="10" t="s">
        <v>51</v>
      </c>
      <c r="B30" s="197" t="s">
        <v>84</v>
      </c>
      <c r="C30" s="229">
        <f>C29/C22</f>
        <v>0</v>
      </c>
      <c r="D30" s="386">
        <f t="shared" ref="D30:N30" si="11">D29/D22</f>
        <v>0.15384615384615385</v>
      </c>
      <c r="E30" s="386">
        <f t="shared" si="11"/>
        <v>0</v>
      </c>
      <c r="F30" s="386">
        <f t="shared" si="11"/>
        <v>0</v>
      </c>
      <c r="G30" s="386">
        <f t="shared" si="11"/>
        <v>5.2631578947368418E-2</v>
      </c>
      <c r="H30" s="386">
        <f t="shared" si="11"/>
        <v>0.14285714285714285</v>
      </c>
      <c r="I30" s="386">
        <f t="shared" si="11"/>
        <v>0</v>
      </c>
      <c r="J30" s="386">
        <f t="shared" si="11"/>
        <v>0</v>
      </c>
      <c r="K30" s="386">
        <f t="shared" si="11"/>
        <v>0</v>
      </c>
      <c r="L30" s="313" t="e">
        <f t="shared" si="11"/>
        <v>#DIV/0!</v>
      </c>
      <c r="M30" s="313" t="e">
        <f t="shared" si="11"/>
        <v>#DIV/0!</v>
      </c>
      <c r="N30" s="313" t="e">
        <f t="shared" si="11"/>
        <v>#DIV/0!</v>
      </c>
      <c r="O30" s="230">
        <f>O29/O22</f>
        <v>0.04</v>
      </c>
    </row>
    <row r="31" spans="1:15" x14ac:dyDescent="0.25">
      <c r="A31" s="10" t="s">
        <v>52</v>
      </c>
      <c r="B31" s="99" t="s">
        <v>147</v>
      </c>
      <c r="C31" s="87">
        <v>1</v>
      </c>
      <c r="D31" s="378">
        <v>1</v>
      </c>
      <c r="E31" s="378">
        <v>1</v>
      </c>
      <c r="F31" s="378">
        <v>2</v>
      </c>
      <c r="G31" s="378">
        <v>0</v>
      </c>
      <c r="H31" s="378">
        <v>0</v>
      </c>
      <c r="I31" s="378">
        <v>1</v>
      </c>
      <c r="J31" s="378">
        <v>0</v>
      </c>
      <c r="K31" s="378">
        <v>1</v>
      </c>
      <c r="L31" s="296"/>
      <c r="M31" s="296"/>
      <c r="N31" s="297"/>
      <c r="O31" s="99">
        <f>SUM(C31:N31)</f>
        <v>7</v>
      </c>
    </row>
    <row r="32" spans="1:15" x14ac:dyDescent="0.25">
      <c r="A32" s="10" t="s">
        <v>61</v>
      </c>
      <c r="B32" s="197" t="s">
        <v>84</v>
      </c>
      <c r="C32" s="229">
        <f>C31/C22</f>
        <v>0.14285714285714285</v>
      </c>
      <c r="D32" s="386">
        <f t="shared" ref="D32:N32" si="12">D31/D22</f>
        <v>7.6923076923076927E-2</v>
      </c>
      <c r="E32" s="386">
        <f t="shared" si="12"/>
        <v>9.0909090909090912E-2</v>
      </c>
      <c r="F32" s="386">
        <f t="shared" si="12"/>
        <v>0.13333333333333333</v>
      </c>
      <c r="G32" s="386">
        <f t="shared" si="12"/>
        <v>0</v>
      </c>
      <c r="H32" s="386">
        <f t="shared" si="12"/>
        <v>0</v>
      </c>
      <c r="I32" s="386">
        <f t="shared" si="12"/>
        <v>0.1</v>
      </c>
      <c r="J32" s="386">
        <f t="shared" si="12"/>
        <v>0</v>
      </c>
      <c r="K32" s="386">
        <f t="shared" si="12"/>
        <v>0.125</v>
      </c>
      <c r="L32" s="313" t="e">
        <f t="shared" si="12"/>
        <v>#DIV/0!</v>
      </c>
      <c r="M32" s="313" t="e">
        <f t="shared" si="12"/>
        <v>#DIV/0!</v>
      </c>
      <c r="N32" s="313" t="e">
        <f t="shared" si="12"/>
        <v>#DIV/0!</v>
      </c>
      <c r="O32" s="230">
        <f>O31/O22</f>
        <v>7.0000000000000007E-2</v>
      </c>
    </row>
    <row r="33" spans="1:15" ht="24.75" x14ac:dyDescent="0.25">
      <c r="A33" s="10" t="s">
        <v>62</v>
      </c>
      <c r="B33" s="232" t="s">
        <v>82</v>
      </c>
      <c r="C33" s="87">
        <v>1</v>
      </c>
      <c r="D33" s="378">
        <v>2</v>
      </c>
      <c r="E33" s="378">
        <v>3</v>
      </c>
      <c r="F33" s="378">
        <v>1</v>
      </c>
      <c r="G33" s="378">
        <v>1</v>
      </c>
      <c r="H33" s="378">
        <v>1</v>
      </c>
      <c r="I33" s="378">
        <v>2</v>
      </c>
      <c r="J33" s="378">
        <v>0</v>
      </c>
      <c r="K33" s="378">
        <v>3</v>
      </c>
      <c r="L33" s="296"/>
      <c r="M33" s="296"/>
      <c r="N33" s="297"/>
      <c r="O33" s="99">
        <f>SUM(C33:N33)</f>
        <v>14</v>
      </c>
    </row>
    <row r="34" spans="1:15" x14ac:dyDescent="0.25">
      <c r="A34" s="10" t="s">
        <v>63</v>
      </c>
      <c r="B34" s="197" t="s">
        <v>84</v>
      </c>
      <c r="C34" s="229">
        <f>C33/C22</f>
        <v>0.14285714285714285</v>
      </c>
      <c r="D34" s="386">
        <f t="shared" ref="D34:N34" si="13">D33/D22</f>
        <v>0.15384615384615385</v>
      </c>
      <c r="E34" s="386">
        <f t="shared" si="13"/>
        <v>0.27272727272727271</v>
      </c>
      <c r="F34" s="386">
        <f t="shared" si="13"/>
        <v>6.6666666666666666E-2</v>
      </c>
      <c r="G34" s="386">
        <f t="shared" si="13"/>
        <v>5.2631578947368418E-2</v>
      </c>
      <c r="H34" s="386">
        <f t="shared" si="13"/>
        <v>0.14285714285714285</v>
      </c>
      <c r="I34" s="386">
        <f t="shared" si="13"/>
        <v>0.2</v>
      </c>
      <c r="J34" s="386">
        <f t="shared" si="13"/>
        <v>0</v>
      </c>
      <c r="K34" s="386">
        <f t="shared" si="13"/>
        <v>0.375</v>
      </c>
      <c r="L34" s="313" t="e">
        <f t="shared" si="13"/>
        <v>#DIV/0!</v>
      </c>
      <c r="M34" s="313" t="e">
        <f t="shared" si="13"/>
        <v>#DIV/0!</v>
      </c>
      <c r="N34" s="313" t="e">
        <f t="shared" si="13"/>
        <v>#DIV/0!</v>
      </c>
      <c r="O34" s="230">
        <f>O33/O22</f>
        <v>0.14000000000000001</v>
      </c>
    </row>
    <row r="35" spans="1:15" x14ac:dyDescent="0.25">
      <c r="A35" s="10" t="s">
        <v>64</v>
      </c>
      <c r="B35" s="99" t="s">
        <v>313</v>
      </c>
      <c r="C35" s="87">
        <v>1</v>
      </c>
      <c r="D35" s="378">
        <v>1</v>
      </c>
      <c r="E35" s="378">
        <v>2</v>
      </c>
      <c r="F35" s="378">
        <v>0</v>
      </c>
      <c r="G35" s="378">
        <v>0</v>
      </c>
      <c r="H35" s="378">
        <v>1</v>
      </c>
      <c r="I35" s="378">
        <v>1</v>
      </c>
      <c r="J35" s="378">
        <v>1</v>
      </c>
      <c r="K35" s="378">
        <v>2</v>
      </c>
      <c r="L35" s="296"/>
      <c r="M35" s="296"/>
      <c r="N35" s="297"/>
      <c r="O35" s="99">
        <f>SUM(C35:N35)</f>
        <v>9</v>
      </c>
    </row>
    <row r="36" spans="1:15" x14ac:dyDescent="0.25">
      <c r="A36" s="10" t="s">
        <v>65</v>
      </c>
      <c r="B36" s="233" t="s">
        <v>84</v>
      </c>
      <c r="C36" s="229">
        <f>C35/C22</f>
        <v>0.14285714285714285</v>
      </c>
      <c r="D36" s="386">
        <f t="shared" ref="D36:N36" si="14">D35/D22</f>
        <v>7.6923076923076927E-2</v>
      </c>
      <c r="E36" s="386">
        <f t="shared" si="14"/>
        <v>0.18181818181818182</v>
      </c>
      <c r="F36" s="386">
        <f t="shared" si="14"/>
        <v>0</v>
      </c>
      <c r="G36" s="386">
        <f t="shared" si="14"/>
        <v>0</v>
      </c>
      <c r="H36" s="386">
        <f t="shared" si="14"/>
        <v>0.14285714285714285</v>
      </c>
      <c r="I36" s="386">
        <f t="shared" si="14"/>
        <v>0.1</v>
      </c>
      <c r="J36" s="386">
        <f t="shared" si="14"/>
        <v>0.1</v>
      </c>
      <c r="K36" s="386">
        <f t="shared" si="14"/>
        <v>0.25</v>
      </c>
      <c r="L36" s="313" t="e">
        <f t="shared" si="14"/>
        <v>#DIV/0!</v>
      </c>
      <c r="M36" s="313" t="e">
        <f t="shared" si="14"/>
        <v>#DIV/0!</v>
      </c>
      <c r="N36" s="313" t="e">
        <f t="shared" si="14"/>
        <v>#DIV/0!</v>
      </c>
      <c r="O36" s="230">
        <f>O35/O22</f>
        <v>0.09</v>
      </c>
    </row>
    <row r="37" spans="1:15" x14ac:dyDescent="0.25">
      <c r="A37" s="10" t="s">
        <v>66</v>
      </c>
      <c r="B37" s="99" t="s">
        <v>314</v>
      </c>
      <c r="C37" s="47">
        <v>2</v>
      </c>
      <c r="D37" s="378">
        <v>1</v>
      </c>
      <c r="E37" s="378">
        <v>1</v>
      </c>
      <c r="F37" s="378">
        <v>2</v>
      </c>
      <c r="G37" s="378">
        <v>0</v>
      </c>
      <c r="H37" s="378">
        <v>1</v>
      </c>
      <c r="I37" s="378">
        <v>1</v>
      </c>
      <c r="J37" s="378">
        <v>0</v>
      </c>
      <c r="K37" s="378">
        <v>3</v>
      </c>
      <c r="L37" s="296"/>
      <c r="M37" s="296"/>
      <c r="N37" s="297"/>
      <c r="O37" s="99">
        <f>SUM(C37:N37)</f>
        <v>11</v>
      </c>
    </row>
    <row r="38" spans="1:15" x14ac:dyDescent="0.25">
      <c r="A38" s="10" t="s">
        <v>67</v>
      </c>
      <c r="B38" s="233" t="s">
        <v>84</v>
      </c>
      <c r="C38" s="254">
        <f>C37/C22</f>
        <v>0.2857142857142857</v>
      </c>
      <c r="D38" s="377">
        <f t="shared" ref="D38:N38" si="15">D37/D22</f>
        <v>7.6923076923076927E-2</v>
      </c>
      <c r="E38" s="386">
        <f t="shared" si="15"/>
        <v>9.0909090909090912E-2</v>
      </c>
      <c r="F38" s="386">
        <f t="shared" si="15"/>
        <v>0.13333333333333333</v>
      </c>
      <c r="G38" s="386">
        <f t="shared" si="15"/>
        <v>0</v>
      </c>
      <c r="H38" s="386">
        <f t="shared" si="15"/>
        <v>0.14285714285714285</v>
      </c>
      <c r="I38" s="386">
        <f t="shared" si="15"/>
        <v>0.1</v>
      </c>
      <c r="J38" s="386">
        <f t="shared" si="15"/>
        <v>0</v>
      </c>
      <c r="K38" s="386">
        <f t="shared" si="15"/>
        <v>0.375</v>
      </c>
      <c r="L38" s="313" t="e">
        <f t="shared" si="15"/>
        <v>#DIV/0!</v>
      </c>
      <c r="M38" s="313" t="e">
        <f t="shared" si="15"/>
        <v>#DIV/0!</v>
      </c>
      <c r="N38" s="313" t="e">
        <f t="shared" si="15"/>
        <v>#DIV/0!</v>
      </c>
      <c r="O38" s="230">
        <f>O37/O22</f>
        <v>0.11</v>
      </c>
    </row>
    <row r="39" spans="1:15" x14ac:dyDescent="0.25">
      <c r="A39" s="10" t="s">
        <v>68</v>
      </c>
      <c r="B39" s="253" t="s">
        <v>131</v>
      </c>
      <c r="C39" s="246">
        <v>1</v>
      </c>
      <c r="D39" s="404">
        <v>1</v>
      </c>
      <c r="E39" s="404">
        <v>1</v>
      </c>
      <c r="F39" s="404">
        <v>1</v>
      </c>
      <c r="G39" s="404">
        <v>2</v>
      </c>
      <c r="H39" s="404">
        <v>1</v>
      </c>
      <c r="I39" s="404">
        <v>0</v>
      </c>
      <c r="J39" s="404">
        <v>0</v>
      </c>
      <c r="K39" s="404">
        <v>0</v>
      </c>
      <c r="L39" s="340"/>
      <c r="M39" s="340"/>
      <c r="N39" s="341"/>
      <c r="O39" s="253">
        <f>SUM(C39:N39)</f>
        <v>7</v>
      </c>
    </row>
    <row r="40" spans="1:15" ht="15.75" thickBot="1" x14ac:dyDescent="0.3">
      <c r="A40" s="10" t="s">
        <v>69</v>
      </c>
      <c r="B40" s="252" t="s">
        <v>84</v>
      </c>
      <c r="C40" s="229">
        <f>C39/C22</f>
        <v>0.14285714285714285</v>
      </c>
      <c r="D40" s="386">
        <f t="shared" ref="D40:N40" si="16">D39/D22</f>
        <v>7.6923076923076927E-2</v>
      </c>
      <c r="E40" s="386">
        <f t="shared" si="16"/>
        <v>9.0909090909090912E-2</v>
      </c>
      <c r="F40" s="386">
        <f t="shared" si="16"/>
        <v>6.6666666666666666E-2</v>
      </c>
      <c r="G40" s="386">
        <f t="shared" si="16"/>
        <v>0.10526315789473684</v>
      </c>
      <c r="H40" s="386">
        <f t="shared" si="16"/>
        <v>0.14285714285714285</v>
      </c>
      <c r="I40" s="386">
        <f t="shared" si="16"/>
        <v>0</v>
      </c>
      <c r="J40" s="386">
        <f t="shared" si="16"/>
        <v>0</v>
      </c>
      <c r="K40" s="386">
        <f t="shared" si="16"/>
        <v>0</v>
      </c>
      <c r="L40" s="313" t="e">
        <f t="shared" si="16"/>
        <v>#DIV/0!</v>
      </c>
      <c r="M40" s="313" t="e">
        <f t="shared" si="16"/>
        <v>#DIV/0!</v>
      </c>
      <c r="N40" s="313" t="e">
        <f t="shared" si="16"/>
        <v>#DIV/0!</v>
      </c>
      <c r="O40" s="230">
        <f>O39/O22</f>
        <v>7.0000000000000007E-2</v>
      </c>
    </row>
    <row r="41" spans="1:15" ht="26.25" thickTop="1" thickBot="1" x14ac:dyDescent="0.3">
      <c r="A41" s="10" t="s">
        <v>70</v>
      </c>
      <c r="B41" s="35" t="s">
        <v>86</v>
      </c>
      <c r="C41" s="16">
        <v>6</v>
      </c>
      <c r="D41" s="383">
        <v>11</v>
      </c>
      <c r="E41" s="383">
        <v>12</v>
      </c>
      <c r="F41" s="383">
        <v>9</v>
      </c>
      <c r="G41" s="383">
        <v>16</v>
      </c>
      <c r="H41" s="383">
        <v>8</v>
      </c>
      <c r="I41" s="383">
        <v>8</v>
      </c>
      <c r="J41" s="383">
        <v>9</v>
      </c>
      <c r="K41" s="383">
        <v>10</v>
      </c>
      <c r="L41" s="304"/>
      <c r="M41" s="304"/>
      <c r="N41" s="305"/>
      <c r="O41" s="288">
        <f>SUM(C41:N41)</f>
        <v>89</v>
      </c>
    </row>
    <row r="42" spans="1:15" ht="15.75" thickTop="1" x14ac:dyDescent="0.25">
      <c r="A42" s="10" t="s">
        <v>71</v>
      </c>
      <c r="B42" s="235" t="s">
        <v>179</v>
      </c>
      <c r="C42" s="236">
        <v>4</v>
      </c>
      <c r="D42" s="384">
        <v>6</v>
      </c>
      <c r="E42" s="384">
        <v>10</v>
      </c>
      <c r="F42" s="384">
        <v>6</v>
      </c>
      <c r="G42" s="384">
        <v>6</v>
      </c>
      <c r="H42" s="384">
        <v>5</v>
      </c>
      <c r="I42" s="384">
        <v>7</v>
      </c>
      <c r="J42" s="384">
        <v>5</v>
      </c>
      <c r="K42" s="384">
        <v>5</v>
      </c>
      <c r="L42" s="307"/>
      <c r="M42" s="306"/>
      <c r="N42" s="308"/>
      <c r="O42" s="235">
        <f>SUM(C42:N42)</f>
        <v>54</v>
      </c>
    </row>
    <row r="43" spans="1:15" x14ac:dyDescent="0.25">
      <c r="A43" s="10" t="s">
        <v>72</v>
      </c>
      <c r="B43" s="197" t="s">
        <v>84</v>
      </c>
      <c r="C43" s="229">
        <f>C42/C22</f>
        <v>0.5714285714285714</v>
      </c>
      <c r="D43" s="386">
        <f t="shared" ref="D43:N43" si="17">D42/D22</f>
        <v>0.46153846153846156</v>
      </c>
      <c r="E43" s="386">
        <f t="shared" si="17"/>
        <v>0.90909090909090906</v>
      </c>
      <c r="F43" s="386">
        <f t="shared" si="17"/>
        <v>0.4</v>
      </c>
      <c r="G43" s="386">
        <f t="shared" si="17"/>
        <v>0.31578947368421051</v>
      </c>
      <c r="H43" s="386">
        <f t="shared" si="17"/>
        <v>0.7142857142857143</v>
      </c>
      <c r="I43" s="386">
        <f t="shared" si="17"/>
        <v>0.7</v>
      </c>
      <c r="J43" s="386">
        <f t="shared" si="17"/>
        <v>0.5</v>
      </c>
      <c r="K43" s="386">
        <f t="shared" si="17"/>
        <v>0.625</v>
      </c>
      <c r="L43" s="313" t="e">
        <f t="shared" si="17"/>
        <v>#DIV/0!</v>
      </c>
      <c r="M43" s="313" t="e">
        <f t="shared" si="17"/>
        <v>#DIV/0!</v>
      </c>
      <c r="N43" s="313" t="e">
        <f t="shared" si="17"/>
        <v>#DIV/0!</v>
      </c>
      <c r="O43" s="230">
        <f>O42/O22</f>
        <v>0.54</v>
      </c>
    </row>
    <row r="44" spans="1:15" x14ac:dyDescent="0.25">
      <c r="A44" s="10" t="s">
        <v>73</v>
      </c>
      <c r="B44" s="99" t="s">
        <v>180</v>
      </c>
      <c r="C44" s="87">
        <v>0</v>
      </c>
      <c r="D44" s="378">
        <v>1</v>
      </c>
      <c r="E44" s="378">
        <v>1</v>
      </c>
      <c r="F44" s="378">
        <v>0</v>
      </c>
      <c r="G44" s="378">
        <v>1</v>
      </c>
      <c r="H44" s="378">
        <v>1</v>
      </c>
      <c r="I44" s="378">
        <v>1</v>
      </c>
      <c r="J44" s="378">
        <v>3</v>
      </c>
      <c r="K44" s="378">
        <v>3</v>
      </c>
      <c r="L44" s="296"/>
      <c r="M44" s="296"/>
      <c r="N44" s="297"/>
      <c r="O44" s="99">
        <f>SUM(C44:N44)</f>
        <v>11</v>
      </c>
    </row>
    <row r="45" spans="1:15" x14ac:dyDescent="0.25">
      <c r="A45" s="10" t="s">
        <v>74</v>
      </c>
      <c r="B45" s="197" t="s">
        <v>84</v>
      </c>
      <c r="C45" s="229">
        <f>C44/C22</f>
        <v>0</v>
      </c>
      <c r="D45" s="386">
        <f t="shared" ref="D45:N45" si="18">D44/D22</f>
        <v>7.6923076923076927E-2</v>
      </c>
      <c r="E45" s="386">
        <f t="shared" si="18"/>
        <v>9.0909090909090912E-2</v>
      </c>
      <c r="F45" s="386">
        <f t="shared" si="18"/>
        <v>0</v>
      </c>
      <c r="G45" s="386">
        <f t="shared" si="18"/>
        <v>5.2631578947368418E-2</v>
      </c>
      <c r="H45" s="386">
        <f t="shared" si="18"/>
        <v>0.14285714285714285</v>
      </c>
      <c r="I45" s="386">
        <f t="shared" si="18"/>
        <v>0.1</v>
      </c>
      <c r="J45" s="386">
        <f t="shared" si="18"/>
        <v>0.3</v>
      </c>
      <c r="K45" s="386">
        <f t="shared" si="18"/>
        <v>0.375</v>
      </c>
      <c r="L45" s="313" t="e">
        <f t="shared" si="18"/>
        <v>#DIV/0!</v>
      </c>
      <c r="M45" s="313" t="e">
        <f t="shared" si="18"/>
        <v>#DIV/0!</v>
      </c>
      <c r="N45" s="313" t="e">
        <f t="shared" si="18"/>
        <v>#DIV/0!</v>
      </c>
      <c r="O45" s="230">
        <f>O44/O22</f>
        <v>0.11</v>
      </c>
    </row>
    <row r="46" spans="1:15" x14ac:dyDescent="0.25">
      <c r="A46" s="10" t="s">
        <v>75</v>
      </c>
      <c r="B46" s="99" t="s">
        <v>181</v>
      </c>
      <c r="C46" s="87">
        <v>1</v>
      </c>
      <c r="D46" s="378">
        <v>3</v>
      </c>
      <c r="E46" s="378">
        <v>0</v>
      </c>
      <c r="F46" s="378">
        <v>0</v>
      </c>
      <c r="G46" s="378">
        <v>6</v>
      </c>
      <c r="H46" s="378">
        <v>0</v>
      </c>
      <c r="I46" s="378">
        <v>0</v>
      </c>
      <c r="J46" s="378">
        <v>1</v>
      </c>
      <c r="K46" s="378">
        <v>1</v>
      </c>
      <c r="L46" s="296"/>
      <c r="M46" s="296"/>
      <c r="N46" s="297"/>
      <c r="O46" s="99">
        <f>SUM(C46:N46)</f>
        <v>12</v>
      </c>
    </row>
    <row r="47" spans="1:15" x14ac:dyDescent="0.25">
      <c r="A47" s="10" t="s">
        <v>76</v>
      </c>
      <c r="B47" s="197" t="s">
        <v>84</v>
      </c>
      <c r="C47" s="229">
        <f>C46/C22</f>
        <v>0.14285714285714285</v>
      </c>
      <c r="D47" s="386">
        <f t="shared" ref="D47:N47" si="19">D46/D22</f>
        <v>0.23076923076923078</v>
      </c>
      <c r="E47" s="386">
        <f>E46/E22</f>
        <v>0</v>
      </c>
      <c r="F47" s="386">
        <f t="shared" si="19"/>
        <v>0</v>
      </c>
      <c r="G47" s="386">
        <f t="shared" si="19"/>
        <v>0.31578947368421051</v>
      </c>
      <c r="H47" s="386">
        <f t="shared" si="19"/>
        <v>0</v>
      </c>
      <c r="I47" s="386">
        <f t="shared" si="19"/>
        <v>0</v>
      </c>
      <c r="J47" s="386">
        <f t="shared" si="19"/>
        <v>0.1</v>
      </c>
      <c r="K47" s="386">
        <f t="shared" si="19"/>
        <v>0.125</v>
      </c>
      <c r="L47" s="313" t="e">
        <f t="shared" si="19"/>
        <v>#DIV/0!</v>
      </c>
      <c r="M47" s="313" t="e">
        <f t="shared" si="19"/>
        <v>#DIV/0!</v>
      </c>
      <c r="N47" s="313" t="e">
        <f t="shared" si="19"/>
        <v>#DIV/0!</v>
      </c>
      <c r="O47" s="230">
        <f>O46/O22</f>
        <v>0.12</v>
      </c>
    </row>
    <row r="48" spans="1:15" x14ac:dyDescent="0.25">
      <c r="A48" s="10" t="s">
        <v>77</v>
      </c>
      <c r="B48" s="99" t="s">
        <v>331</v>
      </c>
      <c r="C48" s="87">
        <v>0</v>
      </c>
      <c r="D48" s="378">
        <v>0</v>
      </c>
      <c r="E48" s="378">
        <v>0</v>
      </c>
      <c r="F48" s="378">
        <v>0</v>
      </c>
      <c r="G48" s="378">
        <v>0</v>
      </c>
      <c r="H48" s="378">
        <v>0</v>
      </c>
      <c r="I48" s="378">
        <v>0</v>
      </c>
      <c r="J48" s="378">
        <v>0</v>
      </c>
      <c r="K48" s="378">
        <v>0</v>
      </c>
      <c r="L48" s="296"/>
      <c r="M48" s="296"/>
      <c r="N48" s="297"/>
      <c r="O48" s="99">
        <f>SUM(C48:N48)</f>
        <v>0</v>
      </c>
    </row>
    <row r="49" spans="1:15" x14ac:dyDescent="0.25">
      <c r="A49" s="10" t="s">
        <v>78</v>
      </c>
      <c r="B49" s="197" t="s">
        <v>84</v>
      </c>
      <c r="C49" s="229">
        <f>C48/C22</f>
        <v>0</v>
      </c>
      <c r="D49" s="386">
        <f t="shared" ref="D49:N49" si="20">D48/D22</f>
        <v>0</v>
      </c>
      <c r="E49" s="386">
        <f t="shared" si="20"/>
        <v>0</v>
      </c>
      <c r="F49" s="386">
        <f t="shared" si="20"/>
        <v>0</v>
      </c>
      <c r="G49" s="386">
        <f t="shared" si="20"/>
        <v>0</v>
      </c>
      <c r="H49" s="386">
        <f t="shared" si="20"/>
        <v>0</v>
      </c>
      <c r="I49" s="386">
        <f t="shared" si="20"/>
        <v>0</v>
      </c>
      <c r="J49" s="386">
        <f t="shared" si="20"/>
        <v>0</v>
      </c>
      <c r="K49" s="386">
        <f t="shared" si="20"/>
        <v>0</v>
      </c>
      <c r="L49" s="313" t="e">
        <f t="shared" si="20"/>
        <v>#DIV/0!</v>
      </c>
      <c r="M49" s="313" t="e">
        <f t="shared" si="20"/>
        <v>#DIV/0!</v>
      </c>
      <c r="N49" s="313" t="e">
        <f t="shared" si="20"/>
        <v>#DIV/0!</v>
      </c>
      <c r="O49" s="230">
        <f>O48/O22</f>
        <v>0</v>
      </c>
    </row>
    <row r="50" spans="1:15" x14ac:dyDescent="0.25">
      <c r="A50" s="10" t="s">
        <v>79</v>
      </c>
      <c r="B50" s="232" t="s">
        <v>183</v>
      </c>
      <c r="C50" s="47">
        <v>1</v>
      </c>
      <c r="D50" s="378">
        <v>2</v>
      </c>
      <c r="E50" s="378">
        <v>3</v>
      </c>
      <c r="F50" s="378">
        <v>2</v>
      </c>
      <c r="G50" s="378">
        <v>5</v>
      </c>
      <c r="H50" s="378">
        <v>2</v>
      </c>
      <c r="I50" s="378">
        <v>0</v>
      </c>
      <c r="J50" s="378">
        <v>0</v>
      </c>
      <c r="K50" s="378">
        <v>0</v>
      </c>
      <c r="L50" s="296"/>
      <c r="M50" s="296"/>
      <c r="N50" s="297"/>
      <c r="O50" s="99">
        <f>SUM(C50:N50)</f>
        <v>15</v>
      </c>
    </row>
    <row r="51" spans="1:15" x14ac:dyDescent="0.25">
      <c r="A51" s="10" t="s">
        <v>80</v>
      </c>
      <c r="B51" s="197" t="s">
        <v>84</v>
      </c>
      <c r="C51" s="229">
        <f>C50/C22</f>
        <v>0.14285714285714285</v>
      </c>
      <c r="D51" s="386">
        <f t="shared" ref="D51:N51" si="21">D50/D22</f>
        <v>0.15384615384615385</v>
      </c>
      <c r="E51" s="386">
        <f t="shared" si="21"/>
        <v>0.27272727272727271</v>
      </c>
      <c r="F51" s="386">
        <f t="shared" si="21"/>
        <v>0.13333333333333333</v>
      </c>
      <c r="G51" s="386">
        <f t="shared" si="21"/>
        <v>0.26315789473684209</v>
      </c>
      <c r="H51" s="386">
        <f t="shared" si="21"/>
        <v>0.2857142857142857</v>
      </c>
      <c r="I51" s="386">
        <f t="shared" si="21"/>
        <v>0</v>
      </c>
      <c r="J51" s="386">
        <f t="shared" si="21"/>
        <v>0</v>
      </c>
      <c r="K51" s="386">
        <f t="shared" si="21"/>
        <v>0</v>
      </c>
      <c r="L51" s="313" t="e">
        <f t="shared" si="21"/>
        <v>#DIV/0!</v>
      </c>
      <c r="M51" s="313" t="e">
        <f t="shared" si="21"/>
        <v>#DIV/0!</v>
      </c>
      <c r="N51" s="313" t="e">
        <f t="shared" si="21"/>
        <v>#DIV/0!</v>
      </c>
      <c r="O51" s="230">
        <f>O50/O22</f>
        <v>0.15</v>
      </c>
    </row>
    <row r="52" spans="1:15" ht="24.75" x14ac:dyDescent="0.25">
      <c r="A52" s="10" t="s">
        <v>170</v>
      </c>
      <c r="B52" s="232" t="s">
        <v>184</v>
      </c>
      <c r="C52" s="87">
        <v>0</v>
      </c>
      <c r="D52" s="378">
        <v>0</v>
      </c>
      <c r="E52" s="378">
        <v>0</v>
      </c>
      <c r="F52" s="378">
        <v>0</v>
      </c>
      <c r="G52" s="378">
        <v>0</v>
      </c>
      <c r="H52" s="378">
        <v>0</v>
      </c>
      <c r="I52" s="378">
        <v>0</v>
      </c>
      <c r="J52" s="378">
        <v>0</v>
      </c>
      <c r="K52" s="378">
        <v>0</v>
      </c>
      <c r="L52" s="296"/>
      <c r="M52" s="296"/>
      <c r="N52" s="297"/>
      <c r="O52" s="99">
        <f>SUM(C52:N52)</f>
        <v>0</v>
      </c>
    </row>
    <row r="53" spans="1:15" x14ac:dyDescent="0.25">
      <c r="A53" s="10" t="s">
        <v>81</v>
      </c>
      <c r="B53" s="197" t="s">
        <v>84</v>
      </c>
      <c r="C53" s="229">
        <f>C52/C22</f>
        <v>0</v>
      </c>
      <c r="D53" s="386">
        <f t="shared" ref="D53:N53" si="22">D52/D22</f>
        <v>0</v>
      </c>
      <c r="E53" s="386">
        <f t="shared" si="22"/>
        <v>0</v>
      </c>
      <c r="F53" s="386">
        <f t="shared" si="22"/>
        <v>0</v>
      </c>
      <c r="G53" s="386">
        <f t="shared" si="22"/>
        <v>0</v>
      </c>
      <c r="H53" s="386">
        <f t="shared" si="22"/>
        <v>0</v>
      </c>
      <c r="I53" s="386">
        <f t="shared" si="22"/>
        <v>0</v>
      </c>
      <c r="J53" s="386">
        <f t="shared" si="22"/>
        <v>0</v>
      </c>
      <c r="K53" s="386">
        <f t="shared" si="22"/>
        <v>0</v>
      </c>
      <c r="L53" s="313" t="e">
        <f t="shared" si="22"/>
        <v>#DIV/0!</v>
      </c>
      <c r="M53" s="313" t="e">
        <f t="shared" si="22"/>
        <v>#DIV/0!</v>
      </c>
      <c r="N53" s="313" t="e">
        <f t="shared" si="22"/>
        <v>#DIV/0!</v>
      </c>
      <c r="O53" s="230">
        <f>O52/O22</f>
        <v>0</v>
      </c>
    </row>
    <row r="54" spans="1:15" x14ac:dyDescent="0.25">
      <c r="A54" s="10" t="s">
        <v>87</v>
      </c>
      <c r="B54" s="99" t="s">
        <v>315</v>
      </c>
      <c r="C54" s="47">
        <v>0</v>
      </c>
      <c r="D54" s="378">
        <v>0</v>
      </c>
      <c r="E54" s="378">
        <v>1</v>
      </c>
      <c r="F54" s="378">
        <v>2</v>
      </c>
      <c r="G54" s="378">
        <v>2</v>
      </c>
      <c r="H54" s="378">
        <v>1</v>
      </c>
      <c r="I54" s="378">
        <v>0</v>
      </c>
      <c r="J54" s="378">
        <v>0</v>
      </c>
      <c r="K54" s="378">
        <v>1</v>
      </c>
      <c r="L54" s="296"/>
      <c r="M54" s="296"/>
      <c r="N54" s="297"/>
      <c r="O54" s="99">
        <f>SUM(C54:N54)</f>
        <v>7</v>
      </c>
    </row>
    <row r="55" spans="1:15" ht="15.75" thickBot="1" x14ac:dyDescent="0.3">
      <c r="A55" s="10" t="s">
        <v>88</v>
      </c>
      <c r="B55" s="202" t="s">
        <v>84</v>
      </c>
      <c r="C55" s="237">
        <f>C54/C22</f>
        <v>0</v>
      </c>
      <c r="D55" s="387">
        <f t="shared" ref="D55:N55" si="23">D54/D22</f>
        <v>0</v>
      </c>
      <c r="E55" s="387">
        <f t="shared" si="23"/>
        <v>9.0909090909090912E-2</v>
      </c>
      <c r="F55" s="387">
        <f t="shared" si="23"/>
        <v>0.13333333333333333</v>
      </c>
      <c r="G55" s="387">
        <f t="shared" si="23"/>
        <v>0.10526315789473684</v>
      </c>
      <c r="H55" s="387">
        <f t="shared" si="23"/>
        <v>0.14285714285714285</v>
      </c>
      <c r="I55" s="387">
        <f t="shared" si="23"/>
        <v>0</v>
      </c>
      <c r="J55" s="387">
        <f t="shared" si="23"/>
        <v>0</v>
      </c>
      <c r="K55" s="387">
        <f t="shared" si="23"/>
        <v>0.125</v>
      </c>
      <c r="L55" s="314" t="e">
        <f t="shared" si="23"/>
        <v>#DIV/0!</v>
      </c>
      <c r="M55" s="314" t="e">
        <f t="shared" si="23"/>
        <v>#DIV/0!</v>
      </c>
      <c r="N55" s="314" t="e">
        <f t="shared" si="23"/>
        <v>#DIV/0!</v>
      </c>
      <c r="O55" s="239">
        <f>O54/O22</f>
        <v>7.0000000000000007E-2</v>
      </c>
    </row>
    <row r="56" spans="1:15" ht="20.100000000000001" customHeight="1" thickBot="1" x14ac:dyDescent="0.3">
      <c r="A56" s="25" t="s">
        <v>363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9.5" thickBot="1" x14ac:dyDescent="0.3">
      <c r="A57" s="67" t="s">
        <v>21</v>
      </c>
      <c r="B57" s="61" t="s">
        <v>1</v>
      </c>
      <c r="C57" s="62" t="s">
        <v>3</v>
      </c>
      <c r="D57" s="62" t="s">
        <v>4</v>
      </c>
      <c r="E57" s="62" t="s">
        <v>5</v>
      </c>
      <c r="F57" s="62" t="s">
        <v>6</v>
      </c>
      <c r="G57" s="62" t="s">
        <v>7</v>
      </c>
      <c r="H57" s="62" t="s">
        <v>9</v>
      </c>
      <c r="I57" s="62" t="s">
        <v>8</v>
      </c>
      <c r="J57" s="62" t="s">
        <v>11</v>
      </c>
      <c r="K57" s="62" t="s">
        <v>12</v>
      </c>
      <c r="L57" s="62" t="s">
        <v>13</v>
      </c>
      <c r="M57" s="62" t="s">
        <v>14</v>
      </c>
      <c r="N57" s="62" t="s">
        <v>15</v>
      </c>
      <c r="O57" s="214" t="s">
        <v>120</v>
      </c>
    </row>
    <row r="58" spans="1:15" ht="15.75" thickBot="1" x14ac:dyDescent="0.3">
      <c r="A58" s="33" t="s">
        <v>89</v>
      </c>
      <c r="B58" s="30" t="s">
        <v>317</v>
      </c>
      <c r="C58" s="17">
        <v>8</v>
      </c>
      <c r="D58" s="17">
        <v>4</v>
      </c>
      <c r="E58" s="385">
        <v>10</v>
      </c>
      <c r="F58" s="385">
        <v>0</v>
      </c>
      <c r="G58" s="385">
        <v>3</v>
      </c>
      <c r="H58" s="385">
        <v>11</v>
      </c>
      <c r="I58" s="385">
        <v>7</v>
      </c>
      <c r="J58" s="385">
        <v>9</v>
      </c>
      <c r="K58" s="385">
        <v>13</v>
      </c>
      <c r="L58" s="385"/>
      <c r="M58" s="385"/>
      <c r="N58" s="385"/>
      <c r="O58" s="30">
        <f>SUM(C58:N58)</f>
        <v>65</v>
      </c>
    </row>
    <row r="59" spans="1:15" x14ac:dyDescent="0.25">
      <c r="A59" s="33" t="s">
        <v>90</v>
      </c>
      <c r="B59" s="241" t="s">
        <v>322</v>
      </c>
      <c r="C59" s="231">
        <v>7</v>
      </c>
      <c r="D59" s="376">
        <v>3</v>
      </c>
      <c r="E59" s="376">
        <v>6</v>
      </c>
      <c r="F59" s="376">
        <v>0</v>
      </c>
      <c r="G59" s="376">
        <v>3</v>
      </c>
      <c r="H59" s="376">
        <v>10</v>
      </c>
      <c r="I59" s="376">
        <v>5</v>
      </c>
      <c r="J59" s="376">
        <v>4</v>
      </c>
      <c r="K59" s="376">
        <v>8</v>
      </c>
      <c r="L59" s="219"/>
      <c r="M59" s="219"/>
      <c r="N59" s="220"/>
      <c r="O59" s="31">
        <f>SUM(C59:N59)</f>
        <v>46</v>
      </c>
    </row>
    <row r="60" spans="1:15" x14ac:dyDescent="0.25">
      <c r="A60" s="33" t="s">
        <v>91</v>
      </c>
      <c r="B60" s="240" t="s">
        <v>95</v>
      </c>
      <c r="C60" s="229">
        <f>C59/C58</f>
        <v>0.875</v>
      </c>
      <c r="D60" s="386">
        <f t="shared" ref="D60:N60" si="24">D59/D58</f>
        <v>0.75</v>
      </c>
      <c r="E60" s="386">
        <f t="shared" si="24"/>
        <v>0.6</v>
      </c>
      <c r="F60" s="386" t="e">
        <f t="shared" si="24"/>
        <v>#DIV/0!</v>
      </c>
      <c r="G60" s="386">
        <f t="shared" si="24"/>
        <v>1</v>
      </c>
      <c r="H60" s="386">
        <f t="shared" si="24"/>
        <v>0.90909090909090906</v>
      </c>
      <c r="I60" s="386">
        <f t="shared" si="24"/>
        <v>0.7142857142857143</v>
      </c>
      <c r="J60" s="386">
        <f t="shared" si="24"/>
        <v>0.44444444444444442</v>
      </c>
      <c r="K60" s="386">
        <f t="shared" si="24"/>
        <v>0.61538461538461542</v>
      </c>
      <c r="L60" s="313" t="e">
        <f t="shared" si="24"/>
        <v>#DIV/0!</v>
      </c>
      <c r="M60" s="313" t="e">
        <f t="shared" si="24"/>
        <v>#DIV/0!</v>
      </c>
      <c r="N60" s="295" t="e">
        <f t="shared" si="24"/>
        <v>#DIV/0!</v>
      </c>
      <c r="O60" s="282">
        <f>O59/O58</f>
        <v>0.70769230769230773</v>
      </c>
    </row>
    <row r="61" spans="1:15" x14ac:dyDescent="0.25">
      <c r="A61" s="33" t="s">
        <v>102</v>
      </c>
      <c r="B61" s="242" t="s">
        <v>93</v>
      </c>
      <c r="C61" s="47">
        <v>6</v>
      </c>
      <c r="D61" s="378">
        <v>2</v>
      </c>
      <c r="E61" s="378">
        <v>6</v>
      </c>
      <c r="F61" s="378">
        <v>0</v>
      </c>
      <c r="G61" s="378">
        <v>0</v>
      </c>
      <c r="H61" s="378">
        <v>9</v>
      </c>
      <c r="I61" s="378">
        <v>6</v>
      </c>
      <c r="J61" s="378">
        <v>7</v>
      </c>
      <c r="K61" s="378">
        <v>9</v>
      </c>
      <c r="L61" s="296"/>
      <c r="M61" s="296"/>
      <c r="N61" s="297"/>
      <c r="O61" s="243">
        <f>SUM(C61:N61)</f>
        <v>45</v>
      </c>
    </row>
    <row r="62" spans="1:15" x14ac:dyDescent="0.25">
      <c r="A62" s="33" t="s">
        <v>103</v>
      </c>
      <c r="B62" s="240" t="s">
        <v>95</v>
      </c>
      <c r="C62" s="229">
        <f>C61/C58</f>
        <v>0.75</v>
      </c>
      <c r="D62" s="386">
        <f t="shared" ref="D62:N62" si="25">D61/D58</f>
        <v>0.5</v>
      </c>
      <c r="E62" s="386">
        <f t="shared" si="25"/>
        <v>0.6</v>
      </c>
      <c r="F62" s="386" t="e">
        <f t="shared" si="25"/>
        <v>#DIV/0!</v>
      </c>
      <c r="G62" s="386">
        <f t="shared" si="25"/>
        <v>0</v>
      </c>
      <c r="H62" s="386">
        <f t="shared" si="25"/>
        <v>0.81818181818181823</v>
      </c>
      <c r="I62" s="386">
        <f t="shared" si="25"/>
        <v>0.8571428571428571</v>
      </c>
      <c r="J62" s="386">
        <f t="shared" si="25"/>
        <v>0.77777777777777779</v>
      </c>
      <c r="K62" s="386">
        <f t="shared" si="25"/>
        <v>0.69230769230769229</v>
      </c>
      <c r="L62" s="313" t="e">
        <f t="shared" si="25"/>
        <v>#DIV/0!</v>
      </c>
      <c r="M62" s="313" t="e">
        <f t="shared" si="25"/>
        <v>#DIV/0!</v>
      </c>
      <c r="N62" s="295" t="e">
        <f t="shared" si="25"/>
        <v>#DIV/0!</v>
      </c>
      <c r="O62" s="282">
        <f>O61/O58</f>
        <v>0.69230769230769229</v>
      </c>
    </row>
    <row r="63" spans="1:15" x14ac:dyDescent="0.25">
      <c r="A63" s="33" t="s">
        <v>104</v>
      </c>
      <c r="B63" s="242" t="s">
        <v>325</v>
      </c>
      <c r="C63" s="47">
        <v>5</v>
      </c>
      <c r="D63" s="378">
        <v>1</v>
      </c>
      <c r="E63" s="378">
        <v>3</v>
      </c>
      <c r="F63" s="378">
        <v>0</v>
      </c>
      <c r="G63" s="378">
        <v>0</v>
      </c>
      <c r="H63" s="378">
        <v>8</v>
      </c>
      <c r="I63" s="378">
        <v>4</v>
      </c>
      <c r="J63" s="378">
        <v>2</v>
      </c>
      <c r="K63" s="378">
        <v>5</v>
      </c>
      <c r="L63" s="296"/>
      <c r="M63" s="296"/>
      <c r="N63" s="297"/>
      <c r="O63" s="243">
        <f>SUM(C63:N63)</f>
        <v>28</v>
      </c>
    </row>
    <row r="64" spans="1:15" x14ac:dyDescent="0.25">
      <c r="A64" s="33" t="s">
        <v>105</v>
      </c>
      <c r="B64" s="227" t="s">
        <v>95</v>
      </c>
      <c r="C64" s="229">
        <f>C63/C58</f>
        <v>0.625</v>
      </c>
      <c r="D64" s="386">
        <f t="shared" ref="D64:N64" si="26">D63/D58</f>
        <v>0.25</v>
      </c>
      <c r="E64" s="386">
        <f t="shared" si="26"/>
        <v>0.3</v>
      </c>
      <c r="F64" s="386" t="e">
        <f t="shared" si="26"/>
        <v>#DIV/0!</v>
      </c>
      <c r="G64" s="386">
        <f t="shared" si="26"/>
        <v>0</v>
      </c>
      <c r="H64" s="386">
        <f t="shared" si="26"/>
        <v>0.72727272727272729</v>
      </c>
      <c r="I64" s="386">
        <f t="shared" si="26"/>
        <v>0.5714285714285714</v>
      </c>
      <c r="J64" s="386">
        <f t="shared" si="26"/>
        <v>0.22222222222222221</v>
      </c>
      <c r="K64" s="386">
        <f t="shared" si="26"/>
        <v>0.38461538461538464</v>
      </c>
      <c r="L64" s="313" t="e">
        <f t="shared" si="26"/>
        <v>#DIV/0!</v>
      </c>
      <c r="M64" s="313" t="e">
        <f t="shared" si="26"/>
        <v>#DIV/0!</v>
      </c>
      <c r="N64" s="295" t="e">
        <f t="shared" si="26"/>
        <v>#DIV/0!</v>
      </c>
      <c r="O64" s="282">
        <f>O63/O58</f>
        <v>0.43076923076923079</v>
      </c>
    </row>
    <row r="65" spans="1:15" x14ac:dyDescent="0.25">
      <c r="A65" s="33" t="s">
        <v>106</v>
      </c>
      <c r="B65" s="242" t="s">
        <v>326</v>
      </c>
      <c r="C65" s="47">
        <v>6</v>
      </c>
      <c r="D65" s="378">
        <v>2</v>
      </c>
      <c r="E65" s="378">
        <v>3</v>
      </c>
      <c r="F65" s="378">
        <v>0</v>
      </c>
      <c r="G65" s="378">
        <v>0</v>
      </c>
      <c r="H65" s="378">
        <v>7</v>
      </c>
      <c r="I65" s="378">
        <v>3</v>
      </c>
      <c r="J65" s="378">
        <v>6</v>
      </c>
      <c r="K65" s="378">
        <v>7</v>
      </c>
      <c r="L65" s="296"/>
      <c r="M65" s="296"/>
      <c r="N65" s="297"/>
      <c r="O65" s="243">
        <f>SUM(C65:N65)</f>
        <v>34</v>
      </c>
    </row>
    <row r="66" spans="1:15" ht="15.75" thickBot="1" x14ac:dyDescent="0.3">
      <c r="A66" s="33" t="s">
        <v>107</v>
      </c>
      <c r="B66" s="244" t="s">
        <v>95</v>
      </c>
      <c r="C66" s="283">
        <f>C65/C58</f>
        <v>0.75</v>
      </c>
      <c r="D66" s="402">
        <f>D65/D58</f>
        <v>0.5</v>
      </c>
      <c r="E66" s="402">
        <f t="shared" ref="E66:N66" si="27">E65/E58</f>
        <v>0.3</v>
      </c>
      <c r="F66" s="402" t="e">
        <f t="shared" si="27"/>
        <v>#DIV/0!</v>
      </c>
      <c r="G66" s="402">
        <f t="shared" si="27"/>
        <v>0</v>
      </c>
      <c r="H66" s="402">
        <f t="shared" si="27"/>
        <v>0.63636363636363635</v>
      </c>
      <c r="I66" s="402">
        <f t="shared" si="27"/>
        <v>0.42857142857142855</v>
      </c>
      <c r="J66" s="402">
        <f t="shared" si="27"/>
        <v>0.66666666666666663</v>
      </c>
      <c r="K66" s="402">
        <f t="shared" si="27"/>
        <v>0.53846153846153844</v>
      </c>
      <c r="L66" s="337" t="e">
        <f t="shared" si="27"/>
        <v>#DIV/0!</v>
      </c>
      <c r="M66" s="337" t="e">
        <f t="shared" si="27"/>
        <v>#DIV/0!</v>
      </c>
      <c r="N66" s="303" t="e">
        <f t="shared" si="27"/>
        <v>#DIV/0!</v>
      </c>
      <c r="O66" s="284">
        <f>O65/O58</f>
        <v>0.52307692307692311</v>
      </c>
    </row>
    <row r="67" spans="1:15" ht="15.75" thickTop="1" x14ac:dyDescent="0.25">
      <c r="A67" s="33" t="s">
        <v>108</v>
      </c>
      <c r="B67" s="259" t="s">
        <v>327</v>
      </c>
      <c r="C67" s="258">
        <f>C69+C71+C73+C75+C77</f>
        <v>0</v>
      </c>
      <c r="D67" s="384">
        <f t="shared" ref="D67:N67" si="28">D69+D71+D73+D75+D77</f>
        <v>0</v>
      </c>
      <c r="E67" s="384">
        <f t="shared" si="28"/>
        <v>3</v>
      </c>
      <c r="F67" s="384">
        <f t="shared" si="28"/>
        <v>0</v>
      </c>
      <c r="G67" s="384">
        <f t="shared" si="28"/>
        <v>0</v>
      </c>
      <c r="H67" s="384">
        <f t="shared" si="28"/>
        <v>2</v>
      </c>
      <c r="I67" s="384">
        <f t="shared" si="28"/>
        <v>3</v>
      </c>
      <c r="J67" s="384">
        <f t="shared" si="28"/>
        <v>1</v>
      </c>
      <c r="K67" s="384">
        <f t="shared" si="28"/>
        <v>2</v>
      </c>
      <c r="L67" s="306">
        <f t="shared" si="28"/>
        <v>0</v>
      </c>
      <c r="M67" s="306">
        <f t="shared" si="28"/>
        <v>0</v>
      </c>
      <c r="N67" s="308">
        <f t="shared" si="28"/>
        <v>0</v>
      </c>
      <c r="O67" s="257">
        <f>SUM(C67:N67)</f>
        <v>11</v>
      </c>
    </row>
    <row r="68" spans="1:15" ht="15.75" thickBot="1" x14ac:dyDescent="0.3">
      <c r="A68" s="33" t="s">
        <v>109</v>
      </c>
      <c r="B68" s="244" t="s">
        <v>95</v>
      </c>
      <c r="C68" s="283">
        <f>C67/C58</f>
        <v>0</v>
      </c>
      <c r="D68" s="403">
        <f t="shared" ref="D68:N68" si="29">D67/D58</f>
        <v>0</v>
      </c>
      <c r="E68" s="403">
        <f t="shared" si="29"/>
        <v>0.3</v>
      </c>
      <c r="F68" s="403" t="e">
        <f t="shared" si="29"/>
        <v>#DIV/0!</v>
      </c>
      <c r="G68" s="403">
        <f t="shared" si="29"/>
        <v>0</v>
      </c>
      <c r="H68" s="403">
        <f t="shared" si="29"/>
        <v>0.18181818181818182</v>
      </c>
      <c r="I68" s="403">
        <f t="shared" si="29"/>
        <v>0.42857142857142855</v>
      </c>
      <c r="J68" s="403">
        <f t="shared" si="29"/>
        <v>0.1111111111111111</v>
      </c>
      <c r="K68" s="403">
        <f t="shared" si="29"/>
        <v>0.15384615384615385</v>
      </c>
      <c r="L68" s="338" t="e">
        <f t="shared" si="29"/>
        <v>#DIV/0!</v>
      </c>
      <c r="M68" s="338" t="e">
        <f t="shared" si="29"/>
        <v>#DIV/0!</v>
      </c>
      <c r="N68" s="339" t="e">
        <f t="shared" si="29"/>
        <v>#DIV/0!</v>
      </c>
      <c r="O68" s="284">
        <f>O67/O58</f>
        <v>0.16923076923076924</v>
      </c>
    </row>
    <row r="69" spans="1:15" ht="15.75" thickTop="1" x14ac:dyDescent="0.25">
      <c r="A69" s="33" t="s">
        <v>110</v>
      </c>
      <c r="B69" s="245" t="s">
        <v>332</v>
      </c>
      <c r="C69" s="256">
        <v>0</v>
      </c>
      <c r="D69" s="404">
        <v>0</v>
      </c>
      <c r="E69" s="404">
        <v>0</v>
      </c>
      <c r="F69" s="404">
        <v>0</v>
      </c>
      <c r="G69" s="404">
        <v>0</v>
      </c>
      <c r="H69" s="404">
        <v>2</v>
      </c>
      <c r="I69" s="404">
        <v>1</v>
      </c>
      <c r="J69" s="404">
        <v>0</v>
      </c>
      <c r="K69" s="404">
        <v>0</v>
      </c>
      <c r="L69" s="340"/>
      <c r="M69" s="340"/>
      <c r="N69" s="341"/>
      <c r="O69" s="32">
        <f>SUM(C69:N69)</f>
        <v>3</v>
      </c>
    </row>
    <row r="70" spans="1:15" x14ac:dyDescent="0.25">
      <c r="A70" s="33" t="s">
        <v>111</v>
      </c>
      <c r="B70" s="240" t="s">
        <v>95</v>
      </c>
      <c r="C70" s="254">
        <f>C69/C58</f>
        <v>0</v>
      </c>
      <c r="D70" s="386">
        <f t="shared" ref="D70:N70" si="30">D69/D58</f>
        <v>0</v>
      </c>
      <c r="E70" s="386">
        <f t="shared" si="30"/>
        <v>0</v>
      </c>
      <c r="F70" s="386" t="e">
        <f t="shared" si="30"/>
        <v>#DIV/0!</v>
      </c>
      <c r="G70" s="386">
        <f t="shared" si="30"/>
        <v>0</v>
      </c>
      <c r="H70" s="386">
        <f t="shared" si="30"/>
        <v>0.18181818181818182</v>
      </c>
      <c r="I70" s="386">
        <f t="shared" si="30"/>
        <v>0.14285714285714285</v>
      </c>
      <c r="J70" s="386">
        <f t="shared" si="30"/>
        <v>0</v>
      </c>
      <c r="K70" s="386">
        <f t="shared" si="30"/>
        <v>0</v>
      </c>
      <c r="L70" s="313" t="e">
        <f t="shared" si="30"/>
        <v>#DIV/0!</v>
      </c>
      <c r="M70" s="313" t="e">
        <f t="shared" si="30"/>
        <v>#DIV/0!</v>
      </c>
      <c r="N70" s="295" t="e">
        <f t="shared" si="30"/>
        <v>#DIV/0!</v>
      </c>
      <c r="O70" s="282">
        <f>O69/O58</f>
        <v>4.6153846153846156E-2</v>
      </c>
    </row>
    <row r="71" spans="1:15" x14ac:dyDescent="0.25">
      <c r="A71" s="33" t="s">
        <v>112</v>
      </c>
      <c r="B71" s="245" t="s">
        <v>333</v>
      </c>
      <c r="C71" s="246">
        <v>0</v>
      </c>
      <c r="D71" s="404">
        <v>0</v>
      </c>
      <c r="E71" s="404">
        <v>3</v>
      </c>
      <c r="F71" s="404">
        <v>0</v>
      </c>
      <c r="G71" s="404">
        <v>0</v>
      </c>
      <c r="H71" s="404">
        <v>0</v>
      </c>
      <c r="I71" s="404">
        <v>1</v>
      </c>
      <c r="J71" s="404">
        <v>0</v>
      </c>
      <c r="K71" s="404">
        <v>2</v>
      </c>
      <c r="L71" s="340"/>
      <c r="M71" s="340"/>
      <c r="N71" s="341"/>
      <c r="O71" s="32">
        <f>SUM(C71:N71)</f>
        <v>6</v>
      </c>
    </row>
    <row r="72" spans="1:15" x14ac:dyDescent="0.25">
      <c r="A72" s="33" t="s">
        <v>113</v>
      </c>
      <c r="B72" s="227" t="s">
        <v>95</v>
      </c>
      <c r="C72" s="229">
        <f>C71/C58</f>
        <v>0</v>
      </c>
      <c r="D72" s="386">
        <f t="shared" ref="D72:N72" si="31">D71/D58</f>
        <v>0</v>
      </c>
      <c r="E72" s="386">
        <f t="shared" si="31"/>
        <v>0.3</v>
      </c>
      <c r="F72" s="386" t="e">
        <f t="shared" si="31"/>
        <v>#DIV/0!</v>
      </c>
      <c r="G72" s="386">
        <f t="shared" si="31"/>
        <v>0</v>
      </c>
      <c r="H72" s="386">
        <f t="shared" si="31"/>
        <v>0</v>
      </c>
      <c r="I72" s="386">
        <f t="shared" si="31"/>
        <v>0.14285714285714285</v>
      </c>
      <c r="J72" s="386">
        <f t="shared" si="31"/>
        <v>0</v>
      </c>
      <c r="K72" s="386">
        <f t="shared" si="31"/>
        <v>0.15384615384615385</v>
      </c>
      <c r="L72" s="313" t="e">
        <f t="shared" si="31"/>
        <v>#DIV/0!</v>
      </c>
      <c r="M72" s="313" t="e">
        <f t="shared" si="31"/>
        <v>#DIV/0!</v>
      </c>
      <c r="N72" s="295" t="e">
        <f t="shared" si="31"/>
        <v>#DIV/0!</v>
      </c>
      <c r="O72" s="282">
        <f>O71/O58</f>
        <v>9.2307692307692313E-2</v>
      </c>
    </row>
    <row r="73" spans="1:15" ht="23.25" x14ac:dyDescent="0.25">
      <c r="A73" s="33" t="s">
        <v>114</v>
      </c>
      <c r="B73" s="248" t="s">
        <v>328</v>
      </c>
      <c r="C73" s="47">
        <v>0</v>
      </c>
      <c r="D73" s="378">
        <v>0</v>
      </c>
      <c r="E73" s="378">
        <v>0</v>
      </c>
      <c r="F73" s="378">
        <v>0</v>
      </c>
      <c r="G73" s="378">
        <v>0</v>
      </c>
      <c r="H73" s="378">
        <v>0</v>
      </c>
      <c r="I73" s="378">
        <v>0</v>
      </c>
      <c r="J73" s="378">
        <v>0</v>
      </c>
      <c r="K73" s="378">
        <v>0</v>
      </c>
      <c r="L73" s="296"/>
      <c r="M73" s="296"/>
      <c r="N73" s="297"/>
      <c r="O73" s="243">
        <f>SUM(C73:N73)</f>
        <v>0</v>
      </c>
    </row>
    <row r="74" spans="1:15" x14ac:dyDescent="0.25">
      <c r="A74" s="33" t="s">
        <v>115</v>
      </c>
      <c r="B74" s="227" t="s">
        <v>95</v>
      </c>
      <c r="C74" s="229">
        <f>C73/C58</f>
        <v>0</v>
      </c>
      <c r="D74" s="386">
        <f t="shared" ref="D74:N74" si="32">D73/D58</f>
        <v>0</v>
      </c>
      <c r="E74" s="386">
        <f t="shared" si="32"/>
        <v>0</v>
      </c>
      <c r="F74" s="386" t="e">
        <f t="shared" si="32"/>
        <v>#DIV/0!</v>
      </c>
      <c r="G74" s="386">
        <f t="shared" si="32"/>
        <v>0</v>
      </c>
      <c r="H74" s="386">
        <f t="shared" si="32"/>
        <v>0</v>
      </c>
      <c r="I74" s="386">
        <f t="shared" si="32"/>
        <v>0</v>
      </c>
      <c r="J74" s="386">
        <f t="shared" si="32"/>
        <v>0</v>
      </c>
      <c r="K74" s="386">
        <f t="shared" si="32"/>
        <v>0</v>
      </c>
      <c r="L74" s="313" t="e">
        <f t="shared" si="32"/>
        <v>#DIV/0!</v>
      </c>
      <c r="M74" s="313" t="e">
        <f t="shared" si="32"/>
        <v>#DIV/0!</v>
      </c>
      <c r="N74" s="295" t="e">
        <f t="shared" si="32"/>
        <v>#DIV/0!</v>
      </c>
      <c r="O74" s="282">
        <f>O73/O58</f>
        <v>0</v>
      </c>
    </row>
    <row r="75" spans="1:15" ht="23.25" x14ac:dyDescent="0.25">
      <c r="A75" s="33" t="s">
        <v>116</v>
      </c>
      <c r="B75" s="248" t="s">
        <v>329</v>
      </c>
      <c r="C75" s="87">
        <v>0</v>
      </c>
      <c r="D75" s="378">
        <v>0</v>
      </c>
      <c r="E75" s="378">
        <v>0</v>
      </c>
      <c r="F75" s="378">
        <v>0</v>
      </c>
      <c r="G75" s="378">
        <v>0</v>
      </c>
      <c r="H75" s="378">
        <v>0</v>
      </c>
      <c r="I75" s="378">
        <v>1</v>
      </c>
      <c r="J75" s="378">
        <v>1</v>
      </c>
      <c r="K75" s="378">
        <v>0</v>
      </c>
      <c r="L75" s="296"/>
      <c r="M75" s="296"/>
      <c r="N75" s="297"/>
      <c r="O75" s="243">
        <f>SUM(C75:N75)</f>
        <v>2</v>
      </c>
    </row>
    <row r="76" spans="1:15" x14ac:dyDescent="0.25">
      <c r="A76" s="33" t="s">
        <v>117</v>
      </c>
      <c r="B76" s="227" t="s">
        <v>95</v>
      </c>
      <c r="C76" s="229">
        <f>C75/C58</f>
        <v>0</v>
      </c>
      <c r="D76" s="386">
        <f t="shared" ref="D76:N76" si="33">D75/D58</f>
        <v>0</v>
      </c>
      <c r="E76" s="386">
        <f t="shared" si="33"/>
        <v>0</v>
      </c>
      <c r="F76" s="386" t="e">
        <f t="shared" si="33"/>
        <v>#DIV/0!</v>
      </c>
      <c r="G76" s="386">
        <f t="shared" si="33"/>
        <v>0</v>
      </c>
      <c r="H76" s="386">
        <f t="shared" si="33"/>
        <v>0</v>
      </c>
      <c r="I76" s="386">
        <f t="shared" si="33"/>
        <v>0.14285714285714285</v>
      </c>
      <c r="J76" s="386">
        <f t="shared" si="33"/>
        <v>0.1111111111111111</v>
      </c>
      <c r="K76" s="386">
        <f t="shared" si="33"/>
        <v>0</v>
      </c>
      <c r="L76" s="313" t="e">
        <f t="shared" si="33"/>
        <v>#DIV/0!</v>
      </c>
      <c r="M76" s="313" t="e">
        <f t="shared" si="33"/>
        <v>#DIV/0!</v>
      </c>
      <c r="N76" s="295" t="e">
        <f t="shared" si="33"/>
        <v>#DIV/0!</v>
      </c>
      <c r="O76" s="282">
        <f>O75/O58</f>
        <v>3.0769230769230771E-2</v>
      </c>
    </row>
    <row r="77" spans="1:15" x14ac:dyDescent="0.25">
      <c r="A77" s="33" t="s">
        <v>118</v>
      </c>
      <c r="B77" s="248" t="s">
        <v>330</v>
      </c>
      <c r="C77" s="87">
        <v>0</v>
      </c>
      <c r="D77" s="378">
        <v>0</v>
      </c>
      <c r="E77" s="378">
        <v>0</v>
      </c>
      <c r="F77" s="378">
        <v>0</v>
      </c>
      <c r="G77" s="378">
        <v>0</v>
      </c>
      <c r="H77" s="378">
        <v>0</v>
      </c>
      <c r="I77" s="378">
        <v>0</v>
      </c>
      <c r="J77" s="378">
        <v>0</v>
      </c>
      <c r="K77" s="378">
        <v>0</v>
      </c>
      <c r="L77" s="296"/>
      <c r="M77" s="296"/>
      <c r="N77" s="297"/>
      <c r="O77" s="243">
        <f>SUM(C77:N77)</f>
        <v>0</v>
      </c>
    </row>
    <row r="78" spans="1:15" x14ac:dyDescent="0.25">
      <c r="A78" s="33" t="s">
        <v>119</v>
      </c>
      <c r="B78" s="227" t="s">
        <v>95</v>
      </c>
      <c r="C78" s="229">
        <f>C77/C58</f>
        <v>0</v>
      </c>
      <c r="D78" s="386">
        <f t="shared" ref="D78:N78" si="34">D77/D58</f>
        <v>0</v>
      </c>
      <c r="E78" s="386">
        <f t="shared" si="34"/>
        <v>0</v>
      </c>
      <c r="F78" s="386" t="e">
        <f t="shared" si="34"/>
        <v>#DIV/0!</v>
      </c>
      <c r="G78" s="386">
        <f t="shared" si="34"/>
        <v>0</v>
      </c>
      <c r="H78" s="386">
        <f t="shared" si="34"/>
        <v>0</v>
      </c>
      <c r="I78" s="386">
        <f t="shared" si="34"/>
        <v>0</v>
      </c>
      <c r="J78" s="386">
        <f t="shared" si="34"/>
        <v>0</v>
      </c>
      <c r="K78" s="386">
        <f t="shared" si="34"/>
        <v>0</v>
      </c>
      <c r="L78" s="313" t="e">
        <f t="shared" si="34"/>
        <v>#DIV/0!</v>
      </c>
      <c r="M78" s="313" t="e">
        <f t="shared" si="34"/>
        <v>#DIV/0!</v>
      </c>
      <c r="N78" s="295" t="e">
        <f t="shared" si="34"/>
        <v>#DIV/0!</v>
      </c>
      <c r="O78" s="282">
        <f>O77/O58</f>
        <v>0</v>
      </c>
    </row>
    <row r="79" spans="1:15" x14ac:dyDescent="0.25">
      <c r="A79" s="33" t="s">
        <v>171</v>
      </c>
      <c r="B79" s="242" t="s">
        <v>94</v>
      </c>
      <c r="C79" s="47">
        <v>0</v>
      </c>
      <c r="D79" s="378">
        <v>0</v>
      </c>
      <c r="E79" s="378">
        <v>0</v>
      </c>
      <c r="F79" s="378">
        <v>0</v>
      </c>
      <c r="G79" s="378">
        <v>0</v>
      </c>
      <c r="H79" s="378">
        <v>0</v>
      </c>
      <c r="I79" s="378">
        <v>0</v>
      </c>
      <c r="J79" s="378">
        <v>0</v>
      </c>
      <c r="K79" s="378">
        <v>0</v>
      </c>
      <c r="L79" s="296"/>
      <c r="M79" s="296"/>
      <c r="N79" s="297"/>
      <c r="O79" s="243">
        <f>SUM(C79:N79)</f>
        <v>0</v>
      </c>
    </row>
    <row r="80" spans="1:15" x14ac:dyDescent="0.25">
      <c r="A80" s="33" t="s">
        <v>172</v>
      </c>
      <c r="B80" s="227" t="s">
        <v>95</v>
      </c>
      <c r="C80" s="229">
        <f>C79/C58</f>
        <v>0</v>
      </c>
      <c r="D80" s="386">
        <f t="shared" ref="D80:N80" si="35">D79/D58</f>
        <v>0</v>
      </c>
      <c r="E80" s="386">
        <f t="shared" si="35"/>
        <v>0</v>
      </c>
      <c r="F80" s="386" t="e">
        <f t="shared" si="35"/>
        <v>#DIV/0!</v>
      </c>
      <c r="G80" s="386">
        <f t="shared" si="35"/>
        <v>0</v>
      </c>
      <c r="H80" s="386">
        <f t="shared" si="35"/>
        <v>0</v>
      </c>
      <c r="I80" s="386">
        <f t="shared" si="35"/>
        <v>0</v>
      </c>
      <c r="J80" s="386">
        <f t="shared" si="35"/>
        <v>0</v>
      </c>
      <c r="K80" s="386">
        <f t="shared" si="35"/>
        <v>0</v>
      </c>
      <c r="L80" s="313" t="e">
        <f t="shared" si="35"/>
        <v>#DIV/0!</v>
      </c>
      <c r="M80" s="313" t="e">
        <f t="shared" si="35"/>
        <v>#DIV/0!</v>
      </c>
      <c r="N80" s="295" t="e">
        <f t="shared" si="35"/>
        <v>#DIV/0!</v>
      </c>
      <c r="O80" s="282">
        <f>O79/O58</f>
        <v>0</v>
      </c>
    </row>
    <row r="81" spans="1:15" x14ac:dyDescent="0.25">
      <c r="A81" s="33" t="s">
        <v>173</v>
      </c>
      <c r="B81" s="242" t="s">
        <v>96</v>
      </c>
      <c r="C81" s="47">
        <v>0</v>
      </c>
      <c r="D81" s="378">
        <v>0</v>
      </c>
      <c r="E81" s="378">
        <v>2</v>
      </c>
      <c r="F81" s="378">
        <v>0</v>
      </c>
      <c r="G81" s="378">
        <v>0</v>
      </c>
      <c r="H81" s="378">
        <v>0</v>
      </c>
      <c r="I81" s="378">
        <v>0</v>
      </c>
      <c r="J81" s="378">
        <v>0</v>
      </c>
      <c r="K81" s="378">
        <v>3</v>
      </c>
      <c r="L81" s="296"/>
      <c r="M81" s="296"/>
      <c r="N81" s="297"/>
      <c r="O81" s="243">
        <f>SUM(C81:N81)</f>
        <v>5</v>
      </c>
    </row>
    <row r="82" spans="1:15" x14ac:dyDescent="0.25">
      <c r="A82" s="33" t="s">
        <v>174</v>
      </c>
      <c r="B82" s="227" t="s">
        <v>95</v>
      </c>
      <c r="C82" s="229">
        <f>C81/C58</f>
        <v>0</v>
      </c>
      <c r="D82" s="386">
        <f t="shared" ref="D82:N82" si="36">D81/D58</f>
        <v>0</v>
      </c>
      <c r="E82" s="386">
        <f t="shared" si="36"/>
        <v>0.2</v>
      </c>
      <c r="F82" s="386" t="e">
        <f t="shared" si="36"/>
        <v>#DIV/0!</v>
      </c>
      <c r="G82" s="386">
        <f t="shared" si="36"/>
        <v>0</v>
      </c>
      <c r="H82" s="386">
        <f t="shared" si="36"/>
        <v>0</v>
      </c>
      <c r="I82" s="386">
        <f t="shared" si="36"/>
        <v>0</v>
      </c>
      <c r="J82" s="386">
        <f t="shared" si="36"/>
        <v>0</v>
      </c>
      <c r="K82" s="386">
        <f t="shared" si="36"/>
        <v>0.23076923076923078</v>
      </c>
      <c r="L82" s="313" t="e">
        <f t="shared" si="36"/>
        <v>#DIV/0!</v>
      </c>
      <c r="M82" s="313" t="e">
        <f t="shared" si="36"/>
        <v>#DIV/0!</v>
      </c>
      <c r="N82" s="295" t="e">
        <f t="shared" si="36"/>
        <v>#DIV/0!</v>
      </c>
      <c r="O82" s="282">
        <f>O81/O58</f>
        <v>7.6923076923076927E-2</v>
      </c>
    </row>
    <row r="83" spans="1:15" ht="24.75" x14ac:dyDescent="0.25">
      <c r="A83" s="33" t="s">
        <v>247</v>
      </c>
      <c r="B83" s="249" t="s">
        <v>97</v>
      </c>
      <c r="C83" s="47">
        <v>0</v>
      </c>
      <c r="D83" s="378">
        <v>0</v>
      </c>
      <c r="E83" s="378">
        <v>0</v>
      </c>
      <c r="F83" s="378">
        <v>0</v>
      </c>
      <c r="G83" s="378">
        <v>0</v>
      </c>
      <c r="H83" s="378">
        <v>0</v>
      </c>
      <c r="I83" s="378">
        <v>0</v>
      </c>
      <c r="J83" s="378">
        <v>0</v>
      </c>
      <c r="K83" s="378">
        <v>0</v>
      </c>
      <c r="L83" s="296"/>
      <c r="M83" s="296"/>
      <c r="N83" s="297"/>
      <c r="O83" s="243">
        <f>SUM(C83:N83)</f>
        <v>0</v>
      </c>
    </row>
    <row r="84" spans="1:15" x14ac:dyDescent="0.25">
      <c r="A84" s="33" t="s">
        <v>248</v>
      </c>
      <c r="B84" s="227" t="s">
        <v>95</v>
      </c>
      <c r="C84" s="229">
        <f>C83/C58</f>
        <v>0</v>
      </c>
      <c r="D84" s="386">
        <f t="shared" ref="D84:N84" si="37">D83/D58</f>
        <v>0</v>
      </c>
      <c r="E84" s="386">
        <f t="shared" si="37"/>
        <v>0</v>
      </c>
      <c r="F84" s="386" t="e">
        <f t="shared" si="37"/>
        <v>#DIV/0!</v>
      </c>
      <c r="G84" s="386">
        <f t="shared" si="37"/>
        <v>0</v>
      </c>
      <c r="H84" s="386">
        <f t="shared" si="37"/>
        <v>0</v>
      </c>
      <c r="I84" s="386">
        <f t="shared" si="37"/>
        <v>0</v>
      </c>
      <c r="J84" s="386">
        <f t="shared" si="37"/>
        <v>0</v>
      </c>
      <c r="K84" s="386">
        <f t="shared" si="37"/>
        <v>0</v>
      </c>
      <c r="L84" s="313" t="e">
        <f t="shared" si="37"/>
        <v>#DIV/0!</v>
      </c>
      <c r="M84" s="313" t="e">
        <f t="shared" si="37"/>
        <v>#DIV/0!</v>
      </c>
      <c r="N84" s="295" t="e">
        <f t="shared" si="37"/>
        <v>#DIV/0!</v>
      </c>
      <c r="O84" s="282">
        <f>O83/O58</f>
        <v>0</v>
      </c>
    </row>
    <row r="85" spans="1:15" ht="24" x14ac:dyDescent="0.25">
      <c r="A85" s="33" t="s">
        <v>249</v>
      </c>
      <c r="B85" s="250" t="s">
        <v>98</v>
      </c>
      <c r="C85" s="47">
        <v>0</v>
      </c>
      <c r="D85" s="378">
        <v>0</v>
      </c>
      <c r="E85" s="378">
        <v>0</v>
      </c>
      <c r="F85" s="378">
        <v>0</v>
      </c>
      <c r="G85" s="378">
        <v>0</v>
      </c>
      <c r="H85" s="378">
        <v>0</v>
      </c>
      <c r="I85" s="378">
        <v>0</v>
      </c>
      <c r="J85" s="378">
        <v>0</v>
      </c>
      <c r="K85" s="378">
        <v>0</v>
      </c>
      <c r="L85" s="296"/>
      <c r="M85" s="296"/>
      <c r="N85" s="297"/>
      <c r="O85" s="243">
        <f>SUM(C85:N85)</f>
        <v>0</v>
      </c>
    </row>
    <row r="86" spans="1:15" x14ac:dyDescent="0.25">
      <c r="A86" s="33" t="s">
        <v>250</v>
      </c>
      <c r="B86" s="227" t="s">
        <v>95</v>
      </c>
      <c r="C86" s="229">
        <f>C85/C58</f>
        <v>0</v>
      </c>
      <c r="D86" s="386">
        <f t="shared" ref="D86:N86" si="38">D85/D58</f>
        <v>0</v>
      </c>
      <c r="E86" s="386">
        <f t="shared" si="38"/>
        <v>0</v>
      </c>
      <c r="F86" s="386" t="e">
        <f t="shared" si="38"/>
        <v>#DIV/0!</v>
      </c>
      <c r="G86" s="386">
        <f t="shared" si="38"/>
        <v>0</v>
      </c>
      <c r="H86" s="386">
        <f t="shared" si="38"/>
        <v>0</v>
      </c>
      <c r="I86" s="386">
        <f t="shared" si="38"/>
        <v>0</v>
      </c>
      <c r="J86" s="386">
        <f t="shared" si="38"/>
        <v>0</v>
      </c>
      <c r="K86" s="386">
        <f t="shared" si="38"/>
        <v>0</v>
      </c>
      <c r="L86" s="313" t="e">
        <f t="shared" si="38"/>
        <v>#DIV/0!</v>
      </c>
      <c r="M86" s="313" t="e">
        <f t="shared" si="38"/>
        <v>#DIV/0!</v>
      </c>
      <c r="N86" s="295" t="e">
        <f t="shared" si="38"/>
        <v>#DIV/0!</v>
      </c>
      <c r="O86" s="282">
        <f>O85/O58</f>
        <v>0</v>
      </c>
    </row>
    <row r="87" spans="1:15" ht="24.75" x14ac:dyDescent="0.25">
      <c r="A87" s="33" t="s">
        <v>251</v>
      </c>
      <c r="B87" s="249" t="s">
        <v>99</v>
      </c>
      <c r="C87" s="47">
        <v>0</v>
      </c>
      <c r="D87" s="378">
        <v>0</v>
      </c>
      <c r="E87" s="378">
        <v>2</v>
      </c>
      <c r="F87" s="378">
        <v>0</v>
      </c>
      <c r="G87" s="378">
        <v>0</v>
      </c>
      <c r="H87" s="378">
        <v>0</v>
      </c>
      <c r="I87" s="378">
        <v>0</v>
      </c>
      <c r="J87" s="378">
        <v>0</v>
      </c>
      <c r="K87" s="378">
        <v>0</v>
      </c>
      <c r="L87" s="296"/>
      <c r="M87" s="296"/>
      <c r="N87" s="297"/>
      <c r="O87" s="243">
        <f>SUM(C87:N87)</f>
        <v>2</v>
      </c>
    </row>
    <row r="88" spans="1:15" x14ac:dyDescent="0.25">
      <c r="A88" s="33" t="s">
        <v>254</v>
      </c>
      <c r="B88" s="227" t="s">
        <v>95</v>
      </c>
      <c r="C88" s="229">
        <f>C87/C58</f>
        <v>0</v>
      </c>
      <c r="D88" s="386">
        <f t="shared" ref="D88:N88" si="39">D87/D58</f>
        <v>0</v>
      </c>
      <c r="E88" s="386">
        <f t="shared" si="39"/>
        <v>0.2</v>
      </c>
      <c r="F88" s="386" t="e">
        <f t="shared" si="39"/>
        <v>#DIV/0!</v>
      </c>
      <c r="G88" s="386">
        <f t="shared" si="39"/>
        <v>0</v>
      </c>
      <c r="H88" s="386">
        <f t="shared" si="39"/>
        <v>0</v>
      </c>
      <c r="I88" s="386">
        <f t="shared" si="39"/>
        <v>0</v>
      </c>
      <c r="J88" s="386">
        <f t="shared" si="39"/>
        <v>0</v>
      </c>
      <c r="K88" s="386">
        <f t="shared" si="39"/>
        <v>0</v>
      </c>
      <c r="L88" s="313" t="e">
        <f t="shared" si="39"/>
        <v>#DIV/0!</v>
      </c>
      <c r="M88" s="313" t="e">
        <f t="shared" si="39"/>
        <v>#DIV/0!</v>
      </c>
      <c r="N88" s="295" t="e">
        <f t="shared" si="39"/>
        <v>#DIV/0!</v>
      </c>
      <c r="O88" s="282">
        <f>O87/O58</f>
        <v>3.0769230769230771E-2</v>
      </c>
    </row>
    <row r="89" spans="1:15" ht="24.75" x14ac:dyDescent="0.25">
      <c r="A89" s="33" t="s">
        <v>255</v>
      </c>
      <c r="B89" s="249" t="s">
        <v>318</v>
      </c>
      <c r="C89" s="47">
        <v>1</v>
      </c>
      <c r="D89" s="378">
        <v>2</v>
      </c>
      <c r="E89" s="378">
        <v>0</v>
      </c>
      <c r="F89" s="378">
        <v>0</v>
      </c>
      <c r="G89" s="378">
        <v>1</v>
      </c>
      <c r="H89" s="378">
        <v>1</v>
      </c>
      <c r="I89" s="378">
        <v>0</v>
      </c>
      <c r="J89" s="378">
        <v>0</v>
      </c>
      <c r="K89" s="378">
        <v>0</v>
      </c>
      <c r="L89" s="296"/>
      <c r="M89" s="296"/>
      <c r="N89" s="297"/>
      <c r="O89" s="243">
        <f>SUM(C89:N89)</f>
        <v>5</v>
      </c>
    </row>
    <row r="90" spans="1:15" x14ac:dyDescent="0.25">
      <c r="A90" s="33" t="s">
        <v>257</v>
      </c>
      <c r="B90" s="227" t="s">
        <v>95</v>
      </c>
      <c r="C90" s="229">
        <f>C89/C58</f>
        <v>0.125</v>
      </c>
      <c r="D90" s="386">
        <f t="shared" ref="D90:N90" si="40">D89/D58</f>
        <v>0.5</v>
      </c>
      <c r="E90" s="386">
        <f t="shared" si="40"/>
        <v>0</v>
      </c>
      <c r="F90" s="386" t="e">
        <f t="shared" si="40"/>
        <v>#DIV/0!</v>
      </c>
      <c r="G90" s="386">
        <f t="shared" si="40"/>
        <v>0.33333333333333331</v>
      </c>
      <c r="H90" s="386">
        <f t="shared" si="40"/>
        <v>9.0909090909090912E-2</v>
      </c>
      <c r="I90" s="386">
        <f t="shared" si="40"/>
        <v>0</v>
      </c>
      <c r="J90" s="386">
        <f t="shared" si="40"/>
        <v>0</v>
      </c>
      <c r="K90" s="386">
        <f t="shared" si="40"/>
        <v>0</v>
      </c>
      <c r="L90" s="313" t="e">
        <f t="shared" si="40"/>
        <v>#DIV/0!</v>
      </c>
      <c r="M90" s="313" t="e">
        <f t="shared" si="40"/>
        <v>#DIV/0!</v>
      </c>
      <c r="N90" s="295" t="e">
        <f t="shared" si="40"/>
        <v>#DIV/0!</v>
      </c>
      <c r="O90" s="282">
        <f>O89/O58</f>
        <v>7.6923076923076927E-2</v>
      </c>
    </row>
    <row r="91" spans="1:15" ht="24.75" x14ac:dyDescent="0.25">
      <c r="A91" s="33" t="s">
        <v>258</v>
      </c>
      <c r="B91" s="249" t="s">
        <v>319</v>
      </c>
      <c r="C91" s="87">
        <v>0</v>
      </c>
      <c r="D91" s="378">
        <v>0</v>
      </c>
      <c r="E91" s="378">
        <v>0</v>
      </c>
      <c r="F91" s="378">
        <v>0</v>
      </c>
      <c r="G91" s="378">
        <v>0</v>
      </c>
      <c r="H91" s="378">
        <v>0</v>
      </c>
      <c r="I91" s="378">
        <v>0</v>
      </c>
      <c r="J91" s="378">
        <v>1</v>
      </c>
      <c r="K91" s="378">
        <v>0</v>
      </c>
      <c r="L91" s="296"/>
      <c r="M91" s="296"/>
      <c r="N91" s="297"/>
      <c r="O91" s="243">
        <f>SUM(C91:N91)</f>
        <v>1</v>
      </c>
    </row>
    <row r="92" spans="1:15" x14ac:dyDescent="0.25">
      <c r="A92" s="33" t="s">
        <v>259</v>
      </c>
      <c r="B92" s="227" t="s">
        <v>95</v>
      </c>
      <c r="C92" s="229">
        <f>C91/C58</f>
        <v>0</v>
      </c>
      <c r="D92" s="386">
        <f t="shared" ref="D92:N92" si="41">D91/D58</f>
        <v>0</v>
      </c>
      <c r="E92" s="386">
        <f t="shared" si="41"/>
        <v>0</v>
      </c>
      <c r="F92" s="386" t="e">
        <f t="shared" si="41"/>
        <v>#DIV/0!</v>
      </c>
      <c r="G92" s="386">
        <f t="shared" si="41"/>
        <v>0</v>
      </c>
      <c r="H92" s="386">
        <f t="shared" si="41"/>
        <v>0</v>
      </c>
      <c r="I92" s="386">
        <f t="shared" si="41"/>
        <v>0</v>
      </c>
      <c r="J92" s="386">
        <f t="shared" si="41"/>
        <v>0.1111111111111111</v>
      </c>
      <c r="K92" s="386">
        <f t="shared" si="41"/>
        <v>0</v>
      </c>
      <c r="L92" s="313" t="e">
        <f t="shared" si="41"/>
        <v>#DIV/0!</v>
      </c>
      <c r="M92" s="313" t="e">
        <f t="shared" si="41"/>
        <v>#DIV/0!</v>
      </c>
      <c r="N92" s="295" t="e">
        <f t="shared" si="41"/>
        <v>#DIV/0!</v>
      </c>
      <c r="O92" s="282">
        <f>O91/O58</f>
        <v>1.5384615384615385E-2</v>
      </c>
    </row>
    <row r="93" spans="1:15" ht="24.75" x14ac:dyDescent="0.25">
      <c r="A93" s="33" t="s">
        <v>260</v>
      </c>
      <c r="B93" s="249" t="s">
        <v>320</v>
      </c>
      <c r="C93" s="47">
        <v>0</v>
      </c>
      <c r="D93" s="378">
        <v>0</v>
      </c>
      <c r="E93" s="378">
        <v>0</v>
      </c>
      <c r="F93" s="378">
        <v>0</v>
      </c>
      <c r="G93" s="378">
        <v>0</v>
      </c>
      <c r="H93" s="378">
        <v>0</v>
      </c>
      <c r="I93" s="378">
        <v>0</v>
      </c>
      <c r="J93" s="378">
        <v>0</v>
      </c>
      <c r="K93" s="378">
        <v>1</v>
      </c>
      <c r="L93" s="296"/>
      <c r="M93" s="296"/>
      <c r="N93" s="297"/>
      <c r="O93" s="243">
        <f>SUM(C93:N93)</f>
        <v>1</v>
      </c>
    </row>
    <row r="94" spans="1:15" x14ac:dyDescent="0.25">
      <c r="A94" s="33" t="s">
        <v>261</v>
      </c>
      <c r="B94" s="227" t="s">
        <v>95</v>
      </c>
      <c r="C94" s="229">
        <f>C93/C58</f>
        <v>0</v>
      </c>
      <c r="D94" s="386">
        <f t="shared" ref="D94:N94" si="42">D93/D58</f>
        <v>0</v>
      </c>
      <c r="E94" s="386">
        <f t="shared" si="42"/>
        <v>0</v>
      </c>
      <c r="F94" s="386" t="e">
        <f t="shared" si="42"/>
        <v>#DIV/0!</v>
      </c>
      <c r="G94" s="386">
        <f t="shared" si="42"/>
        <v>0</v>
      </c>
      <c r="H94" s="386">
        <f t="shared" si="42"/>
        <v>0</v>
      </c>
      <c r="I94" s="386">
        <f t="shared" si="42"/>
        <v>0</v>
      </c>
      <c r="J94" s="386">
        <f t="shared" si="42"/>
        <v>0</v>
      </c>
      <c r="K94" s="386">
        <f t="shared" si="42"/>
        <v>7.6923076923076927E-2</v>
      </c>
      <c r="L94" s="313" t="e">
        <f t="shared" si="42"/>
        <v>#DIV/0!</v>
      </c>
      <c r="M94" s="313" t="e">
        <f t="shared" si="42"/>
        <v>#DIV/0!</v>
      </c>
      <c r="N94" s="295" t="e">
        <f t="shared" si="42"/>
        <v>#DIV/0!</v>
      </c>
      <c r="O94" s="282">
        <f>O93/O58</f>
        <v>1.5384615384615385E-2</v>
      </c>
    </row>
    <row r="95" spans="1:15" ht="24.75" x14ac:dyDescent="0.25">
      <c r="A95" s="33" t="s">
        <v>323</v>
      </c>
      <c r="B95" s="249" t="s">
        <v>321</v>
      </c>
      <c r="C95" s="47">
        <f t="shared" ref="C95:K95" si="43">C58-C61-C79-C81-C83-C85-C87-C89-C91-C93</f>
        <v>1</v>
      </c>
      <c r="D95" s="381">
        <f t="shared" si="43"/>
        <v>0</v>
      </c>
      <c r="E95" s="381">
        <f t="shared" si="43"/>
        <v>0</v>
      </c>
      <c r="F95" s="381">
        <f t="shared" si="43"/>
        <v>0</v>
      </c>
      <c r="G95" s="381">
        <f t="shared" si="43"/>
        <v>2</v>
      </c>
      <c r="H95" s="381">
        <f t="shared" si="43"/>
        <v>1</v>
      </c>
      <c r="I95" s="381">
        <f t="shared" si="43"/>
        <v>1</v>
      </c>
      <c r="J95" s="381">
        <f t="shared" si="43"/>
        <v>1</v>
      </c>
      <c r="K95" s="381">
        <f t="shared" si="43"/>
        <v>0</v>
      </c>
      <c r="L95" s="300">
        <f t="shared" ref="L95:N95" si="44">L58-L63-L79-L81-L83-L85-L87-L89-L91-L93</f>
        <v>0</v>
      </c>
      <c r="M95" s="300">
        <f t="shared" si="44"/>
        <v>0</v>
      </c>
      <c r="N95" s="297">
        <f t="shared" si="44"/>
        <v>0</v>
      </c>
      <c r="O95" s="243">
        <f>SUM(C95:N95)</f>
        <v>6</v>
      </c>
    </row>
    <row r="96" spans="1:15" ht="15.75" thickBot="1" x14ac:dyDescent="0.3">
      <c r="A96" s="33" t="s">
        <v>324</v>
      </c>
      <c r="B96" s="251" t="s">
        <v>95</v>
      </c>
      <c r="C96" s="237">
        <f>C95/C58</f>
        <v>0.125</v>
      </c>
      <c r="D96" s="387">
        <f t="shared" ref="D96:N96" si="45">D95/D58</f>
        <v>0</v>
      </c>
      <c r="E96" s="387">
        <f t="shared" si="45"/>
        <v>0</v>
      </c>
      <c r="F96" s="387" t="e">
        <f t="shared" si="45"/>
        <v>#DIV/0!</v>
      </c>
      <c r="G96" s="387">
        <f t="shared" si="45"/>
        <v>0.66666666666666663</v>
      </c>
      <c r="H96" s="387">
        <f t="shared" si="45"/>
        <v>9.0909090909090912E-2</v>
      </c>
      <c r="I96" s="387">
        <f t="shared" si="45"/>
        <v>0.14285714285714285</v>
      </c>
      <c r="J96" s="387">
        <f t="shared" si="45"/>
        <v>0.1111111111111111</v>
      </c>
      <c r="K96" s="387">
        <f t="shared" si="45"/>
        <v>0</v>
      </c>
      <c r="L96" s="314" t="e">
        <f t="shared" si="45"/>
        <v>#DIV/0!</v>
      </c>
      <c r="M96" s="314" t="e">
        <f t="shared" si="45"/>
        <v>#DIV/0!</v>
      </c>
      <c r="N96" s="299" t="e">
        <f t="shared" si="45"/>
        <v>#DIV/0!</v>
      </c>
      <c r="O96" s="286">
        <f>O95/O58</f>
        <v>9.2307692307692313E-2</v>
      </c>
    </row>
  </sheetData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3"/>
  <sheetViews>
    <sheetView view="pageBreakPreview" topLeftCell="C1" zoomScale="80" zoomScaleNormal="100" zoomScaleSheetLayoutView="80" workbookViewId="0">
      <selection activeCell="M6" sqref="M6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3" t="s">
        <v>121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1"/>
    </row>
    <row r="2" spans="1:15" ht="48.75" customHeight="1" thickBot="1" x14ac:dyDescent="0.3">
      <c r="A2" s="67" t="s">
        <v>21</v>
      </c>
      <c r="B2" s="66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9</v>
      </c>
      <c r="J2" s="65" t="s">
        <v>10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</row>
    <row r="3" spans="1:15" ht="15.75" thickBot="1" x14ac:dyDescent="0.3">
      <c r="A3" s="13" t="s">
        <v>22</v>
      </c>
      <c r="B3" s="5" t="s">
        <v>133</v>
      </c>
      <c r="C3" s="6">
        <v>642</v>
      </c>
      <c r="D3" s="6">
        <v>662</v>
      </c>
      <c r="E3" s="375">
        <v>685</v>
      </c>
      <c r="F3" s="375">
        <v>720</v>
      </c>
      <c r="G3" s="375">
        <v>799</v>
      </c>
      <c r="H3" s="375">
        <v>859</v>
      </c>
      <c r="I3" s="375">
        <v>867</v>
      </c>
      <c r="J3" s="375">
        <v>897</v>
      </c>
      <c r="K3" s="375">
        <v>914</v>
      </c>
      <c r="L3" s="375">
        <v>911</v>
      </c>
      <c r="M3" s="6"/>
      <c r="N3" s="6"/>
      <c r="O3" s="7"/>
    </row>
    <row r="4" spans="1:15" x14ac:dyDescent="0.25">
      <c r="A4" s="13" t="s">
        <v>23</v>
      </c>
      <c r="B4" s="216" t="s">
        <v>132</v>
      </c>
      <c r="C4" s="218">
        <v>566</v>
      </c>
      <c r="D4" s="219">
        <v>589</v>
      </c>
      <c r="E4" s="376">
        <v>614</v>
      </c>
      <c r="F4" s="376">
        <v>647</v>
      </c>
      <c r="G4" s="376">
        <v>723</v>
      </c>
      <c r="H4" s="376">
        <v>782</v>
      </c>
      <c r="I4" s="376">
        <v>785</v>
      </c>
      <c r="J4" s="376">
        <v>815</v>
      </c>
      <c r="K4" s="376">
        <v>829</v>
      </c>
      <c r="L4" s="376">
        <v>805</v>
      </c>
      <c r="M4" s="219"/>
      <c r="N4" s="219"/>
      <c r="O4" s="220"/>
    </row>
    <row r="5" spans="1:15" x14ac:dyDescent="0.25">
      <c r="A5" s="13" t="s">
        <v>24</v>
      </c>
      <c r="B5" s="215" t="s">
        <v>30</v>
      </c>
      <c r="C5" s="217">
        <f>C4/C3</f>
        <v>0.88161993769470404</v>
      </c>
      <c r="D5" s="255">
        <f>D4/D3</f>
        <v>0.88972809667673713</v>
      </c>
      <c r="E5" s="377">
        <f t="shared" ref="E5:O5" si="0">E4/E3</f>
        <v>0.89635036496350362</v>
      </c>
      <c r="F5" s="377">
        <f t="shared" si="0"/>
        <v>0.89861111111111114</v>
      </c>
      <c r="G5" s="377">
        <f t="shared" si="0"/>
        <v>0.90488110137672095</v>
      </c>
      <c r="H5" s="377">
        <f t="shared" si="0"/>
        <v>0.910360884749709</v>
      </c>
      <c r="I5" s="377">
        <f t="shared" si="0"/>
        <v>0.90542099192618219</v>
      </c>
      <c r="J5" s="377">
        <f t="shared" si="0"/>
        <v>0.90858416945373466</v>
      </c>
      <c r="K5" s="377">
        <f t="shared" si="0"/>
        <v>0.9070021881838074</v>
      </c>
      <c r="L5" s="377">
        <f t="shared" si="0"/>
        <v>0.88364434687156967</v>
      </c>
      <c r="M5" s="294" t="e">
        <f t="shared" si="0"/>
        <v>#DIV/0!</v>
      </c>
      <c r="N5" s="294" t="e">
        <f t="shared" si="0"/>
        <v>#DIV/0!</v>
      </c>
      <c r="O5" s="295" t="e">
        <f t="shared" si="0"/>
        <v>#DIV/0!</v>
      </c>
    </row>
    <row r="6" spans="1:15" x14ac:dyDescent="0.25">
      <c r="A6" s="13" t="s">
        <v>25</v>
      </c>
      <c r="B6" s="221" t="s">
        <v>186</v>
      </c>
      <c r="C6" s="291">
        <v>38</v>
      </c>
      <c r="D6" s="48">
        <v>39</v>
      </c>
      <c r="E6" s="378">
        <v>40</v>
      </c>
      <c r="F6" s="378">
        <v>35</v>
      </c>
      <c r="G6" s="378">
        <v>43</v>
      </c>
      <c r="H6" s="378">
        <v>52</v>
      </c>
      <c r="I6" s="378">
        <v>49</v>
      </c>
      <c r="J6" s="378">
        <v>49</v>
      </c>
      <c r="K6" s="378">
        <v>46</v>
      </c>
      <c r="L6" s="378">
        <v>44</v>
      </c>
      <c r="M6" s="296"/>
      <c r="N6" s="296"/>
      <c r="O6" s="297"/>
    </row>
    <row r="7" spans="1:15" x14ac:dyDescent="0.25">
      <c r="A7" s="13" t="s">
        <v>26</v>
      </c>
      <c r="B7" s="215" t="s">
        <v>30</v>
      </c>
      <c r="C7" s="217">
        <f>C6/C3</f>
        <v>5.9190031152647975E-2</v>
      </c>
      <c r="D7" s="255">
        <f>D6/D3</f>
        <v>5.8912386706948643E-2</v>
      </c>
      <c r="E7" s="377">
        <f t="shared" ref="E7:O7" si="1">E6/E3</f>
        <v>5.8394160583941604E-2</v>
      </c>
      <c r="F7" s="377">
        <f t="shared" si="1"/>
        <v>4.8611111111111112E-2</v>
      </c>
      <c r="G7" s="377">
        <f t="shared" si="1"/>
        <v>5.3817271589486862E-2</v>
      </c>
      <c r="H7" s="377">
        <f t="shared" si="1"/>
        <v>6.0535506402793947E-2</v>
      </c>
      <c r="I7" s="377">
        <f t="shared" si="1"/>
        <v>5.6516724336793542E-2</v>
      </c>
      <c r="J7" s="377">
        <f t="shared" si="1"/>
        <v>5.4626532887402456E-2</v>
      </c>
      <c r="K7" s="377">
        <f t="shared" si="1"/>
        <v>5.0328227571115977E-2</v>
      </c>
      <c r="L7" s="377">
        <f t="shared" si="1"/>
        <v>4.8298572996706916E-2</v>
      </c>
      <c r="M7" s="294" t="e">
        <f t="shared" si="1"/>
        <v>#DIV/0!</v>
      </c>
      <c r="N7" s="294" t="e">
        <f t="shared" si="1"/>
        <v>#DIV/0!</v>
      </c>
      <c r="O7" s="295" t="e">
        <f t="shared" si="1"/>
        <v>#DIV/0!</v>
      </c>
    </row>
    <row r="8" spans="1:15" x14ac:dyDescent="0.25">
      <c r="A8" s="13" t="s">
        <v>27</v>
      </c>
      <c r="B8" s="221" t="s">
        <v>134</v>
      </c>
      <c r="C8" s="291">
        <v>137</v>
      </c>
      <c r="D8" s="48">
        <v>146</v>
      </c>
      <c r="E8" s="378">
        <v>155</v>
      </c>
      <c r="F8" s="378">
        <v>138</v>
      </c>
      <c r="G8" s="378">
        <v>177</v>
      </c>
      <c r="H8" s="378">
        <v>204</v>
      </c>
      <c r="I8" s="378">
        <v>192</v>
      </c>
      <c r="J8" s="378">
        <v>200</v>
      </c>
      <c r="K8" s="378">
        <v>195</v>
      </c>
      <c r="L8" s="378">
        <v>193</v>
      </c>
      <c r="M8" s="296"/>
      <c r="N8" s="296"/>
      <c r="O8" s="297"/>
    </row>
    <row r="9" spans="1:15" x14ac:dyDescent="0.25">
      <c r="A9" s="13" t="s">
        <v>28</v>
      </c>
      <c r="B9" s="215" t="s">
        <v>30</v>
      </c>
      <c r="C9" s="217">
        <f>C8/C3</f>
        <v>0.21339563862928349</v>
      </c>
      <c r="D9" s="255">
        <f>D8/D3</f>
        <v>0.22054380664652568</v>
      </c>
      <c r="E9" s="377">
        <f t="shared" ref="E9:O9" si="2">E8/E3</f>
        <v>0.22627737226277372</v>
      </c>
      <c r="F9" s="377">
        <f t="shared" si="2"/>
        <v>0.19166666666666668</v>
      </c>
      <c r="G9" s="377">
        <f t="shared" si="2"/>
        <v>0.22152690863579474</v>
      </c>
      <c r="H9" s="377">
        <f t="shared" si="2"/>
        <v>0.23748544819557627</v>
      </c>
      <c r="I9" s="377">
        <f t="shared" si="2"/>
        <v>0.22145328719723184</v>
      </c>
      <c r="J9" s="377">
        <f t="shared" si="2"/>
        <v>0.2229654403567447</v>
      </c>
      <c r="K9" s="377">
        <f t="shared" si="2"/>
        <v>0.21334792122538293</v>
      </c>
      <c r="L9" s="377">
        <f t="shared" si="2"/>
        <v>0.21185510428100987</v>
      </c>
      <c r="M9" s="294" t="e">
        <f t="shared" si="2"/>
        <v>#DIV/0!</v>
      </c>
      <c r="N9" s="294" t="e">
        <f t="shared" si="2"/>
        <v>#DIV/0!</v>
      </c>
      <c r="O9" s="295" t="e">
        <f t="shared" si="2"/>
        <v>#DIV/0!</v>
      </c>
    </row>
    <row r="10" spans="1:15" x14ac:dyDescent="0.25">
      <c r="A10" s="13" t="s">
        <v>33</v>
      </c>
      <c r="B10" s="221" t="s">
        <v>135</v>
      </c>
      <c r="C10" s="291">
        <v>417</v>
      </c>
      <c r="D10" s="48">
        <v>429</v>
      </c>
      <c r="E10" s="378">
        <v>444</v>
      </c>
      <c r="F10" s="378">
        <v>477</v>
      </c>
      <c r="G10" s="378">
        <v>535</v>
      </c>
      <c r="H10" s="378">
        <v>576</v>
      </c>
      <c r="I10" s="378">
        <v>577</v>
      </c>
      <c r="J10" s="378">
        <v>594</v>
      </c>
      <c r="K10" s="378">
        <v>604</v>
      </c>
      <c r="L10" s="378">
        <v>608</v>
      </c>
      <c r="M10" s="296"/>
      <c r="N10" s="296"/>
      <c r="O10" s="297"/>
    </row>
    <row r="11" spans="1:15" x14ac:dyDescent="0.25">
      <c r="A11" s="13" t="s">
        <v>34</v>
      </c>
      <c r="B11" s="215" t="s">
        <v>30</v>
      </c>
      <c r="C11" s="217">
        <f>C10/C3</f>
        <v>0.64953271028037385</v>
      </c>
      <c r="D11" s="255">
        <f>D10/D3</f>
        <v>0.64803625377643503</v>
      </c>
      <c r="E11" s="377">
        <f t="shared" ref="E11:O11" si="3">E10/E3</f>
        <v>0.64817518248175188</v>
      </c>
      <c r="F11" s="377">
        <f t="shared" si="3"/>
        <v>0.66249999999999998</v>
      </c>
      <c r="G11" s="377">
        <f t="shared" si="3"/>
        <v>0.66958698372966208</v>
      </c>
      <c r="H11" s="377">
        <f t="shared" si="3"/>
        <v>0.67054714784633296</v>
      </c>
      <c r="I11" s="377">
        <f t="shared" si="3"/>
        <v>0.6655132641291811</v>
      </c>
      <c r="J11" s="377">
        <f t="shared" si="3"/>
        <v>0.66220735785953178</v>
      </c>
      <c r="K11" s="377">
        <f t="shared" si="3"/>
        <v>0.66083150984682715</v>
      </c>
      <c r="L11" s="377">
        <f t="shared" si="3"/>
        <v>0.66739846322722285</v>
      </c>
      <c r="M11" s="294" t="e">
        <f t="shared" si="3"/>
        <v>#DIV/0!</v>
      </c>
      <c r="N11" s="294" t="e">
        <f t="shared" si="3"/>
        <v>#DIV/0!</v>
      </c>
      <c r="O11" s="295" t="e">
        <f t="shared" si="3"/>
        <v>#DIV/0!</v>
      </c>
    </row>
    <row r="12" spans="1:15" ht="22.5" customHeight="1" x14ac:dyDescent="0.25">
      <c r="A12" s="13" t="s">
        <v>35</v>
      </c>
      <c r="B12" s="426" t="s">
        <v>136</v>
      </c>
      <c r="C12" s="427">
        <v>41</v>
      </c>
      <c r="D12" s="428">
        <v>42</v>
      </c>
      <c r="E12" s="429">
        <v>51</v>
      </c>
      <c r="F12" s="429">
        <v>57</v>
      </c>
      <c r="G12" s="429">
        <v>25</v>
      </c>
      <c r="H12" s="429">
        <v>29</v>
      </c>
      <c r="I12" s="378">
        <v>19</v>
      </c>
      <c r="J12" s="378">
        <v>23</v>
      </c>
      <c r="K12" s="378">
        <v>54</v>
      </c>
      <c r="L12" s="378">
        <v>55</v>
      </c>
      <c r="M12" s="296"/>
      <c r="N12" s="296"/>
      <c r="O12" s="297"/>
    </row>
    <row r="13" spans="1:15" x14ac:dyDescent="0.25">
      <c r="A13" s="13" t="s">
        <v>36</v>
      </c>
      <c r="B13" s="215" t="s">
        <v>30</v>
      </c>
      <c r="C13" s="217">
        <f>C12/C3</f>
        <v>6.3862928348909651E-2</v>
      </c>
      <c r="D13" s="255">
        <f>D12/D3</f>
        <v>6.3444108761329304E-2</v>
      </c>
      <c r="E13" s="377">
        <f t="shared" ref="E13:O13" si="4">E12/E3</f>
        <v>7.4452554744525543E-2</v>
      </c>
      <c r="F13" s="377">
        <f t="shared" si="4"/>
        <v>7.9166666666666663E-2</v>
      </c>
      <c r="G13" s="377">
        <f t="shared" si="4"/>
        <v>3.1289111389236547E-2</v>
      </c>
      <c r="H13" s="377">
        <f t="shared" si="4"/>
        <v>3.3760186263096625E-2</v>
      </c>
      <c r="I13" s="377">
        <f t="shared" si="4"/>
        <v>2.1914648212226068E-2</v>
      </c>
      <c r="J13" s="377">
        <f t="shared" si="4"/>
        <v>2.564102564102564E-2</v>
      </c>
      <c r="K13" s="377">
        <f t="shared" si="4"/>
        <v>5.9080962800875277E-2</v>
      </c>
      <c r="L13" s="377">
        <f t="shared" si="4"/>
        <v>6.0373216245883647E-2</v>
      </c>
      <c r="M13" s="294" t="e">
        <f t="shared" si="4"/>
        <v>#DIV/0!</v>
      </c>
      <c r="N13" s="294" t="e">
        <f t="shared" si="4"/>
        <v>#DIV/0!</v>
      </c>
      <c r="O13" s="295" t="e">
        <f t="shared" si="4"/>
        <v>#DIV/0!</v>
      </c>
    </row>
    <row r="14" spans="1:15" x14ac:dyDescent="0.25">
      <c r="A14" s="13" t="s">
        <v>37</v>
      </c>
      <c r="B14" s="221" t="s">
        <v>137</v>
      </c>
      <c r="C14" s="291">
        <v>119</v>
      </c>
      <c r="D14" s="48">
        <v>116</v>
      </c>
      <c r="E14" s="378">
        <v>119</v>
      </c>
      <c r="F14" s="378">
        <v>122</v>
      </c>
      <c r="G14" s="378">
        <v>129</v>
      </c>
      <c r="H14" s="378">
        <v>142</v>
      </c>
      <c r="I14" s="378">
        <v>137</v>
      </c>
      <c r="J14" s="378">
        <v>140</v>
      </c>
      <c r="K14" s="378">
        <v>273</v>
      </c>
      <c r="L14" s="378">
        <v>163</v>
      </c>
      <c r="M14" s="296"/>
      <c r="N14" s="296"/>
      <c r="O14" s="297"/>
    </row>
    <row r="15" spans="1:15" x14ac:dyDescent="0.25">
      <c r="A15" s="13" t="s">
        <v>38</v>
      </c>
      <c r="B15" s="215" t="s">
        <v>30</v>
      </c>
      <c r="C15" s="217">
        <f>C14/C3</f>
        <v>0.18535825545171339</v>
      </c>
      <c r="D15" s="255">
        <f>D14/D3</f>
        <v>0.17522658610271905</v>
      </c>
      <c r="E15" s="377">
        <f t="shared" ref="E15:O15" si="5">E14/E3</f>
        <v>0.17372262773722627</v>
      </c>
      <c r="F15" s="377">
        <f t="shared" si="5"/>
        <v>0.16944444444444445</v>
      </c>
      <c r="G15" s="377">
        <f t="shared" si="5"/>
        <v>0.16145181476846057</v>
      </c>
      <c r="H15" s="377">
        <f t="shared" si="5"/>
        <v>0.16530849825378346</v>
      </c>
      <c r="I15" s="377">
        <f t="shared" si="5"/>
        <v>0.1580161476355248</v>
      </c>
      <c r="J15" s="377">
        <f t="shared" si="5"/>
        <v>0.15607580824972128</v>
      </c>
      <c r="K15" s="377">
        <f t="shared" si="5"/>
        <v>0.29868708971553609</v>
      </c>
      <c r="L15" s="377">
        <f t="shared" si="5"/>
        <v>0.17892425905598244</v>
      </c>
      <c r="M15" s="294" t="e">
        <f t="shared" si="5"/>
        <v>#DIV/0!</v>
      </c>
      <c r="N15" s="294" t="e">
        <f t="shared" si="5"/>
        <v>#DIV/0!</v>
      </c>
      <c r="O15" s="295" t="e">
        <f t="shared" si="5"/>
        <v>#DIV/0!</v>
      </c>
    </row>
    <row r="16" spans="1:15" x14ac:dyDescent="0.25">
      <c r="A16" s="13" t="s">
        <v>39</v>
      </c>
      <c r="B16" s="221" t="s">
        <v>138</v>
      </c>
      <c r="C16" s="291">
        <v>109</v>
      </c>
      <c r="D16" s="48">
        <v>109</v>
      </c>
      <c r="E16" s="378">
        <v>109</v>
      </c>
      <c r="F16" s="378">
        <v>119</v>
      </c>
      <c r="G16" s="378">
        <v>126</v>
      </c>
      <c r="H16" s="378">
        <v>130</v>
      </c>
      <c r="I16" s="378">
        <v>133</v>
      </c>
      <c r="J16" s="378">
        <v>127</v>
      </c>
      <c r="K16" s="378">
        <v>214</v>
      </c>
      <c r="L16" s="378">
        <v>152</v>
      </c>
      <c r="M16" s="296"/>
      <c r="N16" s="296"/>
      <c r="O16" s="297"/>
    </row>
    <row r="17" spans="1:15" x14ac:dyDescent="0.25">
      <c r="A17" s="13" t="s">
        <v>40</v>
      </c>
      <c r="B17" s="224" t="s">
        <v>30</v>
      </c>
      <c r="C17" s="217">
        <f>C16/C3</f>
        <v>0.16978193146417445</v>
      </c>
      <c r="D17" s="255">
        <f>D16/D3</f>
        <v>0.1646525679758308</v>
      </c>
      <c r="E17" s="377">
        <f t="shared" ref="E17:O17" si="6">E16/E3</f>
        <v>0.15912408759124089</v>
      </c>
      <c r="F17" s="377">
        <f t="shared" si="6"/>
        <v>0.16527777777777777</v>
      </c>
      <c r="G17" s="377">
        <f t="shared" si="6"/>
        <v>0.15769712140175218</v>
      </c>
      <c r="H17" s="377">
        <f t="shared" si="6"/>
        <v>0.15133876600698487</v>
      </c>
      <c r="I17" s="377">
        <f t="shared" si="6"/>
        <v>0.15340253748558247</v>
      </c>
      <c r="J17" s="377">
        <f t="shared" si="6"/>
        <v>0.14158305462653289</v>
      </c>
      <c r="K17" s="377">
        <f t="shared" si="6"/>
        <v>0.23413566739606126</v>
      </c>
      <c r="L17" s="377">
        <f t="shared" si="6"/>
        <v>0.16684961580680571</v>
      </c>
      <c r="M17" s="294" t="e">
        <f t="shared" si="6"/>
        <v>#DIV/0!</v>
      </c>
      <c r="N17" s="294" t="e">
        <f t="shared" si="6"/>
        <v>#DIV/0!</v>
      </c>
      <c r="O17" s="295" t="e">
        <f t="shared" si="6"/>
        <v>#DIV/0!</v>
      </c>
    </row>
    <row r="18" spans="1:15" ht="29.25" customHeight="1" x14ac:dyDescent="0.25">
      <c r="A18" s="13" t="s">
        <v>41</v>
      </c>
      <c r="B18" s="223" t="s">
        <v>139</v>
      </c>
      <c r="C18" s="291">
        <v>193</v>
      </c>
      <c r="D18" s="48">
        <v>193</v>
      </c>
      <c r="E18" s="378">
        <v>194</v>
      </c>
      <c r="F18" s="378">
        <v>198</v>
      </c>
      <c r="G18" s="378">
        <v>204</v>
      </c>
      <c r="H18" s="378">
        <v>208</v>
      </c>
      <c r="I18" s="378">
        <v>207</v>
      </c>
      <c r="J18" s="378">
        <v>203</v>
      </c>
      <c r="K18" s="378">
        <v>208</v>
      </c>
      <c r="L18" s="378">
        <v>218</v>
      </c>
      <c r="M18" s="296"/>
      <c r="N18" s="296"/>
      <c r="O18" s="297"/>
    </row>
    <row r="19" spans="1:15" ht="15.75" thickBot="1" x14ac:dyDescent="0.3">
      <c r="A19" s="13" t="s">
        <v>42</v>
      </c>
      <c r="B19" s="225" t="s">
        <v>30</v>
      </c>
      <c r="C19" s="226">
        <f>C18/C3</f>
        <v>0.30062305295950154</v>
      </c>
      <c r="D19" s="265">
        <f>D18/D3</f>
        <v>0.29154078549848944</v>
      </c>
      <c r="E19" s="379">
        <f t="shared" ref="E19:O19" si="7">E18/E3</f>
        <v>0.28321167883211679</v>
      </c>
      <c r="F19" s="379">
        <f t="shared" si="7"/>
        <v>0.27500000000000002</v>
      </c>
      <c r="G19" s="379">
        <f t="shared" si="7"/>
        <v>0.25531914893617019</v>
      </c>
      <c r="H19" s="379">
        <f t="shared" si="7"/>
        <v>0.24214202561117579</v>
      </c>
      <c r="I19" s="379">
        <f t="shared" si="7"/>
        <v>0.23875432525951557</v>
      </c>
      <c r="J19" s="379">
        <f t="shared" si="7"/>
        <v>0.22630992196209587</v>
      </c>
      <c r="K19" s="379">
        <f t="shared" si="7"/>
        <v>0.2275711159737418</v>
      </c>
      <c r="L19" s="379">
        <f t="shared" si="7"/>
        <v>0.23929747530186607</v>
      </c>
      <c r="M19" s="298" t="e">
        <f t="shared" si="7"/>
        <v>#DIV/0!</v>
      </c>
      <c r="N19" s="298" t="e">
        <f t="shared" si="7"/>
        <v>#DIV/0!</v>
      </c>
      <c r="O19" s="299" t="e">
        <f t="shared" si="7"/>
        <v>#DIV/0!</v>
      </c>
    </row>
    <row r="20" spans="1:15" ht="20.100000000000001" customHeight="1" thickBot="1" x14ac:dyDescent="0.3">
      <c r="A20" s="24" t="s">
        <v>122</v>
      </c>
      <c r="C20" s="19"/>
      <c r="D20" s="19"/>
      <c r="E20" s="19"/>
      <c r="F20" s="19"/>
      <c r="G20" s="19"/>
      <c r="H20" s="19"/>
      <c r="I20" s="19"/>
      <c r="J20" s="19"/>
      <c r="K20" s="189"/>
      <c r="L20" s="19"/>
      <c r="M20" s="19"/>
      <c r="N20" s="19"/>
      <c r="O20" s="19"/>
    </row>
    <row r="21" spans="1:15" ht="48.75" customHeight="1" thickBot="1" x14ac:dyDescent="0.3">
      <c r="A21" s="67" t="s">
        <v>21</v>
      </c>
      <c r="B21" s="58" t="s">
        <v>1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9</v>
      </c>
      <c r="I21" s="59" t="s">
        <v>8</v>
      </c>
      <c r="J21" s="59" t="s">
        <v>11</v>
      </c>
      <c r="K21" s="59" t="s">
        <v>12</v>
      </c>
      <c r="L21" s="59" t="s">
        <v>13</v>
      </c>
      <c r="M21" s="59" t="s">
        <v>14</v>
      </c>
      <c r="N21" s="59" t="s">
        <v>15</v>
      </c>
      <c r="O21" s="60" t="s">
        <v>120</v>
      </c>
    </row>
    <row r="22" spans="1:15" ht="15.75" thickBot="1" x14ac:dyDescent="0.3">
      <c r="A22" s="10" t="s">
        <v>43</v>
      </c>
      <c r="B22" s="9" t="s">
        <v>140</v>
      </c>
      <c r="C22" s="8">
        <v>91</v>
      </c>
      <c r="D22" s="380">
        <v>91</v>
      </c>
      <c r="E22" s="380">
        <v>89</v>
      </c>
      <c r="F22" s="380">
        <v>100</v>
      </c>
      <c r="G22" s="380">
        <v>105</v>
      </c>
      <c r="H22" s="380">
        <v>97</v>
      </c>
      <c r="I22" s="380">
        <v>114</v>
      </c>
      <c r="J22" s="380">
        <v>74</v>
      </c>
      <c r="K22" s="380">
        <v>136</v>
      </c>
      <c r="L22" s="9"/>
      <c r="M22" s="9"/>
      <c r="N22" s="9"/>
      <c r="O22" s="8">
        <f>SUM(C22:N22)</f>
        <v>897</v>
      </c>
    </row>
    <row r="23" spans="1:15" x14ac:dyDescent="0.25">
      <c r="A23" s="10" t="s">
        <v>44</v>
      </c>
      <c r="B23" s="228" t="s">
        <v>141</v>
      </c>
      <c r="C23" s="231">
        <v>33</v>
      </c>
      <c r="D23" s="376">
        <v>22</v>
      </c>
      <c r="E23" s="376">
        <v>24</v>
      </c>
      <c r="F23" s="376">
        <v>21</v>
      </c>
      <c r="G23" s="376">
        <v>31</v>
      </c>
      <c r="H23" s="376">
        <v>26</v>
      </c>
      <c r="I23" s="376">
        <v>32</v>
      </c>
      <c r="J23" s="376">
        <v>24</v>
      </c>
      <c r="K23" s="376">
        <v>67</v>
      </c>
      <c r="L23" s="219"/>
      <c r="M23" s="219"/>
      <c r="N23" s="220"/>
      <c r="O23" s="228">
        <f>SUM(C23:N23)</f>
        <v>280</v>
      </c>
    </row>
    <row r="24" spans="1:15" x14ac:dyDescent="0.25">
      <c r="A24" s="10" t="s">
        <v>45</v>
      </c>
      <c r="B24" s="197" t="s">
        <v>84</v>
      </c>
      <c r="C24" s="229">
        <f>C23/C22</f>
        <v>0.36263736263736263</v>
      </c>
      <c r="D24" s="386">
        <f>D23/D22</f>
        <v>0.24175824175824176</v>
      </c>
      <c r="E24" s="386">
        <f t="shared" ref="E24:N24" si="8">E23/E22</f>
        <v>0.2696629213483146</v>
      </c>
      <c r="F24" s="386">
        <f>F23/F22</f>
        <v>0.21</v>
      </c>
      <c r="G24" s="386">
        <f t="shared" si="8"/>
        <v>0.29523809523809524</v>
      </c>
      <c r="H24" s="386">
        <f t="shared" si="8"/>
        <v>0.26804123711340205</v>
      </c>
      <c r="I24" s="386">
        <f t="shared" si="8"/>
        <v>0.2807017543859649</v>
      </c>
      <c r="J24" s="386">
        <f t="shared" si="8"/>
        <v>0.32432432432432434</v>
      </c>
      <c r="K24" s="386">
        <f t="shared" si="8"/>
        <v>0.49264705882352944</v>
      </c>
      <c r="L24" s="313" t="e">
        <f t="shared" si="8"/>
        <v>#DIV/0!</v>
      </c>
      <c r="M24" s="313" t="e">
        <f t="shared" si="8"/>
        <v>#DIV/0!</v>
      </c>
      <c r="N24" s="313" t="e">
        <f t="shared" si="8"/>
        <v>#DIV/0!</v>
      </c>
      <c r="O24" s="230">
        <f>O23/O22</f>
        <v>0.31215161649944256</v>
      </c>
    </row>
    <row r="25" spans="1:15" x14ac:dyDescent="0.25">
      <c r="A25" s="10" t="s">
        <v>46</v>
      </c>
      <c r="B25" s="99" t="s">
        <v>142</v>
      </c>
      <c r="C25" s="47">
        <f>C22-C23</f>
        <v>58</v>
      </c>
      <c r="D25" s="381">
        <f t="shared" ref="D25:N25" si="9">D22-D23</f>
        <v>69</v>
      </c>
      <c r="E25" s="381">
        <f t="shared" si="9"/>
        <v>65</v>
      </c>
      <c r="F25" s="381">
        <f t="shared" si="9"/>
        <v>79</v>
      </c>
      <c r="G25" s="381">
        <f t="shared" si="9"/>
        <v>74</v>
      </c>
      <c r="H25" s="381">
        <f t="shared" si="9"/>
        <v>71</v>
      </c>
      <c r="I25" s="381">
        <f t="shared" si="9"/>
        <v>82</v>
      </c>
      <c r="J25" s="381">
        <f t="shared" si="9"/>
        <v>50</v>
      </c>
      <c r="K25" s="381">
        <f t="shared" si="9"/>
        <v>69</v>
      </c>
      <c r="L25" s="300">
        <f t="shared" si="9"/>
        <v>0</v>
      </c>
      <c r="M25" s="300">
        <f t="shared" si="9"/>
        <v>0</v>
      </c>
      <c r="N25" s="301">
        <f t="shared" si="9"/>
        <v>0</v>
      </c>
      <c r="O25" s="99">
        <f>SUM(C25:N25)</f>
        <v>617</v>
      </c>
    </row>
    <row r="26" spans="1:15" x14ac:dyDescent="0.25">
      <c r="A26" s="10" t="s">
        <v>47</v>
      </c>
      <c r="B26" s="197" t="s">
        <v>84</v>
      </c>
      <c r="C26" s="229">
        <f>C25/C22</f>
        <v>0.63736263736263732</v>
      </c>
      <c r="D26" s="386">
        <f>D25/D22</f>
        <v>0.75824175824175821</v>
      </c>
      <c r="E26" s="386">
        <f t="shared" ref="E26:N26" si="10">E25/E22</f>
        <v>0.7303370786516854</v>
      </c>
      <c r="F26" s="386">
        <f t="shared" si="10"/>
        <v>0.79</v>
      </c>
      <c r="G26" s="386">
        <f t="shared" si="10"/>
        <v>0.70476190476190481</v>
      </c>
      <c r="H26" s="386">
        <f t="shared" si="10"/>
        <v>0.73195876288659789</v>
      </c>
      <c r="I26" s="386">
        <f t="shared" si="10"/>
        <v>0.7192982456140351</v>
      </c>
      <c r="J26" s="386">
        <f t="shared" si="10"/>
        <v>0.67567567567567566</v>
      </c>
      <c r="K26" s="386">
        <f t="shared" si="10"/>
        <v>0.50735294117647056</v>
      </c>
      <c r="L26" s="313" t="e">
        <f t="shared" si="10"/>
        <v>#DIV/0!</v>
      </c>
      <c r="M26" s="313" t="e">
        <f t="shared" si="10"/>
        <v>#DIV/0!</v>
      </c>
      <c r="N26" s="313" t="e">
        <f t="shared" si="10"/>
        <v>#DIV/0!</v>
      </c>
      <c r="O26" s="230">
        <f>O25/O22</f>
        <v>0.68784838350055744</v>
      </c>
    </row>
    <row r="27" spans="1:15" x14ac:dyDescent="0.25">
      <c r="A27" s="10" t="s">
        <v>48</v>
      </c>
      <c r="B27" s="99" t="s">
        <v>143</v>
      </c>
      <c r="C27" s="47">
        <v>87</v>
      </c>
      <c r="D27" s="378">
        <v>80</v>
      </c>
      <c r="E27" s="378">
        <v>84</v>
      </c>
      <c r="F27" s="378">
        <v>97</v>
      </c>
      <c r="G27" s="378">
        <v>103</v>
      </c>
      <c r="H27" s="378">
        <v>90</v>
      </c>
      <c r="I27" s="378">
        <v>106</v>
      </c>
      <c r="J27" s="378">
        <v>66</v>
      </c>
      <c r="K27" s="378">
        <v>104</v>
      </c>
      <c r="L27" s="296"/>
      <c r="M27" s="296"/>
      <c r="N27" s="297"/>
      <c r="O27" s="99">
        <f>SUM(C27:N27)</f>
        <v>817</v>
      </c>
    </row>
    <row r="28" spans="1:15" x14ac:dyDescent="0.25">
      <c r="A28" s="10" t="s">
        <v>49</v>
      </c>
      <c r="B28" s="197" t="s">
        <v>84</v>
      </c>
      <c r="C28" s="229">
        <f>C27/C22</f>
        <v>0.95604395604395609</v>
      </c>
      <c r="D28" s="386">
        <f t="shared" ref="D28:N28" si="11">D27/D22</f>
        <v>0.87912087912087911</v>
      </c>
      <c r="E28" s="386">
        <f t="shared" si="11"/>
        <v>0.9438202247191011</v>
      </c>
      <c r="F28" s="386">
        <f t="shared" si="11"/>
        <v>0.97</v>
      </c>
      <c r="G28" s="386">
        <f t="shared" si="11"/>
        <v>0.98095238095238091</v>
      </c>
      <c r="H28" s="386">
        <f t="shared" si="11"/>
        <v>0.92783505154639179</v>
      </c>
      <c r="I28" s="386">
        <f t="shared" si="11"/>
        <v>0.92982456140350878</v>
      </c>
      <c r="J28" s="386">
        <f t="shared" si="11"/>
        <v>0.89189189189189189</v>
      </c>
      <c r="K28" s="386">
        <f t="shared" si="11"/>
        <v>0.76470588235294112</v>
      </c>
      <c r="L28" s="313" t="e">
        <f t="shared" si="11"/>
        <v>#DIV/0!</v>
      </c>
      <c r="M28" s="313" t="e">
        <f t="shared" si="11"/>
        <v>#DIV/0!</v>
      </c>
      <c r="N28" s="313" t="e">
        <f t="shared" si="11"/>
        <v>#DIV/0!</v>
      </c>
      <c r="O28" s="230">
        <f>O27/O22</f>
        <v>0.91081382385730214</v>
      </c>
    </row>
    <row r="29" spans="1:15" x14ac:dyDescent="0.25">
      <c r="A29" s="10" t="s">
        <v>50</v>
      </c>
      <c r="B29" s="99" t="s">
        <v>392</v>
      </c>
      <c r="C29" s="47">
        <v>8</v>
      </c>
      <c r="D29" s="378">
        <v>5</v>
      </c>
      <c r="E29" s="378">
        <v>0</v>
      </c>
      <c r="F29" s="378">
        <v>8</v>
      </c>
      <c r="G29" s="378">
        <v>13</v>
      </c>
      <c r="H29" s="378">
        <v>7</v>
      </c>
      <c r="I29" s="378">
        <v>5</v>
      </c>
      <c r="J29" s="437">
        <v>3</v>
      </c>
      <c r="K29" s="378">
        <v>3</v>
      </c>
      <c r="L29" s="296"/>
      <c r="M29" s="296"/>
      <c r="N29" s="297"/>
      <c r="O29" s="99">
        <f>SUM(C29:N29)</f>
        <v>52</v>
      </c>
    </row>
    <row r="30" spans="1:15" x14ac:dyDescent="0.25">
      <c r="A30" s="10" t="s">
        <v>51</v>
      </c>
      <c r="B30" s="197" t="s">
        <v>84</v>
      </c>
      <c r="C30" s="229">
        <f>C29/C22</f>
        <v>8.7912087912087919E-2</v>
      </c>
      <c r="D30" s="386">
        <f t="shared" ref="D30:N30" si="12">D29/D22</f>
        <v>5.4945054945054944E-2</v>
      </c>
      <c r="E30" s="386">
        <f t="shared" si="12"/>
        <v>0</v>
      </c>
      <c r="F30" s="386">
        <f t="shared" si="12"/>
        <v>0.08</v>
      </c>
      <c r="G30" s="386">
        <f t="shared" si="12"/>
        <v>0.12380952380952381</v>
      </c>
      <c r="H30" s="386">
        <f t="shared" si="12"/>
        <v>7.2164948453608241E-2</v>
      </c>
      <c r="I30" s="386">
        <f t="shared" si="12"/>
        <v>4.3859649122807015E-2</v>
      </c>
      <c r="J30" s="386">
        <f t="shared" si="12"/>
        <v>4.0540540540540543E-2</v>
      </c>
      <c r="K30" s="386">
        <f t="shared" si="12"/>
        <v>2.2058823529411766E-2</v>
      </c>
      <c r="L30" s="313" t="e">
        <f t="shared" si="12"/>
        <v>#DIV/0!</v>
      </c>
      <c r="M30" s="313" t="e">
        <f t="shared" si="12"/>
        <v>#DIV/0!</v>
      </c>
      <c r="N30" s="313" t="e">
        <f t="shared" si="12"/>
        <v>#DIV/0!</v>
      </c>
      <c r="O30" s="230">
        <f>O29/O22</f>
        <v>5.7971014492753624E-2</v>
      </c>
    </row>
    <row r="31" spans="1:15" x14ac:dyDescent="0.25">
      <c r="A31" s="10" t="s">
        <v>52</v>
      </c>
      <c r="B31" s="99" t="s">
        <v>144</v>
      </c>
      <c r="C31" s="47">
        <f>C22-C27</f>
        <v>4</v>
      </c>
      <c r="D31" s="378">
        <f t="shared" ref="D31:N31" si="13">D22-D27</f>
        <v>11</v>
      </c>
      <c r="E31" s="378">
        <f t="shared" si="13"/>
        <v>5</v>
      </c>
      <c r="F31" s="378">
        <f t="shared" si="13"/>
        <v>3</v>
      </c>
      <c r="G31" s="378">
        <f t="shared" si="13"/>
        <v>2</v>
      </c>
      <c r="H31" s="378">
        <f t="shared" si="13"/>
        <v>7</v>
      </c>
      <c r="I31" s="378">
        <f t="shared" si="13"/>
        <v>8</v>
      </c>
      <c r="J31" s="378">
        <f t="shared" si="13"/>
        <v>8</v>
      </c>
      <c r="K31" s="378">
        <f t="shared" si="13"/>
        <v>32</v>
      </c>
      <c r="L31" s="296">
        <f t="shared" si="13"/>
        <v>0</v>
      </c>
      <c r="M31" s="296">
        <f t="shared" si="13"/>
        <v>0</v>
      </c>
      <c r="N31" s="300">
        <f t="shared" si="13"/>
        <v>0</v>
      </c>
      <c r="O31" s="99">
        <f>SUM(C31:N31)</f>
        <v>80</v>
      </c>
    </row>
    <row r="32" spans="1:15" x14ac:dyDescent="0.25">
      <c r="A32" s="10" t="s">
        <v>61</v>
      </c>
      <c r="B32" s="197" t="s">
        <v>84</v>
      </c>
      <c r="C32" s="229">
        <f>C31/C22</f>
        <v>4.3956043956043959E-2</v>
      </c>
      <c r="D32" s="386">
        <f t="shared" ref="D32:N32" si="14">D31/D22</f>
        <v>0.12087912087912088</v>
      </c>
      <c r="E32" s="386">
        <f t="shared" si="14"/>
        <v>5.6179775280898875E-2</v>
      </c>
      <c r="F32" s="386">
        <f t="shared" si="14"/>
        <v>0.03</v>
      </c>
      <c r="G32" s="386">
        <f t="shared" si="14"/>
        <v>1.9047619047619049E-2</v>
      </c>
      <c r="H32" s="386">
        <f t="shared" si="14"/>
        <v>7.2164948453608241E-2</v>
      </c>
      <c r="I32" s="386">
        <f t="shared" si="14"/>
        <v>7.0175438596491224E-2</v>
      </c>
      <c r="J32" s="386">
        <f t="shared" si="14"/>
        <v>0.10810810810810811</v>
      </c>
      <c r="K32" s="386">
        <f t="shared" si="14"/>
        <v>0.23529411764705882</v>
      </c>
      <c r="L32" s="313" t="e">
        <f t="shared" si="14"/>
        <v>#DIV/0!</v>
      </c>
      <c r="M32" s="313" t="e">
        <f t="shared" si="14"/>
        <v>#DIV/0!</v>
      </c>
      <c r="N32" s="313" t="e">
        <f t="shared" si="14"/>
        <v>#DIV/0!</v>
      </c>
      <c r="O32" s="230">
        <f>O31/O22</f>
        <v>8.9186176142697887E-2</v>
      </c>
    </row>
    <row r="33" spans="1:15" ht="24.75" customHeight="1" x14ac:dyDescent="0.25">
      <c r="A33" s="10" t="s">
        <v>62</v>
      </c>
      <c r="B33" s="232" t="s">
        <v>82</v>
      </c>
      <c r="C33" s="47">
        <v>20</v>
      </c>
      <c r="D33" s="378">
        <v>21</v>
      </c>
      <c r="E33" s="378">
        <v>11</v>
      </c>
      <c r="F33" s="378">
        <v>8</v>
      </c>
      <c r="G33" s="378">
        <v>7</v>
      </c>
      <c r="H33" s="378">
        <v>7</v>
      </c>
      <c r="I33" s="378">
        <v>15</v>
      </c>
      <c r="J33" s="378">
        <v>13</v>
      </c>
      <c r="K33" s="378">
        <v>42</v>
      </c>
      <c r="L33" s="296"/>
      <c r="M33" s="296"/>
      <c r="N33" s="297"/>
      <c r="O33" s="99">
        <f>SUM(C33:N33)</f>
        <v>144</v>
      </c>
    </row>
    <row r="34" spans="1:15" x14ac:dyDescent="0.25">
      <c r="A34" s="10" t="s">
        <v>63</v>
      </c>
      <c r="B34" s="197" t="s">
        <v>84</v>
      </c>
      <c r="C34" s="229">
        <f>C33/C22</f>
        <v>0.21978021978021978</v>
      </c>
      <c r="D34" s="386">
        <f t="shared" ref="D34:N34" si="15">D33/D22</f>
        <v>0.23076923076923078</v>
      </c>
      <c r="E34" s="386">
        <f t="shared" si="15"/>
        <v>0.12359550561797752</v>
      </c>
      <c r="F34" s="386">
        <f t="shared" si="15"/>
        <v>0.08</v>
      </c>
      <c r="G34" s="386">
        <f t="shared" si="15"/>
        <v>6.6666666666666666E-2</v>
      </c>
      <c r="H34" s="386">
        <f t="shared" si="15"/>
        <v>7.2164948453608241E-2</v>
      </c>
      <c r="I34" s="386">
        <f t="shared" si="15"/>
        <v>0.13157894736842105</v>
      </c>
      <c r="J34" s="386">
        <f t="shared" si="15"/>
        <v>0.17567567567567569</v>
      </c>
      <c r="K34" s="386">
        <f t="shared" si="15"/>
        <v>0.30882352941176472</v>
      </c>
      <c r="L34" s="313" t="e">
        <f t="shared" si="15"/>
        <v>#DIV/0!</v>
      </c>
      <c r="M34" s="313" t="e">
        <f t="shared" si="15"/>
        <v>#DIV/0!</v>
      </c>
      <c r="N34" s="313" t="e">
        <f t="shared" si="15"/>
        <v>#DIV/0!</v>
      </c>
      <c r="O34" s="230">
        <f>O33/O22</f>
        <v>0.16053511705685619</v>
      </c>
    </row>
    <row r="35" spans="1:15" x14ac:dyDescent="0.25">
      <c r="A35" s="10" t="s">
        <v>64</v>
      </c>
      <c r="B35" s="99" t="s">
        <v>145</v>
      </c>
      <c r="C35" s="47">
        <v>22</v>
      </c>
      <c r="D35" s="378">
        <v>8</v>
      </c>
      <c r="E35" s="378">
        <v>8</v>
      </c>
      <c r="F35" s="378">
        <v>8</v>
      </c>
      <c r="G35" s="378">
        <v>15</v>
      </c>
      <c r="H35" s="378">
        <v>6</v>
      </c>
      <c r="I35" s="378">
        <v>10</v>
      </c>
      <c r="J35" s="378">
        <v>15</v>
      </c>
      <c r="K35" s="378">
        <v>28</v>
      </c>
      <c r="L35" s="296"/>
      <c r="M35" s="296"/>
      <c r="N35" s="297"/>
      <c r="O35" s="99">
        <f>SUM(C35:N35)</f>
        <v>120</v>
      </c>
    </row>
    <row r="36" spans="1:15" x14ac:dyDescent="0.25">
      <c r="A36" s="10" t="s">
        <v>65</v>
      </c>
      <c r="B36" s="233" t="s">
        <v>84</v>
      </c>
      <c r="C36" s="229">
        <f>C35/C22</f>
        <v>0.24175824175824176</v>
      </c>
      <c r="D36" s="386">
        <f t="shared" ref="D36:N36" si="16">D35/D22</f>
        <v>8.7912087912087919E-2</v>
      </c>
      <c r="E36" s="386">
        <f t="shared" si="16"/>
        <v>8.98876404494382E-2</v>
      </c>
      <c r="F36" s="386">
        <f t="shared" si="16"/>
        <v>0.08</v>
      </c>
      <c r="G36" s="386">
        <f t="shared" si="16"/>
        <v>0.14285714285714285</v>
      </c>
      <c r="H36" s="386">
        <f t="shared" si="16"/>
        <v>6.1855670103092786E-2</v>
      </c>
      <c r="I36" s="386">
        <f t="shared" si="16"/>
        <v>8.771929824561403E-2</v>
      </c>
      <c r="J36" s="386">
        <f t="shared" si="16"/>
        <v>0.20270270270270271</v>
      </c>
      <c r="K36" s="386">
        <f t="shared" si="16"/>
        <v>0.20588235294117646</v>
      </c>
      <c r="L36" s="313" t="e">
        <f t="shared" si="16"/>
        <v>#DIV/0!</v>
      </c>
      <c r="M36" s="313" t="e">
        <f t="shared" si="16"/>
        <v>#DIV/0!</v>
      </c>
      <c r="N36" s="313" t="e">
        <f t="shared" si="16"/>
        <v>#DIV/0!</v>
      </c>
      <c r="O36" s="230">
        <f>O35/O22</f>
        <v>0.13377926421404682</v>
      </c>
    </row>
    <row r="37" spans="1:15" x14ac:dyDescent="0.25">
      <c r="A37" s="10" t="s">
        <v>66</v>
      </c>
      <c r="B37" s="99" t="s">
        <v>148</v>
      </c>
      <c r="C37" s="47">
        <v>23</v>
      </c>
      <c r="D37" s="378">
        <v>21</v>
      </c>
      <c r="E37" s="378">
        <v>13</v>
      </c>
      <c r="F37" s="378">
        <v>10</v>
      </c>
      <c r="G37" s="378">
        <v>6</v>
      </c>
      <c r="H37" s="378">
        <v>9</v>
      </c>
      <c r="I37" s="378">
        <v>11</v>
      </c>
      <c r="J37" s="378">
        <v>14</v>
      </c>
      <c r="K37" s="378">
        <v>38</v>
      </c>
      <c r="L37" s="296"/>
      <c r="M37" s="296"/>
      <c r="N37" s="297"/>
      <c r="O37" s="99">
        <f>SUM(C37:N37)</f>
        <v>145</v>
      </c>
    </row>
    <row r="38" spans="1:15" x14ac:dyDescent="0.25">
      <c r="A38" s="10" t="s">
        <v>67</v>
      </c>
      <c r="B38" s="233" t="s">
        <v>84</v>
      </c>
      <c r="C38" s="229">
        <f>C37/C22</f>
        <v>0.25274725274725274</v>
      </c>
      <c r="D38" s="386">
        <f t="shared" ref="D38:N38" si="17">D37/D22</f>
        <v>0.23076923076923078</v>
      </c>
      <c r="E38" s="386">
        <f t="shared" si="17"/>
        <v>0.14606741573033707</v>
      </c>
      <c r="F38" s="386">
        <f t="shared" si="17"/>
        <v>0.1</v>
      </c>
      <c r="G38" s="386">
        <f t="shared" si="17"/>
        <v>5.7142857142857141E-2</v>
      </c>
      <c r="H38" s="386">
        <f t="shared" si="17"/>
        <v>9.2783505154639179E-2</v>
      </c>
      <c r="I38" s="386">
        <f t="shared" si="17"/>
        <v>9.6491228070175433E-2</v>
      </c>
      <c r="J38" s="386">
        <f t="shared" si="17"/>
        <v>0.1891891891891892</v>
      </c>
      <c r="K38" s="386">
        <f t="shared" si="17"/>
        <v>0.27941176470588236</v>
      </c>
      <c r="L38" s="313" t="e">
        <f t="shared" si="17"/>
        <v>#DIV/0!</v>
      </c>
      <c r="M38" s="313" t="e">
        <f t="shared" si="17"/>
        <v>#DIV/0!</v>
      </c>
      <c r="N38" s="313" t="e">
        <f t="shared" si="17"/>
        <v>#DIV/0!</v>
      </c>
      <c r="O38" s="230">
        <f>O37/O22</f>
        <v>0.1616499442586399</v>
      </c>
    </row>
    <row r="39" spans="1:15" ht="31.5" customHeight="1" x14ac:dyDescent="0.25">
      <c r="A39" s="10" t="s">
        <v>68</v>
      </c>
      <c r="B39" s="232" t="s">
        <v>131</v>
      </c>
      <c r="C39" s="47">
        <v>13</v>
      </c>
      <c r="D39" s="378">
        <v>10</v>
      </c>
      <c r="E39" s="378">
        <v>12</v>
      </c>
      <c r="F39" s="378">
        <v>5</v>
      </c>
      <c r="G39" s="378">
        <v>5</v>
      </c>
      <c r="H39" s="378">
        <v>6</v>
      </c>
      <c r="I39" s="378">
        <v>7</v>
      </c>
      <c r="J39" s="378">
        <v>5</v>
      </c>
      <c r="K39" s="378">
        <v>16</v>
      </c>
      <c r="L39" s="296"/>
      <c r="M39" s="296"/>
      <c r="N39" s="297"/>
      <c r="O39" s="99">
        <f>SUM(C39:N39)</f>
        <v>79</v>
      </c>
    </row>
    <row r="40" spans="1:15" ht="15.75" thickBot="1" x14ac:dyDescent="0.3">
      <c r="A40" s="10" t="s">
        <v>69</v>
      </c>
      <c r="B40" s="252" t="s">
        <v>84</v>
      </c>
      <c r="C40" s="229">
        <f>C39/C22</f>
        <v>0.14285714285714285</v>
      </c>
      <c r="D40" s="386">
        <f t="shared" ref="D40:N40" si="18">D39/D22</f>
        <v>0.10989010989010989</v>
      </c>
      <c r="E40" s="386">
        <f t="shared" si="18"/>
        <v>0.1348314606741573</v>
      </c>
      <c r="F40" s="386">
        <f t="shared" si="18"/>
        <v>0.05</v>
      </c>
      <c r="G40" s="386">
        <f t="shared" si="18"/>
        <v>4.7619047619047616E-2</v>
      </c>
      <c r="H40" s="386">
        <f t="shared" si="18"/>
        <v>6.1855670103092786E-2</v>
      </c>
      <c r="I40" s="386">
        <f t="shared" si="18"/>
        <v>6.1403508771929821E-2</v>
      </c>
      <c r="J40" s="386">
        <f t="shared" si="18"/>
        <v>6.7567567567567571E-2</v>
      </c>
      <c r="K40" s="386">
        <f t="shared" si="18"/>
        <v>0.11764705882352941</v>
      </c>
      <c r="L40" s="313" t="e">
        <f t="shared" si="18"/>
        <v>#DIV/0!</v>
      </c>
      <c r="M40" s="313" t="e">
        <f t="shared" si="18"/>
        <v>#DIV/0!</v>
      </c>
      <c r="N40" s="313" t="e">
        <f t="shared" si="18"/>
        <v>#DIV/0!</v>
      </c>
      <c r="O40" s="230">
        <f>O39/O22</f>
        <v>8.807134894091416E-2</v>
      </c>
    </row>
    <row r="41" spans="1:15" ht="28.5" customHeight="1" thickTop="1" thickBot="1" x14ac:dyDescent="0.3">
      <c r="A41" s="10" t="s">
        <v>70</v>
      </c>
      <c r="B41" s="35" t="s">
        <v>149</v>
      </c>
      <c r="C41" s="16">
        <v>82</v>
      </c>
      <c r="D41" s="383">
        <v>86</v>
      </c>
      <c r="E41" s="383">
        <v>82</v>
      </c>
      <c r="F41" s="383">
        <v>74</v>
      </c>
      <c r="G41" s="383">
        <v>89</v>
      </c>
      <c r="H41" s="383">
        <v>83</v>
      </c>
      <c r="I41" s="383">
        <v>89</v>
      </c>
      <c r="J41" s="383">
        <v>71</v>
      </c>
      <c r="K41" s="383">
        <v>150</v>
      </c>
      <c r="L41" s="304"/>
      <c r="M41" s="304"/>
      <c r="N41" s="305"/>
      <c r="O41" s="29"/>
    </row>
    <row r="42" spans="1:15" ht="15.75" thickTop="1" x14ac:dyDescent="0.25">
      <c r="A42" s="10" t="s">
        <v>71</v>
      </c>
      <c r="B42" s="235" t="s">
        <v>179</v>
      </c>
      <c r="C42" s="236">
        <v>39</v>
      </c>
      <c r="D42" s="384">
        <v>47</v>
      </c>
      <c r="E42" s="384">
        <v>50</v>
      </c>
      <c r="F42" s="384">
        <v>42</v>
      </c>
      <c r="G42" s="384">
        <v>46</v>
      </c>
      <c r="H42" s="384">
        <v>40</v>
      </c>
      <c r="I42" s="384">
        <v>54</v>
      </c>
      <c r="J42" s="384">
        <v>42</v>
      </c>
      <c r="K42" s="384">
        <v>84</v>
      </c>
      <c r="L42" s="307"/>
      <c r="M42" s="306"/>
      <c r="N42" s="308"/>
      <c r="O42" s="235">
        <f>SUM(C42:N42)</f>
        <v>444</v>
      </c>
    </row>
    <row r="43" spans="1:15" x14ac:dyDescent="0.25">
      <c r="A43" s="10" t="s">
        <v>72</v>
      </c>
      <c r="B43" s="197" t="s">
        <v>84</v>
      </c>
      <c r="C43" s="229">
        <f>C42/C22</f>
        <v>0.42857142857142855</v>
      </c>
      <c r="D43" s="386">
        <f t="shared" ref="D43:N43" si="19">D42/D22</f>
        <v>0.51648351648351654</v>
      </c>
      <c r="E43" s="386">
        <f t="shared" si="19"/>
        <v>0.5617977528089888</v>
      </c>
      <c r="F43" s="386">
        <f t="shared" si="19"/>
        <v>0.42</v>
      </c>
      <c r="G43" s="386">
        <f t="shared" si="19"/>
        <v>0.43809523809523809</v>
      </c>
      <c r="H43" s="386">
        <f t="shared" si="19"/>
        <v>0.41237113402061853</v>
      </c>
      <c r="I43" s="386">
        <f t="shared" si="19"/>
        <v>0.47368421052631576</v>
      </c>
      <c r="J43" s="386">
        <f t="shared" si="19"/>
        <v>0.56756756756756754</v>
      </c>
      <c r="K43" s="386">
        <f t="shared" si="19"/>
        <v>0.61764705882352944</v>
      </c>
      <c r="L43" s="313" t="e">
        <f t="shared" si="19"/>
        <v>#DIV/0!</v>
      </c>
      <c r="M43" s="313" t="e">
        <f t="shared" si="19"/>
        <v>#DIV/0!</v>
      </c>
      <c r="N43" s="313" t="e">
        <f t="shared" si="19"/>
        <v>#DIV/0!</v>
      </c>
      <c r="O43" s="230">
        <f>O42/O22</f>
        <v>0.49498327759197325</v>
      </c>
    </row>
    <row r="44" spans="1:15" x14ac:dyDescent="0.25">
      <c r="A44" s="10" t="s">
        <v>73</v>
      </c>
      <c r="B44" s="99" t="s">
        <v>180</v>
      </c>
      <c r="C44" s="47">
        <v>13</v>
      </c>
      <c r="D44" s="378">
        <v>16</v>
      </c>
      <c r="E44" s="378">
        <v>21</v>
      </c>
      <c r="F44" s="378">
        <v>16</v>
      </c>
      <c r="G44" s="378">
        <v>19</v>
      </c>
      <c r="H44" s="378">
        <v>27</v>
      </c>
      <c r="I44" s="378">
        <v>15</v>
      </c>
      <c r="J44" s="378">
        <v>19</v>
      </c>
      <c r="K44" s="378">
        <v>36</v>
      </c>
      <c r="L44" s="296"/>
      <c r="M44" s="296"/>
      <c r="N44" s="297"/>
      <c r="O44" s="99">
        <f>SUM(C44:N44)</f>
        <v>182</v>
      </c>
    </row>
    <row r="45" spans="1:15" x14ac:dyDescent="0.25">
      <c r="A45" s="10" t="s">
        <v>74</v>
      </c>
      <c r="B45" s="197" t="s">
        <v>84</v>
      </c>
      <c r="C45" s="229">
        <f>C44/C22</f>
        <v>0.14285714285714285</v>
      </c>
      <c r="D45" s="386">
        <f t="shared" ref="D45:N45" si="20">D44/D22</f>
        <v>0.17582417582417584</v>
      </c>
      <c r="E45" s="386">
        <f t="shared" si="20"/>
        <v>0.23595505617977527</v>
      </c>
      <c r="F45" s="386">
        <f t="shared" si="20"/>
        <v>0.16</v>
      </c>
      <c r="G45" s="386">
        <f t="shared" si="20"/>
        <v>0.18095238095238095</v>
      </c>
      <c r="H45" s="386">
        <f t="shared" si="20"/>
        <v>0.27835051546391754</v>
      </c>
      <c r="I45" s="386">
        <f t="shared" si="20"/>
        <v>0.13157894736842105</v>
      </c>
      <c r="J45" s="386">
        <f t="shared" si="20"/>
        <v>0.25675675675675674</v>
      </c>
      <c r="K45" s="386">
        <f t="shared" si="20"/>
        <v>0.26470588235294118</v>
      </c>
      <c r="L45" s="313" t="e">
        <f t="shared" si="20"/>
        <v>#DIV/0!</v>
      </c>
      <c r="M45" s="313" t="e">
        <f t="shared" si="20"/>
        <v>#DIV/0!</v>
      </c>
      <c r="N45" s="313" t="e">
        <f t="shared" si="20"/>
        <v>#DIV/0!</v>
      </c>
      <c r="O45" s="230">
        <f>O44/O22</f>
        <v>0.20289855072463769</v>
      </c>
    </row>
    <row r="46" spans="1:15" x14ac:dyDescent="0.25">
      <c r="A46" s="10" t="s">
        <v>75</v>
      </c>
      <c r="B46" s="99" t="s">
        <v>181</v>
      </c>
      <c r="C46" s="47">
        <v>13</v>
      </c>
      <c r="D46" s="378">
        <v>17</v>
      </c>
      <c r="E46" s="378">
        <v>6</v>
      </c>
      <c r="F46" s="378">
        <v>9</v>
      </c>
      <c r="G46" s="378">
        <v>21</v>
      </c>
      <c r="H46" s="378">
        <v>9</v>
      </c>
      <c r="I46" s="378">
        <v>15</v>
      </c>
      <c r="J46" s="378">
        <v>3</v>
      </c>
      <c r="K46" s="378">
        <v>11</v>
      </c>
      <c r="L46" s="296"/>
      <c r="M46" s="296"/>
      <c r="N46" s="297"/>
      <c r="O46" s="99">
        <f>SUM(C46:N46)</f>
        <v>104</v>
      </c>
    </row>
    <row r="47" spans="1:15" x14ac:dyDescent="0.25">
      <c r="A47" s="10" t="s">
        <v>76</v>
      </c>
      <c r="B47" s="197" t="s">
        <v>84</v>
      </c>
      <c r="C47" s="229">
        <f>C46/C22</f>
        <v>0.14285714285714285</v>
      </c>
      <c r="D47" s="386">
        <f t="shared" ref="D47:N47" si="21">D46/D22</f>
        <v>0.18681318681318682</v>
      </c>
      <c r="E47" s="386">
        <f>E46/E22</f>
        <v>6.741573033707865E-2</v>
      </c>
      <c r="F47" s="386">
        <f t="shared" si="21"/>
        <v>0.09</v>
      </c>
      <c r="G47" s="386">
        <f t="shared" si="21"/>
        <v>0.2</v>
      </c>
      <c r="H47" s="386">
        <f t="shared" si="21"/>
        <v>9.2783505154639179E-2</v>
      </c>
      <c r="I47" s="386">
        <f t="shared" si="21"/>
        <v>0.13157894736842105</v>
      </c>
      <c r="J47" s="386">
        <f t="shared" si="21"/>
        <v>4.0540540540540543E-2</v>
      </c>
      <c r="K47" s="386">
        <f t="shared" si="21"/>
        <v>8.0882352941176475E-2</v>
      </c>
      <c r="L47" s="313" t="e">
        <f t="shared" si="21"/>
        <v>#DIV/0!</v>
      </c>
      <c r="M47" s="313" t="e">
        <f t="shared" si="21"/>
        <v>#DIV/0!</v>
      </c>
      <c r="N47" s="313" t="e">
        <f t="shared" si="21"/>
        <v>#DIV/0!</v>
      </c>
      <c r="O47" s="230">
        <f>O46/O22</f>
        <v>0.11594202898550725</v>
      </c>
    </row>
    <row r="48" spans="1:15" x14ac:dyDescent="0.25">
      <c r="A48" s="10" t="s">
        <v>77</v>
      </c>
      <c r="B48" s="99" t="s">
        <v>182</v>
      </c>
      <c r="C48" s="47">
        <v>2</v>
      </c>
      <c r="D48" s="378">
        <v>1</v>
      </c>
      <c r="E48" s="378">
        <v>3</v>
      </c>
      <c r="F48" s="378">
        <v>1</v>
      </c>
      <c r="G48" s="378">
        <v>2</v>
      </c>
      <c r="H48" s="378">
        <v>2</v>
      </c>
      <c r="I48" s="378">
        <v>0</v>
      </c>
      <c r="J48" s="378">
        <v>1</v>
      </c>
      <c r="K48" s="378">
        <v>4</v>
      </c>
      <c r="L48" s="296"/>
      <c r="M48" s="296"/>
      <c r="N48" s="297"/>
      <c r="O48" s="99">
        <f>SUM(C48:N48)</f>
        <v>16</v>
      </c>
    </row>
    <row r="49" spans="1:15" x14ac:dyDescent="0.25">
      <c r="A49" s="10" t="s">
        <v>78</v>
      </c>
      <c r="B49" s="197" t="s">
        <v>84</v>
      </c>
      <c r="C49" s="229">
        <f>C48/C22</f>
        <v>2.197802197802198E-2</v>
      </c>
      <c r="D49" s="386">
        <f t="shared" ref="D49:N49" si="22">D48/D22</f>
        <v>1.098901098901099E-2</v>
      </c>
      <c r="E49" s="386">
        <f t="shared" si="22"/>
        <v>3.3707865168539325E-2</v>
      </c>
      <c r="F49" s="386">
        <f t="shared" si="22"/>
        <v>0.01</v>
      </c>
      <c r="G49" s="386">
        <f t="shared" si="22"/>
        <v>1.9047619047619049E-2</v>
      </c>
      <c r="H49" s="386">
        <f t="shared" si="22"/>
        <v>2.0618556701030927E-2</v>
      </c>
      <c r="I49" s="386">
        <f t="shared" si="22"/>
        <v>0</v>
      </c>
      <c r="J49" s="386">
        <f t="shared" si="22"/>
        <v>1.3513513513513514E-2</v>
      </c>
      <c r="K49" s="386">
        <f t="shared" si="22"/>
        <v>2.9411764705882353E-2</v>
      </c>
      <c r="L49" s="313" t="e">
        <f t="shared" si="22"/>
        <v>#DIV/0!</v>
      </c>
      <c r="M49" s="313" t="e">
        <f t="shared" si="22"/>
        <v>#DIV/0!</v>
      </c>
      <c r="N49" s="313" t="e">
        <f t="shared" si="22"/>
        <v>#DIV/0!</v>
      </c>
      <c r="O49" s="230">
        <f>O48/O22</f>
        <v>1.7837235228539576E-2</v>
      </c>
    </row>
    <row r="50" spans="1:15" ht="15" customHeight="1" x14ac:dyDescent="0.25">
      <c r="A50" s="10" t="s">
        <v>79</v>
      </c>
      <c r="B50" s="232" t="s">
        <v>183</v>
      </c>
      <c r="C50" s="47">
        <v>22</v>
      </c>
      <c r="D50" s="378">
        <v>17</v>
      </c>
      <c r="E50" s="378">
        <v>19</v>
      </c>
      <c r="F50" s="378">
        <v>7</v>
      </c>
      <c r="G50" s="378">
        <v>10</v>
      </c>
      <c r="H50" s="378">
        <v>15</v>
      </c>
      <c r="I50" s="378">
        <v>13</v>
      </c>
      <c r="J50" s="378">
        <v>12</v>
      </c>
      <c r="K50" s="378">
        <v>4</v>
      </c>
      <c r="L50" s="296"/>
      <c r="M50" s="296"/>
      <c r="N50" s="297"/>
      <c r="O50" s="99">
        <f>SUM(C50:N50)</f>
        <v>119</v>
      </c>
    </row>
    <row r="51" spans="1:15" x14ac:dyDescent="0.25">
      <c r="A51" s="10" t="s">
        <v>80</v>
      </c>
      <c r="B51" s="197" t="s">
        <v>84</v>
      </c>
      <c r="C51" s="229">
        <f>C50/C22</f>
        <v>0.24175824175824176</v>
      </c>
      <c r="D51" s="386">
        <f t="shared" ref="D51:N51" si="23">D50/D22</f>
        <v>0.18681318681318682</v>
      </c>
      <c r="E51" s="386">
        <f t="shared" si="23"/>
        <v>0.21348314606741572</v>
      </c>
      <c r="F51" s="386">
        <f t="shared" si="23"/>
        <v>7.0000000000000007E-2</v>
      </c>
      <c r="G51" s="386">
        <f t="shared" si="23"/>
        <v>9.5238095238095233E-2</v>
      </c>
      <c r="H51" s="386">
        <f t="shared" si="23"/>
        <v>0.15463917525773196</v>
      </c>
      <c r="I51" s="386">
        <f t="shared" si="23"/>
        <v>0.11403508771929824</v>
      </c>
      <c r="J51" s="386">
        <f t="shared" si="23"/>
        <v>0.16216216216216217</v>
      </c>
      <c r="K51" s="386">
        <f t="shared" si="23"/>
        <v>2.9411764705882353E-2</v>
      </c>
      <c r="L51" s="313" t="e">
        <f t="shared" si="23"/>
        <v>#DIV/0!</v>
      </c>
      <c r="M51" s="313" t="e">
        <f t="shared" si="23"/>
        <v>#DIV/0!</v>
      </c>
      <c r="N51" s="313" t="e">
        <f t="shared" si="23"/>
        <v>#DIV/0!</v>
      </c>
      <c r="O51" s="230">
        <f>O50/O22</f>
        <v>0.1326644370122631</v>
      </c>
    </row>
    <row r="52" spans="1:15" ht="27.75" customHeight="1" x14ac:dyDescent="0.25">
      <c r="A52" s="10" t="s">
        <v>170</v>
      </c>
      <c r="B52" s="232" t="s">
        <v>184</v>
      </c>
      <c r="C52" s="47">
        <v>0</v>
      </c>
      <c r="D52" s="378">
        <v>0</v>
      </c>
      <c r="E52" s="378">
        <v>0</v>
      </c>
      <c r="F52" s="378">
        <v>0</v>
      </c>
      <c r="G52" s="378">
        <v>0</v>
      </c>
      <c r="H52" s="378">
        <v>0</v>
      </c>
      <c r="I52" s="378">
        <v>0</v>
      </c>
      <c r="J52" s="378">
        <v>0</v>
      </c>
      <c r="K52" s="378">
        <v>1</v>
      </c>
      <c r="L52" s="296"/>
      <c r="M52" s="296"/>
      <c r="N52" s="297"/>
      <c r="O52" s="99">
        <f>SUM(C52:N52)</f>
        <v>1</v>
      </c>
    </row>
    <row r="53" spans="1:15" x14ac:dyDescent="0.25">
      <c r="A53" s="10" t="s">
        <v>81</v>
      </c>
      <c r="B53" s="197" t="s">
        <v>84</v>
      </c>
      <c r="C53" s="229">
        <f>C52/C22</f>
        <v>0</v>
      </c>
      <c r="D53" s="386">
        <f t="shared" ref="D53:N53" si="24">D52/D22</f>
        <v>0</v>
      </c>
      <c r="E53" s="386">
        <f t="shared" si="24"/>
        <v>0</v>
      </c>
      <c r="F53" s="386">
        <f t="shared" si="24"/>
        <v>0</v>
      </c>
      <c r="G53" s="386">
        <f t="shared" si="24"/>
        <v>0</v>
      </c>
      <c r="H53" s="386">
        <f t="shared" si="24"/>
        <v>0</v>
      </c>
      <c r="I53" s="386">
        <f t="shared" si="24"/>
        <v>0</v>
      </c>
      <c r="J53" s="386">
        <f t="shared" si="24"/>
        <v>0</v>
      </c>
      <c r="K53" s="386">
        <f t="shared" si="24"/>
        <v>7.3529411764705881E-3</v>
      </c>
      <c r="L53" s="313" t="e">
        <f t="shared" si="24"/>
        <v>#DIV/0!</v>
      </c>
      <c r="M53" s="313" t="e">
        <f t="shared" si="24"/>
        <v>#DIV/0!</v>
      </c>
      <c r="N53" s="313" t="e">
        <f t="shared" si="24"/>
        <v>#DIV/0!</v>
      </c>
      <c r="O53" s="230">
        <f>O52/O22</f>
        <v>1.1148272017837235E-3</v>
      </c>
    </row>
    <row r="54" spans="1:15" x14ac:dyDescent="0.25">
      <c r="A54" s="10" t="s">
        <v>87</v>
      </c>
      <c r="B54" s="99" t="s">
        <v>185</v>
      </c>
      <c r="C54" s="47">
        <v>9</v>
      </c>
      <c r="D54" s="378">
        <v>3</v>
      </c>
      <c r="E54" s="378">
        <v>7</v>
      </c>
      <c r="F54" s="378">
        <v>6</v>
      </c>
      <c r="G54" s="378">
        <v>7</v>
      </c>
      <c r="H54" s="378">
        <v>2</v>
      </c>
      <c r="I54" s="378">
        <v>4</v>
      </c>
      <c r="J54" s="378">
        <v>1</v>
      </c>
      <c r="K54" s="378">
        <v>11</v>
      </c>
      <c r="L54" s="296"/>
      <c r="M54" s="296"/>
      <c r="N54" s="297"/>
      <c r="O54" s="99">
        <f>SUM(C54:N54)</f>
        <v>50</v>
      </c>
    </row>
    <row r="55" spans="1:15" ht="15.75" thickBot="1" x14ac:dyDescent="0.3">
      <c r="A55" s="10" t="s">
        <v>88</v>
      </c>
      <c r="B55" s="202" t="s">
        <v>84</v>
      </c>
      <c r="C55" s="237">
        <f>C54/C22</f>
        <v>9.8901098901098897E-2</v>
      </c>
      <c r="D55" s="387">
        <f t="shared" ref="D55:N55" si="25">D54/D22</f>
        <v>3.2967032967032968E-2</v>
      </c>
      <c r="E55" s="387">
        <f t="shared" si="25"/>
        <v>7.8651685393258425E-2</v>
      </c>
      <c r="F55" s="387">
        <f t="shared" si="25"/>
        <v>0.06</v>
      </c>
      <c r="G55" s="387">
        <f t="shared" si="25"/>
        <v>6.6666666666666666E-2</v>
      </c>
      <c r="H55" s="387">
        <f t="shared" si="25"/>
        <v>2.0618556701030927E-2</v>
      </c>
      <c r="I55" s="387">
        <f t="shared" si="25"/>
        <v>3.5087719298245612E-2</v>
      </c>
      <c r="J55" s="387">
        <f t="shared" si="25"/>
        <v>1.3513513513513514E-2</v>
      </c>
      <c r="K55" s="387">
        <f t="shared" si="25"/>
        <v>8.0882352941176475E-2</v>
      </c>
      <c r="L55" s="314" t="e">
        <f t="shared" si="25"/>
        <v>#DIV/0!</v>
      </c>
      <c r="M55" s="314" t="e">
        <f t="shared" si="25"/>
        <v>#DIV/0!</v>
      </c>
      <c r="N55" s="314" t="e">
        <f t="shared" si="25"/>
        <v>#DIV/0!</v>
      </c>
      <c r="O55" s="239">
        <f>O54/O22</f>
        <v>5.5741360089186176E-2</v>
      </c>
    </row>
    <row r="56" spans="1:15" ht="20.100000000000001" customHeight="1" thickBot="1" x14ac:dyDescent="0.3">
      <c r="A56" s="25" t="s">
        <v>353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9.5" thickBot="1" x14ac:dyDescent="0.3">
      <c r="A57" s="67" t="s">
        <v>21</v>
      </c>
      <c r="B57" s="61" t="s">
        <v>1</v>
      </c>
      <c r="C57" s="62" t="s">
        <v>3</v>
      </c>
      <c r="D57" s="62" t="s">
        <v>4</v>
      </c>
      <c r="E57" s="62" t="s">
        <v>5</v>
      </c>
      <c r="F57" s="62" t="s">
        <v>6</v>
      </c>
      <c r="G57" s="62" t="s">
        <v>7</v>
      </c>
      <c r="H57" s="62" t="s">
        <v>9</v>
      </c>
      <c r="I57" s="62" t="s">
        <v>8</v>
      </c>
      <c r="J57" s="62" t="s">
        <v>11</v>
      </c>
      <c r="K57" s="62" t="s">
        <v>12</v>
      </c>
      <c r="L57" s="62" t="s">
        <v>13</v>
      </c>
      <c r="M57" s="62" t="s">
        <v>14</v>
      </c>
      <c r="N57" s="62" t="s">
        <v>15</v>
      </c>
      <c r="O57" s="214" t="s">
        <v>120</v>
      </c>
    </row>
    <row r="58" spans="1:15" ht="15.75" thickBot="1" x14ac:dyDescent="0.3">
      <c r="A58" s="33" t="s">
        <v>89</v>
      </c>
      <c r="B58" s="30" t="s">
        <v>150</v>
      </c>
      <c r="C58" s="17">
        <v>71</v>
      </c>
      <c r="D58" s="385">
        <v>68</v>
      </c>
      <c r="E58" s="385">
        <v>54</v>
      </c>
      <c r="F58" s="385">
        <v>21</v>
      </c>
      <c r="G58" s="385">
        <v>45</v>
      </c>
      <c r="H58" s="385">
        <v>89</v>
      </c>
      <c r="I58" s="17">
        <v>84</v>
      </c>
      <c r="J58" s="385">
        <v>57</v>
      </c>
      <c r="K58" s="385">
        <v>139</v>
      </c>
      <c r="L58" s="17"/>
      <c r="M58" s="17"/>
      <c r="N58" s="17"/>
      <c r="O58" s="30">
        <f>SUM(C58:N58)</f>
        <v>628</v>
      </c>
    </row>
    <row r="59" spans="1:15" x14ac:dyDescent="0.25">
      <c r="A59" s="33" t="s">
        <v>90</v>
      </c>
      <c r="B59" s="241" t="s">
        <v>151</v>
      </c>
      <c r="C59" s="231">
        <v>43</v>
      </c>
      <c r="D59" s="376">
        <v>38</v>
      </c>
      <c r="E59" s="376">
        <v>32</v>
      </c>
      <c r="F59" s="376">
        <v>13</v>
      </c>
      <c r="G59" s="376">
        <v>32</v>
      </c>
      <c r="H59" s="376">
        <v>64</v>
      </c>
      <c r="I59" s="376">
        <v>66</v>
      </c>
      <c r="J59" s="376">
        <v>40</v>
      </c>
      <c r="K59" s="376">
        <v>100</v>
      </c>
      <c r="L59" s="219"/>
      <c r="M59" s="219"/>
      <c r="N59" s="220"/>
      <c r="O59" s="31">
        <f>SUM(C59:N59)</f>
        <v>428</v>
      </c>
    </row>
    <row r="60" spans="1:15" x14ac:dyDescent="0.25">
      <c r="A60" s="33" t="s">
        <v>91</v>
      </c>
      <c r="B60" s="227" t="s">
        <v>95</v>
      </c>
      <c r="C60" s="309">
        <f>C59/C58</f>
        <v>0.60563380281690138</v>
      </c>
      <c r="D60" s="388">
        <f t="shared" ref="D60:N60" si="26">D59/D58</f>
        <v>0.55882352941176472</v>
      </c>
      <c r="E60" s="388">
        <f t="shared" si="26"/>
        <v>0.59259259259259256</v>
      </c>
      <c r="F60" s="388">
        <f t="shared" si="26"/>
        <v>0.61904761904761907</v>
      </c>
      <c r="G60" s="388">
        <f t="shared" si="26"/>
        <v>0.71111111111111114</v>
      </c>
      <c r="H60" s="388">
        <f t="shared" si="26"/>
        <v>0.7191011235955056</v>
      </c>
      <c r="I60" s="388">
        <f t="shared" si="26"/>
        <v>0.7857142857142857</v>
      </c>
      <c r="J60" s="388">
        <f t="shared" si="26"/>
        <v>0.70175438596491224</v>
      </c>
      <c r="K60" s="388">
        <f t="shared" si="26"/>
        <v>0.71942446043165464</v>
      </c>
      <c r="L60" s="315" t="e">
        <f t="shared" si="26"/>
        <v>#DIV/0!</v>
      </c>
      <c r="M60" s="315" t="e">
        <f t="shared" si="26"/>
        <v>#DIV/0!</v>
      </c>
      <c r="N60" s="316" t="e">
        <f t="shared" si="26"/>
        <v>#DIV/0!</v>
      </c>
      <c r="O60" s="310">
        <f>O59/O58</f>
        <v>0.68152866242038213</v>
      </c>
    </row>
    <row r="61" spans="1:15" x14ac:dyDescent="0.25">
      <c r="A61" s="33" t="s">
        <v>102</v>
      </c>
      <c r="B61" s="242" t="s">
        <v>176</v>
      </c>
      <c r="C61" s="47">
        <v>43</v>
      </c>
      <c r="D61" s="378">
        <v>36</v>
      </c>
      <c r="E61" s="378">
        <v>27</v>
      </c>
      <c r="F61" s="378">
        <v>13</v>
      </c>
      <c r="G61" s="378">
        <v>30</v>
      </c>
      <c r="H61" s="378">
        <v>55</v>
      </c>
      <c r="I61" s="378">
        <v>49</v>
      </c>
      <c r="J61" s="378">
        <v>30</v>
      </c>
      <c r="K61" s="378">
        <v>97</v>
      </c>
      <c r="L61" s="296"/>
      <c r="M61" s="296"/>
      <c r="N61" s="297"/>
      <c r="O61" s="243">
        <f>SUM(C61:N61)</f>
        <v>380</v>
      </c>
    </row>
    <row r="62" spans="1:15" x14ac:dyDescent="0.25">
      <c r="A62" s="33" t="s">
        <v>103</v>
      </c>
      <c r="B62" s="227" t="s">
        <v>95</v>
      </c>
      <c r="C62" s="309">
        <f>C61/C58</f>
        <v>0.60563380281690138</v>
      </c>
      <c r="D62" s="388">
        <f t="shared" ref="D62:N62" si="27">D61/D58</f>
        <v>0.52941176470588236</v>
      </c>
      <c r="E62" s="388">
        <f t="shared" si="27"/>
        <v>0.5</v>
      </c>
      <c r="F62" s="388">
        <f t="shared" si="27"/>
        <v>0.61904761904761907</v>
      </c>
      <c r="G62" s="388">
        <f t="shared" si="27"/>
        <v>0.66666666666666663</v>
      </c>
      <c r="H62" s="388">
        <f t="shared" si="27"/>
        <v>0.6179775280898876</v>
      </c>
      <c r="I62" s="388">
        <f t="shared" si="27"/>
        <v>0.58333333333333337</v>
      </c>
      <c r="J62" s="388">
        <f t="shared" si="27"/>
        <v>0.52631578947368418</v>
      </c>
      <c r="K62" s="388">
        <f t="shared" si="27"/>
        <v>0.69784172661870503</v>
      </c>
      <c r="L62" s="315" t="e">
        <f t="shared" si="27"/>
        <v>#DIV/0!</v>
      </c>
      <c r="M62" s="315" t="e">
        <f t="shared" si="27"/>
        <v>#DIV/0!</v>
      </c>
      <c r="N62" s="316" t="e">
        <f t="shared" si="27"/>
        <v>#DIV/0!</v>
      </c>
      <c r="O62" s="310">
        <f>O61/O58</f>
        <v>0.60509554140127386</v>
      </c>
    </row>
    <row r="63" spans="1:15" x14ac:dyDescent="0.25">
      <c r="A63" s="33" t="s">
        <v>104</v>
      </c>
      <c r="B63" s="242" t="s">
        <v>177</v>
      </c>
      <c r="C63" s="47">
        <v>0</v>
      </c>
      <c r="D63" s="378">
        <v>2</v>
      </c>
      <c r="E63" s="378">
        <v>5</v>
      </c>
      <c r="F63" s="378">
        <v>0</v>
      </c>
      <c r="G63" s="378">
        <v>2</v>
      </c>
      <c r="H63" s="378">
        <v>9</v>
      </c>
      <c r="I63" s="378">
        <v>17</v>
      </c>
      <c r="J63" s="378">
        <v>10</v>
      </c>
      <c r="K63" s="378">
        <v>3</v>
      </c>
      <c r="L63" s="296"/>
      <c r="M63" s="296"/>
      <c r="N63" s="297"/>
      <c r="O63" s="243">
        <f>SUM(C63:N63)</f>
        <v>48</v>
      </c>
    </row>
    <row r="64" spans="1:15" x14ac:dyDescent="0.25">
      <c r="A64" s="33" t="s">
        <v>105</v>
      </c>
      <c r="B64" s="227" t="s">
        <v>95</v>
      </c>
      <c r="C64" s="309">
        <f>C63/C58</f>
        <v>0</v>
      </c>
      <c r="D64" s="388">
        <f t="shared" ref="D64:N64" si="28">D63/D58</f>
        <v>2.9411764705882353E-2</v>
      </c>
      <c r="E64" s="388">
        <f t="shared" si="28"/>
        <v>9.2592592592592587E-2</v>
      </c>
      <c r="F64" s="388">
        <f t="shared" si="28"/>
        <v>0</v>
      </c>
      <c r="G64" s="388">
        <f t="shared" si="28"/>
        <v>4.4444444444444446E-2</v>
      </c>
      <c r="H64" s="388">
        <f t="shared" si="28"/>
        <v>0.10112359550561797</v>
      </c>
      <c r="I64" s="388">
        <f t="shared" si="28"/>
        <v>0.20238095238095238</v>
      </c>
      <c r="J64" s="388">
        <f t="shared" si="28"/>
        <v>0.17543859649122806</v>
      </c>
      <c r="K64" s="388">
        <f t="shared" si="28"/>
        <v>2.1582733812949641E-2</v>
      </c>
      <c r="L64" s="315" t="e">
        <f t="shared" si="28"/>
        <v>#DIV/0!</v>
      </c>
      <c r="M64" s="315" t="e">
        <f t="shared" si="28"/>
        <v>#DIV/0!</v>
      </c>
      <c r="N64" s="316" t="e">
        <f t="shared" si="28"/>
        <v>#DIV/0!</v>
      </c>
      <c r="O64" s="310">
        <f>O63/O58</f>
        <v>7.6433121019108277E-2</v>
      </c>
    </row>
    <row r="65" spans="1:15" x14ac:dyDescent="0.25">
      <c r="A65" s="33" t="s">
        <v>106</v>
      </c>
      <c r="B65" s="242" t="s">
        <v>152</v>
      </c>
      <c r="C65" s="47">
        <v>0</v>
      </c>
      <c r="D65" s="378">
        <v>0</v>
      </c>
      <c r="E65" s="378">
        <v>0</v>
      </c>
      <c r="F65" s="378">
        <v>0</v>
      </c>
      <c r="G65" s="378">
        <v>0</v>
      </c>
      <c r="H65" s="378">
        <v>0</v>
      </c>
      <c r="I65" s="378">
        <v>0</v>
      </c>
      <c r="J65" s="378">
        <v>0</v>
      </c>
      <c r="K65" s="378">
        <v>0</v>
      </c>
      <c r="L65" s="296"/>
      <c r="M65" s="296"/>
      <c r="N65" s="297"/>
      <c r="O65" s="243">
        <f>SUM(C65:N65)</f>
        <v>0</v>
      </c>
    </row>
    <row r="66" spans="1:15" x14ac:dyDescent="0.25">
      <c r="A66" s="33" t="s">
        <v>107</v>
      </c>
      <c r="B66" s="227" t="s">
        <v>95</v>
      </c>
      <c r="C66" s="309">
        <f>C65/C58</f>
        <v>0</v>
      </c>
      <c r="D66" s="388">
        <f t="shared" ref="D66:N66" si="29">D65/D58</f>
        <v>0</v>
      </c>
      <c r="E66" s="388">
        <f t="shared" si="29"/>
        <v>0</v>
      </c>
      <c r="F66" s="388">
        <f t="shared" si="29"/>
        <v>0</v>
      </c>
      <c r="G66" s="388">
        <f t="shared" si="29"/>
        <v>0</v>
      </c>
      <c r="H66" s="388">
        <f t="shared" si="29"/>
        <v>0</v>
      </c>
      <c r="I66" s="388">
        <f t="shared" si="29"/>
        <v>0</v>
      </c>
      <c r="J66" s="388">
        <f t="shared" si="29"/>
        <v>0</v>
      </c>
      <c r="K66" s="388">
        <f t="shared" si="29"/>
        <v>0</v>
      </c>
      <c r="L66" s="315" t="e">
        <f t="shared" si="29"/>
        <v>#DIV/0!</v>
      </c>
      <c r="M66" s="315" t="e">
        <f t="shared" si="29"/>
        <v>#DIV/0!</v>
      </c>
      <c r="N66" s="316" t="e">
        <f t="shared" si="29"/>
        <v>#DIV/0!</v>
      </c>
      <c r="O66" s="310">
        <f>O65/O58</f>
        <v>0</v>
      </c>
    </row>
    <row r="67" spans="1:15" x14ac:dyDescent="0.25">
      <c r="A67" s="33" t="s">
        <v>108</v>
      </c>
      <c r="B67" s="242" t="s">
        <v>153</v>
      </c>
      <c r="C67" s="47">
        <v>0</v>
      </c>
      <c r="D67" s="378">
        <v>2</v>
      </c>
      <c r="E67" s="378">
        <v>5</v>
      </c>
      <c r="F67" s="378">
        <v>0</v>
      </c>
      <c r="G67" s="378">
        <v>1</v>
      </c>
      <c r="H67" s="378">
        <v>4</v>
      </c>
      <c r="I67" s="378">
        <v>1</v>
      </c>
      <c r="J67" s="378">
        <v>3</v>
      </c>
      <c r="K67" s="378">
        <v>22</v>
      </c>
      <c r="L67" s="296"/>
      <c r="M67" s="296"/>
      <c r="N67" s="297"/>
      <c r="O67" s="243">
        <f>SUM(C67:N67)</f>
        <v>38</v>
      </c>
    </row>
    <row r="68" spans="1:15" x14ac:dyDescent="0.25">
      <c r="A68" s="33" t="s">
        <v>109</v>
      </c>
      <c r="B68" s="227" t="s">
        <v>95</v>
      </c>
      <c r="C68" s="309">
        <f>C67/C58</f>
        <v>0</v>
      </c>
      <c r="D68" s="388">
        <f t="shared" ref="D68:N68" si="30">D67/D58</f>
        <v>2.9411764705882353E-2</v>
      </c>
      <c r="E68" s="388">
        <f t="shared" si="30"/>
        <v>9.2592592592592587E-2</v>
      </c>
      <c r="F68" s="388">
        <f t="shared" si="30"/>
        <v>0</v>
      </c>
      <c r="G68" s="388">
        <f t="shared" si="30"/>
        <v>2.2222222222222223E-2</v>
      </c>
      <c r="H68" s="388">
        <f t="shared" si="30"/>
        <v>4.49438202247191E-2</v>
      </c>
      <c r="I68" s="388">
        <f t="shared" si="30"/>
        <v>1.1904761904761904E-2</v>
      </c>
      <c r="J68" s="388">
        <f t="shared" si="30"/>
        <v>5.2631578947368418E-2</v>
      </c>
      <c r="K68" s="388">
        <f t="shared" si="30"/>
        <v>0.15827338129496402</v>
      </c>
      <c r="L68" s="315" t="e">
        <f t="shared" si="30"/>
        <v>#DIV/0!</v>
      </c>
      <c r="M68" s="315" t="e">
        <f t="shared" si="30"/>
        <v>#DIV/0!</v>
      </c>
      <c r="N68" s="316" t="e">
        <f t="shared" si="30"/>
        <v>#DIV/0!</v>
      </c>
      <c r="O68" s="310">
        <f>O67/O58</f>
        <v>6.0509554140127389E-2</v>
      </c>
    </row>
    <row r="69" spans="1:15" ht="24.75" customHeight="1" x14ac:dyDescent="0.25">
      <c r="A69" s="33" t="s">
        <v>110</v>
      </c>
      <c r="B69" s="249" t="s">
        <v>154</v>
      </c>
      <c r="C69" s="47">
        <v>0</v>
      </c>
      <c r="D69" s="378">
        <v>0</v>
      </c>
      <c r="E69" s="378">
        <v>0</v>
      </c>
      <c r="F69" s="378">
        <v>0</v>
      </c>
      <c r="G69" s="378">
        <v>0</v>
      </c>
      <c r="H69" s="378">
        <v>0</v>
      </c>
      <c r="I69" s="378">
        <v>3</v>
      </c>
      <c r="J69" s="378">
        <v>0</v>
      </c>
      <c r="K69" s="378">
        <v>1</v>
      </c>
      <c r="L69" s="296"/>
      <c r="M69" s="296"/>
      <c r="N69" s="297"/>
      <c r="O69" s="243">
        <f>SUM(C69:N69)</f>
        <v>4</v>
      </c>
    </row>
    <row r="70" spans="1:15" x14ac:dyDescent="0.25">
      <c r="A70" s="33" t="s">
        <v>111</v>
      </c>
      <c r="B70" s="227" t="s">
        <v>95</v>
      </c>
      <c r="C70" s="309">
        <f>C69/C58</f>
        <v>0</v>
      </c>
      <c r="D70" s="388">
        <f t="shared" ref="D70:N70" si="31">D69/D58</f>
        <v>0</v>
      </c>
      <c r="E70" s="388">
        <f t="shared" si="31"/>
        <v>0</v>
      </c>
      <c r="F70" s="388">
        <f t="shared" si="31"/>
        <v>0</v>
      </c>
      <c r="G70" s="388">
        <f t="shared" si="31"/>
        <v>0</v>
      </c>
      <c r="H70" s="388">
        <f t="shared" si="31"/>
        <v>0</v>
      </c>
      <c r="I70" s="388">
        <f t="shared" si="31"/>
        <v>3.5714285714285712E-2</v>
      </c>
      <c r="J70" s="388">
        <f t="shared" si="31"/>
        <v>0</v>
      </c>
      <c r="K70" s="388">
        <f t="shared" si="31"/>
        <v>7.1942446043165471E-3</v>
      </c>
      <c r="L70" s="315" t="e">
        <f t="shared" si="31"/>
        <v>#DIV/0!</v>
      </c>
      <c r="M70" s="315" t="e">
        <f t="shared" si="31"/>
        <v>#DIV/0!</v>
      </c>
      <c r="N70" s="316" t="e">
        <f t="shared" si="31"/>
        <v>#DIV/0!</v>
      </c>
      <c r="O70" s="310">
        <f>O69/O58</f>
        <v>6.369426751592357E-3</v>
      </c>
    </row>
    <row r="71" spans="1:15" ht="37.5" customHeight="1" x14ac:dyDescent="0.25">
      <c r="A71" s="33" t="s">
        <v>112</v>
      </c>
      <c r="B71" s="249" t="s">
        <v>155</v>
      </c>
      <c r="C71" s="47">
        <v>0</v>
      </c>
      <c r="D71" s="378">
        <v>2</v>
      </c>
      <c r="E71" s="378">
        <v>0</v>
      </c>
      <c r="F71" s="378">
        <v>0</v>
      </c>
      <c r="G71" s="378">
        <v>0</v>
      </c>
      <c r="H71" s="378">
        <v>0</v>
      </c>
      <c r="I71" s="378">
        <v>1</v>
      </c>
      <c r="J71" s="378">
        <v>0</v>
      </c>
      <c r="K71" s="378">
        <v>0</v>
      </c>
      <c r="L71" s="296"/>
      <c r="M71" s="296"/>
      <c r="N71" s="297"/>
      <c r="O71" s="243">
        <f>SUM(C71:N71)</f>
        <v>3</v>
      </c>
    </row>
    <row r="72" spans="1:15" x14ac:dyDescent="0.25">
      <c r="A72" s="33" t="s">
        <v>113</v>
      </c>
      <c r="B72" s="227" t="s">
        <v>95</v>
      </c>
      <c r="C72" s="309">
        <f>C71/C58</f>
        <v>0</v>
      </c>
      <c r="D72" s="388">
        <f t="shared" ref="D72:N72" si="32">D71/D58</f>
        <v>2.9411764705882353E-2</v>
      </c>
      <c r="E72" s="388">
        <f t="shared" si="32"/>
        <v>0</v>
      </c>
      <c r="F72" s="388">
        <f t="shared" si="32"/>
        <v>0</v>
      </c>
      <c r="G72" s="388">
        <f t="shared" si="32"/>
        <v>0</v>
      </c>
      <c r="H72" s="388">
        <f t="shared" si="32"/>
        <v>0</v>
      </c>
      <c r="I72" s="388">
        <f t="shared" si="32"/>
        <v>1.1904761904761904E-2</v>
      </c>
      <c r="J72" s="388">
        <f t="shared" si="32"/>
        <v>0</v>
      </c>
      <c r="K72" s="388">
        <f t="shared" si="32"/>
        <v>0</v>
      </c>
      <c r="L72" s="315" t="e">
        <f t="shared" si="32"/>
        <v>#DIV/0!</v>
      </c>
      <c r="M72" s="315" t="e">
        <f t="shared" si="32"/>
        <v>#DIV/0!</v>
      </c>
      <c r="N72" s="316" t="e">
        <f t="shared" si="32"/>
        <v>#DIV/0!</v>
      </c>
      <c r="O72" s="310">
        <f>O71/O58</f>
        <v>4.7770700636942673E-3</v>
      </c>
    </row>
    <row r="73" spans="1:15" ht="24.75" customHeight="1" x14ac:dyDescent="0.25">
      <c r="A73" s="33" t="s">
        <v>114</v>
      </c>
      <c r="B73" s="249" t="s">
        <v>156</v>
      </c>
      <c r="C73" s="47">
        <v>11</v>
      </c>
      <c r="D73" s="378">
        <v>8</v>
      </c>
      <c r="E73" s="378">
        <v>8</v>
      </c>
      <c r="F73" s="378">
        <v>0</v>
      </c>
      <c r="G73" s="378">
        <v>0</v>
      </c>
      <c r="H73" s="378">
        <v>0</v>
      </c>
      <c r="I73" s="378">
        <v>0</v>
      </c>
      <c r="J73" s="378">
        <v>0</v>
      </c>
      <c r="K73" s="378">
        <v>0</v>
      </c>
      <c r="L73" s="296"/>
      <c r="M73" s="296"/>
      <c r="N73" s="297"/>
      <c r="O73" s="243">
        <f>SUM(C73:N73)</f>
        <v>27</v>
      </c>
    </row>
    <row r="74" spans="1:15" x14ac:dyDescent="0.25">
      <c r="A74" s="33" t="s">
        <v>115</v>
      </c>
      <c r="B74" s="227" t="s">
        <v>95</v>
      </c>
      <c r="C74" s="309">
        <f>C73/C58</f>
        <v>0.15492957746478872</v>
      </c>
      <c r="D74" s="388">
        <f t="shared" ref="D74:N74" si="33">D73/D58</f>
        <v>0.11764705882352941</v>
      </c>
      <c r="E74" s="388">
        <f t="shared" si="33"/>
        <v>0.14814814814814814</v>
      </c>
      <c r="F74" s="388">
        <f t="shared" si="33"/>
        <v>0</v>
      </c>
      <c r="G74" s="388">
        <f t="shared" si="33"/>
        <v>0</v>
      </c>
      <c r="H74" s="388">
        <f t="shared" si="33"/>
        <v>0</v>
      </c>
      <c r="I74" s="388">
        <f t="shared" si="33"/>
        <v>0</v>
      </c>
      <c r="J74" s="388">
        <f t="shared" si="33"/>
        <v>0</v>
      </c>
      <c r="K74" s="388">
        <f t="shared" si="33"/>
        <v>0</v>
      </c>
      <c r="L74" s="315" t="e">
        <f t="shared" si="33"/>
        <v>#DIV/0!</v>
      </c>
      <c r="M74" s="315" t="e">
        <f t="shared" si="33"/>
        <v>#DIV/0!</v>
      </c>
      <c r="N74" s="316" t="e">
        <f t="shared" si="33"/>
        <v>#DIV/0!</v>
      </c>
      <c r="O74" s="310">
        <f>O73/O58</f>
        <v>4.2993630573248405E-2</v>
      </c>
    </row>
    <row r="75" spans="1:15" ht="24.75" customHeight="1" x14ac:dyDescent="0.25">
      <c r="A75" s="33" t="s">
        <v>116</v>
      </c>
      <c r="B75" s="249" t="s">
        <v>157</v>
      </c>
      <c r="C75" s="47">
        <v>10</v>
      </c>
      <c r="D75" s="378">
        <v>14</v>
      </c>
      <c r="E75" s="378">
        <v>6</v>
      </c>
      <c r="F75" s="378">
        <v>4</v>
      </c>
      <c r="G75" s="378">
        <v>3</v>
      </c>
      <c r="H75" s="378">
        <v>12</v>
      </c>
      <c r="I75" s="378">
        <v>7</v>
      </c>
      <c r="J75" s="378">
        <v>1</v>
      </c>
      <c r="K75" s="378">
        <v>4</v>
      </c>
      <c r="L75" s="296"/>
      <c r="M75" s="296"/>
      <c r="N75" s="297"/>
      <c r="O75" s="243">
        <f>SUM(C75:N75)</f>
        <v>61</v>
      </c>
    </row>
    <row r="76" spans="1:15" x14ac:dyDescent="0.25">
      <c r="A76" s="33" t="s">
        <v>117</v>
      </c>
      <c r="B76" s="227" t="s">
        <v>95</v>
      </c>
      <c r="C76" s="309">
        <f>C75/C58</f>
        <v>0.14084507042253522</v>
      </c>
      <c r="D76" s="388">
        <f t="shared" ref="D76:N76" si="34">D75/D58</f>
        <v>0.20588235294117646</v>
      </c>
      <c r="E76" s="388">
        <f t="shared" si="34"/>
        <v>0.1111111111111111</v>
      </c>
      <c r="F76" s="388">
        <f t="shared" si="34"/>
        <v>0.19047619047619047</v>
      </c>
      <c r="G76" s="388">
        <f t="shared" si="34"/>
        <v>6.6666666666666666E-2</v>
      </c>
      <c r="H76" s="388">
        <f t="shared" si="34"/>
        <v>0.1348314606741573</v>
      </c>
      <c r="I76" s="388">
        <f t="shared" si="34"/>
        <v>8.3333333333333329E-2</v>
      </c>
      <c r="J76" s="388">
        <f t="shared" si="34"/>
        <v>1.7543859649122806E-2</v>
      </c>
      <c r="K76" s="388">
        <f t="shared" si="34"/>
        <v>2.8776978417266189E-2</v>
      </c>
      <c r="L76" s="315" t="e">
        <f t="shared" si="34"/>
        <v>#DIV/0!</v>
      </c>
      <c r="M76" s="315" t="e">
        <f t="shared" si="34"/>
        <v>#DIV/0!</v>
      </c>
      <c r="N76" s="316" t="e">
        <f t="shared" si="34"/>
        <v>#DIV/0!</v>
      </c>
      <c r="O76" s="310">
        <f>O75/O58</f>
        <v>9.7133757961783446E-2</v>
      </c>
    </row>
    <row r="77" spans="1:15" ht="27" customHeight="1" x14ac:dyDescent="0.25">
      <c r="A77" s="33" t="s">
        <v>118</v>
      </c>
      <c r="B77" s="249" t="s">
        <v>160</v>
      </c>
      <c r="C77" s="47">
        <v>2</v>
      </c>
      <c r="D77" s="378">
        <v>1</v>
      </c>
      <c r="E77" s="378">
        <v>1</v>
      </c>
      <c r="F77" s="378">
        <v>2</v>
      </c>
      <c r="G77" s="378">
        <v>0</v>
      </c>
      <c r="H77" s="378">
        <v>1</v>
      </c>
      <c r="I77" s="378">
        <v>0</v>
      </c>
      <c r="J77" s="378">
        <v>1</v>
      </c>
      <c r="K77" s="378">
        <v>1</v>
      </c>
      <c r="L77" s="296"/>
      <c r="M77" s="296"/>
      <c r="N77" s="297"/>
      <c r="O77" s="243">
        <f>SUM(C77:N77)</f>
        <v>9</v>
      </c>
    </row>
    <row r="78" spans="1:15" x14ac:dyDescent="0.25">
      <c r="A78" s="33" t="s">
        <v>119</v>
      </c>
      <c r="B78" s="227" t="s">
        <v>95</v>
      </c>
      <c r="C78" s="309">
        <f>C77/C58</f>
        <v>2.8169014084507043E-2</v>
      </c>
      <c r="D78" s="388">
        <f t="shared" ref="D78:N78" si="35">D77/D58</f>
        <v>1.4705882352941176E-2</v>
      </c>
      <c r="E78" s="388">
        <f t="shared" si="35"/>
        <v>1.8518518518518517E-2</v>
      </c>
      <c r="F78" s="388">
        <f t="shared" si="35"/>
        <v>9.5238095238095233E-2</v>
      </c>
      <c r="G78" s="388">
        <f t="shared" si="35"/>
        <v>0</v>
      </c>
      <c r="H78" s="388">
        <f t="shared" si="35"/>
        <v>1.1235955056179775E-2</v>
      </c>
      <c r="I78" s="388">
        <f t="shared" si="35"/>
        <v>0</v>
      </c>
      <c r="J78" s="388">
        <f t="shared" si="35"/>
        <v>1.7543859649122806E-2</v>
      </c>
      <c r="K78" s="388">
        <f t="shared" si="35"/>
        <v>7.1942446043165471E-3</v>
      </c>
      <c r="L78" s="315" t="e">
        <f t="shared" si="35"/>
        <v>#DIV/0!</v>
      </c>
      <c r="M78" s="315" t="e">
        <f t="shared" si="35"/>
        <v>#DIV/0!</v>
      </c>
      <c r="N78" s="316" t="e">
        <f t="shared" si="35"/>
        <v>#DIV/0!</v>
      </c>
      <c r="O78" s="310">
        <f>O77/O58</f>
        <v>1.4331210191082803E-2</v>
      </c>
    </row>
    <row r="79" spans="1:15" ht="24.75" customHeight="1" x14ac:dyDescent="0.25">
      <c r="A79" s="33" t="s">
        <v>171</v>
      </c>
      <c r="B79" s="249" t="s">
        <v>161</v>
      </c>
      <c r="C79" s="47">
        <v>0</v>
      </c>
      <c r="D79" s="378">
        <v>0</v>
      </c>
      <c r="E79" s="378">
        <v>1</v>
      </c>
      <c r="F79" s="378">
        <v>0</v>
      </c>
      <c r="G79" s="378">
        <v>2</v>
      </c>
      <c r="H79" s="378">
        <v>0</v>
      </c>
      <c r="I79" s="378">
        <v>1</v>
      </c>
      <c r="J79" s="378">
        <v>0</v>
      </c>
      <c r="K79" s="378">
        <v>1</v>
      </c>
      <c r="L79" s="296"/>
      <c r="M79" s="296"/>
      <c r="N79" s="297"/>
      <c r="O79" s="243">
        <f>SUM(C79:N79)</f>
        <v>5</v>
      </c>
    </row>
    <row r="80" spans="1:15" x14ac:dyDescent="0.25">
      <c r="A80" s="33" t="s">
        <v>172</v>
      </c>
      <c r="B80" s="227" t="s">
        <v>95</v>
      </c>
      <c r="C80" s="309">
        <f>C79/C58</f>
        <v>0</v>
      </c>
      <c r="D80" s="388">
        <f t="shared" ref="D80:N80" si="36">D79/D58</f>
        <v>0</v>
      </c>
      <c r="E80" s="388">
        <f t="shared" si="36"/>
        <v>1.8518518518518517E-2</v>
      </c>
      <c r="F80" s="388">
        <f t="shared" si="36"/>
        <v>0</v>
      </c>
      <c r="G80" s="388">
        <f t="shared" si="36"/>
        <v>4.4444444444444446E-2</v>
      </c>
      <c r="H80" s="388">
        <f t="shared" si="36"/>
        <v>0</v>
      </c>
      <c r="I80" s="388">
        <f t="shared" si="36"/>
        <v>1.1904761904761904E-2</v>
      </c>
      <c r="J80" s="388">
        <f t="shared" si="36"/>
        <v>0</v>
      </c>
      <c r="K80" s="388">
        <f t="shared" si="36"/>
        <v>7.1942446043165471E-3</v>
      </c>
      <c r="L80" s="315" t="e">
        <f t="shared" si="36"/>
        <v>#DIV/0!</v>
      </c>
      <c r="M80" s="315" t="e">
        <f t="shared" si="36"/>
        <v>#DIV/0!</v>
      </c>
      <c r="N80" s="316" t="e">
        <f t="shared" si="36"/>
        <v>#DIV/0!</v>
      </c>
      <c r="O80" s="310">
        <f>O79/O58</f>
        <v>7.9617834394904458E-3</v>
      </c>
    </row>
    <row r="81" spans="1:15" ht="24.75" customHeight="1" x14ac:dyDescent="0.25">
      <c r="A81" s="33" t="s">
        <v>173</v>
      </c>
      <c r="B81" s="249" t="s">
        <v>162</v>
      </c>
      <c r="C81" s="47">
        <f t="shared" ref="C81:K81" si="37">C58-C59-C65-C67-C69-C71-C73-C75-C77-C79</f>
        <v>5</v>
      </c>
      <c r="D81" s="48">
        <f t="shared" si="37"/>
        <v>3</v>
      </c>
      <c r="E81" s="87">
        <f t="shared" si="37"/>
        <v>1</v>
      </c>
      <c r="F81" s="87">
        <f t="shared" si="37"/>
        <v>2</v>
      </c>
      <c r="G81" s="87">
        <f t="shared" si="37"/>
        <v>7</v>
      </c>
      <c r="H81" s="87">
        <f t="shared" si="37"/>
        <v>8</v>
      </c>
      <c r="I81" s="87">
        <f t="shared" si="37"/>
        <v>5</v>
      </c>
      <c r="J81" s="87">
        <f t="shared" si="37"/>
        <v>12</v>
      </c>
      <c r="K81" s="87">
        <f t="shared" si="37"/>
        <v>10</v>
      </c>
      <c r="L81" s="296"/>
      <c r="M81" s="296"/>
      <c r="N81" s="297"/>
      <c r="O81" s="243">
        <f>SUM(C81:N81)</f>
        <v>53</v>
      </c>
    </row>
    <row r="82" spans="1:15" ht="15.75" thickBot="1" x14ac:dyDescent="0.3">
      <c r="A82" s="33" t="s">
        <v>174</v>
      </c>
      <c r="B82" s="251" t="s">
        <v>95</v>
      </c>
      <c r="C82" s="311">
        <f>C81/C58</f>
        <v>7.0422535211267609E-2</v>
      </c>
      <c r="D82" s="389">
        <f t="shared" ref="D82:N82" si="38">D81/D58</f>
        <v>4.4117647058823532E-2</v>
      </c>
      <c r="E82" s="389">
        <f t="shared" si="38"/>
        <v>1.8518518518518517E-2</v>
      </c>
      <c r="F82" s="389">
        <f t="shared" si="38"/>
        <v>9.5238095238095233E-2</v>
      </c>
      <c r="G82" s="389">
        <f t="shared" si="38"/>
        <v>0.15555555555555556</v>
      </c>
      <c r="H82" s="389">
        <f t="shared" si="38"/>
        <v>8.98876404494382E-2</v>
      </c>
      <c r="I82" s="389">
        <f t="shared" si="38"/>
        <v>5.9523809523809521E-2</v>
      </c>
      <c r="J82" s="389">
        <f t="shared" si="38"/>
        <v>0.21052631578947367</v>
      </c>
      <c r="K82" s="389">
        <f t="shared" si="38"/>
        <v>7.1942446043165464E-2</v>
      </c>
      <c r="L82" s="317" t="e">
        <f t="shared" si="38"/>
        <v>#DIV/0!</v>
      </c>
      <c r="M82" s="317" t="e">
        <f t="shared" si="38"/>
        <v>#DIV/0!</v>
      </c>
      <c r="N82" s="318" t="e">
        <f t="shared" si="38"/>
        <v>#DIV/0!</v>
      </c>
      <c r="O82" s="312">
        <f>O81/O58</f>
        <v>8.4394904458598721E-2</v>
      </c>
    </row>
    <row r="83" spans="1:15" x14ac:dyDescent="0.25">
      <c r="J83" s="438"/>
    </row>
  </sheetData>
  <phoneticPr fontId="2" type="noConversion"/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0"/>
  <sheetViews>
    <sheetView view="pageBreakPreview" topLeftCell="B19" zoomScale="90" zoomScaleNormal="100" zoomScaleSheetLayoutView="90" workbookViewId="0">
      <selection activeCell="L34" sqref="L34"/>
    </sheetView>
  </sheetViews>
  <sheetFormatPr defaultRowHeight="15" x14ac:dyDescent="0.25"/>
  <cols>
    <col min="1" max="1" width="5" customWidth="1"/>
    <col min="2" max="2" width="61.140625" customWidth="1"/>
    <col min="3" max="15" width="9.42578125" customWidth="1"/>
  </cols>
  <sheetData>
    <row r="1" spans="1:15" ht="20.100000000000001" customHeight="1" thickBot="1" x14ac:dyDescent="0.3">
      <c r="A1" s="25" t="s">
        <v>123</v>
      </c>
    </row>
    <row r="2" spans="1:15" ht="51.75" thickBot="1" x14ac:dyDescent="0.3">
      <c r="A2" s="68" t="s">
        <v>175</v>
      </c>
      <c r="B2" s="58" t="s">
        <v>1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9</v>
      </c>
      <c r="I2" s="59" t="s">
        <v>8</v>
      </c>
      <c r="J2" s="59" t="s">
        <v>11</v>
      </c>
      <c r="K2" s="59" t="s">
        <v>12</v>
      </c>
      <c r="L2" s="59" t="s">
        <v>13</v>
      </c>
      <c r="M2" s="59" t="s">
        <v>14</v>
      </c>
      <c r="N2" s="59" t="s">
        <v>15</v>
      </c>
      <c r="O2" s="60" t="s">
        <v>120</v>
      </c>
    </row>
    <row r="3" spans="1:15" ht="15" customHeight="1" x14ac:dyDescent="0.25">
      <c r="A3" s="10" t="s">
        <v>22</v>
      </c>
      <c r="B3" s="53" t="s">
        <v>124</v>
      </c>
      <c r="C3" s="344">
        <v>28</v>
      </c>
      <c r="D3" s="390">
        <v>43</v>
      </c>
      <c r="E3" s="3">
        <v>27</v>
      </c>
      <c r="F3" s="3">
        <v>0</v>
      </c>
      <c r="G3" s="3">
        <v>3</v>
      </c>
      <c r="H3" s="390">
        <v>24</v>
      </c>
      <c r="I3" s="3">
        <v>27</v>
      </c>
      <c r="J3" s="3">
        <v>31</v>
      </c>
      <c r="K3" s="3">
        <v>62</v>
      </c>
      <c r="L3" s="3"/>
      <c r="M3" s="3"/>
      <c r="N3" s="46"/>
      <c r="O3" s="50">
        <f>SUM(C3:N3)</f>
        <v>245</v>
      </c>
    </row>
    <row r="4" spans="1:15" x14ac:dyDescent="0.25">
      <c r="A4" s="10" t="s">
        <v>23</v>
      </c>
      <c r="B4" s="54" t="s">
        <v>125</v>
      </c>
      <c r="C4" s="345">
        <v>78</v>
      </c>
      <c r="D4" s="391">
        <v>69</v>
      </c>
      <c r="E4" s="4">
        <v>34</v>
      </c>
      <c r="F4" s="4">
        <v>0</v>
      </c>
      <c r="G4" s="4">
        <v>0</v>
      </c>
      <c r="H4" s="391">
        <v>12</v>
      </c>
      <c r="I4" s="4">
        <v>25</v>
      </c>
      <c r="J4" s="4">
        <v>33</v>
      </c>
      <c r="K4" s="4">
        <v>76</v>
      </c>
      <c r="L4" s="4"/>
      <c r="M4" s="4"/>
      <c r="N4" s="27"/>
      <c r="O4" s="50">
        <f t="shared" ref="O4:O9" si="0">SUM(C4:N4)</f>
        <v>327</v>
      </c>
    </row>
    <row r="5" spans="1:15" x14ac:dyDescent="0.25">
      <c r="A5" s="10" t="s">
        <v>24</v>
      </c>
      <c r="B5" s="54" t="s">
        <v>126</v>
      </c>
      <c r="C5" s="345">
        <v>23</v>
      </c>
      <c r="D5" s="391">
        <v>17</v>
      </c>
      <c r="E5" s="4">
        <v>0</v>
      </c>
      <c r="F5" s="4">
        <v>0</v>
      </c>
      <c r="G5" s="4">
        <v>0</v>
      </c>
      <c r="H5" s="391">
        <v>0</v>
      </c>
      <c r="I5" s="4">
        <v>0</v>
      </c>
      <c r="J5" s="4">
        <v>0</v>
      </c>
      <c r="K5" s="4">
        <v>0</v>
      </c>
      <c r="L5" s="4"/>
      <c r="M5" s="4"/>
      <c r="N5" s="27"/>
      <c r="O5" s="50">
        <f t="shared" si="0"/>
        <v>40</v>
      </c>
    </row>
    <row r="6" spans="1:15" ht="26.25" x14ac:dyDescent="0.25">
      <c r="A6" s="10" t="s">
        <v>25</v>
      </c>
      <c r="B6" s="55" t="s">
        <v>128</v>
      </c>
      <c r="C6" s="345">
        <v>0</v>
      </c>
      <c r="D6" s="391">
        <v>0</v>
      </c>
      <c r="E6" s="4">
        <v>0</v>
      </c>
      <c r="F6" s="4">
        <v>0</v>
      </c>
      <c r="G6" s="4">
        <v>0</v>
      </c>
      <c r="H6" s="391">
        <v>0</v>
      </c>
      <c r="I6" s="4">
        <v>0</v>
      </c>
      <c r="J6" s="4">
        <v>0</v>
      </c>
      <c r="K6" s="4">
        <v>0</v>
      </c>
      <c r="L6" s="4"/>
      <c r="M6" s="4"/>
      <c r="N6" s="27"/>
      <c r="O6" s="50">
        <f t="shared" si="0"/>
        <v>0</v>
      </c>
    </row>
    <row r="7" spans="1:15" x14ac:dyDescent="0.25">
      <c r="A7" s="10" t="s">
        <v>26</v>
      </c>
      <c r="B7" s="54" t="s">
        <v>127</v>
      </c>
      <c r="C7" s="345">
        <v>0</v>
      </c>
      <c r="D7" s="391">
        <v>7</v>
      </c>
      <c r="E7" s="4">
        <v>0</v>
      </c>
      <c r="F7" s="4">
        <v>0</v>
      </c>
      <c r="G7" s="4">
        <v>0</v>
      </c>
      <c r="H7" s="391">
        <v>0</v>
      </c>
      <c r="I7" s="4">
        <v>0</v>
      </c>
      <c r="J7" s="4">
        <v>0</v>
      </c>
      <c r="K7" s="4">
        <v>0</v>
      </c>
      <c r="L7" s="4"/>
      <c r="M7" s="4"/>
      <c r="N7" s="27"/>
      <c r="O7" s="50">
        <f t="shared" si="0"/>
        <v>7</v>
      </c>
    </row>
    <row r="8" spans="1:15" x14ac:dyDescent="0.25">
      <c r="A8" s="10" t="s">
        <v>27</v>
      </c>
      <c r="B8" s="54" t="s">
        <v>129</v>
      </c>
      <c r="C8" s="345">
        <v>0</v>
      </c>
      <c r="D8" s="391">
        <v>0</v>
      </c>
      <c r="E8" s="4">
        <v>0</v>
      </c>
      <c r="F8" s="4">
        <v>0</v>
      </c>
      <c r="G8" s="4">
        <v>0</v>
      </c>
      <c r="H8" s="391">
        <v>0</v>
      </c>
      <c r="I8" s="4">
        <v>0</v>
      </c>
      <c r="J8" s="4">
        <v>0</v>
      </c>
      <c r="K8" s="4">
        <v>0</v>
      </c>
      <c r="L8" s="4"/>
      <c r="M8" s="4"/>
      <c r="N8" s="27"/>
      <c r="O8" s="50">
        <f t="shared" si="0"/>
        <v>0</v>
      </c>
    </row>
    <row r="9" spans="1:15" ht="15.75" thickBot="1" x14ac:dyDescent="0.3">
      <c r="A9" s="10" t="s">
        <v>28</v>
      </c>
      <c r="B9" s="56" t="s">
        <v>130</v>
      </c>
      <c r="C9" s="346">
        <v>0</v>
      </c>
      <c r="D9" s="378">
        <v>0</v>
      </c>
      <c r="E9" s="48">
        <v>0</v>
      </c>
      <c r="F9" s="48">
        <v>0</v>
      </c>
      <c r="G9" s="48">
        <v>0</v>
      </c>
      <c r="H9" s="378">
        <v>0</v>
      </c>
      <c r="I9" s="48">
        <v>0</v>
      </c>
      <c r="J9" s="48">
        <v>0</v>
      </c>
      <c r="K9" s="48">
        <v>0</v>
      </c>
      <c r="L9" s="48"/>
      <c r="M9" s="48"/>
      <c r="N9" s="49"/>
      <c r="O9" s="51">
        <f t="shared" si="0"/>
        <v>0</v>
      </c>
    </row>
    <row r="10" spans="1:15" ht="15.75" thickBot="1" x14ac:dyDescent="0.3">
      <c r="A10" s="10" t="s">
        <v>33</v>
      </c>
      <c r="B10" s="9" t="s">
        <v>163</v>
      </c>
      <c r="C10" s="347">
        <f t="shared" ref="C10:K10" si="1">SUM(C3:C9)</f>
        <v>129</v>
      </c>
      <c r="D10" s="347">
        <f t="shared" si="1"/>
        <v>136</v>
      </c>
      <c r="E10" s="347">
        <f t="shared" si="1"/>
        <v>61</v>
      </c>
      <c r="F10" s="347">
        <f t="shared" si="1"/>
        <v>0</v>
      </c>
      <c r="G10" s="347">
        <f t="shared" si="1"/>
        <v>3</v>
      </c>
      <c r="H10" s="347">
        <f t="shared" si="1"/>
        <v>36</v>
      </c>
      <c r="I10" s="347">
        <f t="shared" si="1"/>
        <v>52</v>
      </c>
      <c r="J10" s="347">
        <f t="shared" si="1"/>
        <v>64</v>
      </c>
      <c r="K10" s="347">
        <f t="shared" si="1"/>
        <v>138</v>
      </c>
      <c r="L10" s="8"/>
      <c r="M10" s="8"/>
      <c r="N10" s="8"/>
      <c r="O10" s="9">
        <f>SUM(O3:O9)</f>
        <v>619</v>
      </c>
    </row>
    <row r="11" spans="1:15" ht="20.100000000000001" customHeight="1" thickBot="1" x14ac:dyDescent="0.3">
      <c r="A11" s="111" t="s">
        <v>164</v>
      </c>
    </row>
    <row r="12" spans="1:15" ht="51.75" thickBot="1" x14ac:dyDescent="0.3">
      <c r="A12" s="68" t="s">
        <v>175</v>
      </c>
      <c r="B12" s="72" t="s">
        <v>1</v>
      </c>
      <c r="C12" s="73" t="s">
        <v>3</v>
      </c>
      <c r="D12" s="74" t="s">
        <v>4</v>
      </c>
      <c r="E12" s="74" t="s">
        <v>5</v>
      </c>
      <c r="F12" s="74" t="s">
        <v>6</v>
      </c>
      <c r="G12" s="74" t="s">
        <v>7</v>
      </c>
      <c r="H12" s="74" t="s">
        <v>9</v>
      </c>
      <c r="I12" s="74" t="s">
        <v>8</v>
      </c>
      <c r="J12" s="74" t="s">
        <v>11</v>
      </c>
      <c r="K12" s="74" t="s">
        <v>12</v>
      </c>
      <c r="L12" s="74" t="s">
        <v>13</v>
      </c>
      <c r="M12" s="74" t="s">
        <v>14</v>
      </c>
      <c r="N12" s="75" t="s">
        <v>15</v>
      </c>
      <c r="O12" s="76" t="s">
        <v>120</v>
      </c>
    </row>
    <row r="13" spans="1:15" ht="15.75" thickBot="1" x14ac:dyDescent="0.3">
      <c r="A13" s="10" t="s">
        <v>34</v>
      </c>
      <c r="B13" s="109" t="s">
        <v>209</v>
      </c>
      <c r="C13" s="101">
        <f>SUM(C14:C23)</f>
        <v>0</v>
      </c>
      <c r="D13" s="101">
        <f t="shared" ref="D13:N13" si="2">SUM(D14:D23)</f>
        <v>0</v>
      </c>
      <c r="E13" s="101">
        <f t="shared" si="2"/>
        <v>0</v>
      </c>
      <c r="F13" s="101">
        <f t="shared" si="2"/>
        <v>0</v>
      </c>
      <c r="G13" s="101">
        <f t="shared" si="2"/>
        <v>0</v>
      </c>
      <c r="H13" s="101">
        <f t="shared" si="2"/>
        <v>0</v>
      </c>
      <c r="I13" s="101">
        <f t="shared" si="2"/>
        <v>0</v>
      </c>
      <c r="J13" s="101">
        <f t="shared" si="2"/>
        <v>0</v>
      </c>
      <c r="K13" s="101">
        <f t="shared" si="2"/>
        <v>0</v>
      </c>
      <c r="L13" s="101">
        <f t="shared" si="2"/>
        <v>0</v>
      </c>
      <c r="M13" s="101">
        <f t="shared" si="2"/>
        <v>0</v>
      </c>
      <c r="N13" s="101">
        <f t="shared" si="2"/>
        <v>0</v>
      </c>
      <c r="O13" s="101">
        <f>SUM(C13:N13)</f>
        <v>0</v>
      </c>
    </row>
    <row r="14" spans="1:15" x14ac:dyDescent="0.25">
      <c r="A14" s="10" t="s">
        <v>35</v>
      </c>
      <c r="B14" s="36" t="s">
        <v>187</v>
      </c>
      <c r="C14" s="344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/>
      <c r="M14" s="3"/>
      <c r="N14" s="85"/>
      <c r="O14" s="78">
        <f>SUM(C14:N14)</f>
        <v>0</v>
      </c>
    </row>
    <row r="15" spans="1:15" x14ac:dyDescent="0.25">
      <c r="A15" s="10" t="s">
        <v>36</v>
      </c>
      <c r="B15" s="34" t="s">
        <v>188</v>
      </c>
      <c r="C15" s="345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/>
      <c r="M15" s="4"/>
      <c r="N15" s="86"/>
      <c r="O15" s="78">
        <f t="shared" ref="O15:O27" si="3">SUM(C15:N15)</f>
        <v>0</v>
      </c>
    </row>
    <row r="16" spans="1:15" x14ac:dyDescent="0.25">
      <c r="A16" s="10" t="s">
        <v>37</v>
      </c>
      <c r="B16" s="34" t="s">
        <v>189</v>
      </c>
      <c r="C16" s="345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/>
      <c r="M16" s="4"/>
      <c r="N16" s="86"/>
      <c r="O16" s="78">
        <f t="shared" si="3"/>
        <v>0</v>
      </c>
    </row>
    <row r="17" spans="1:15" x14ac:dyDescent="0.25">
      <c r="A17" s="10" t="s">
        <v>38</v>
      </c>
      <c r="B17" s="34" t="s">
        <v>190</v>
      </c>
      <c r="C17" s="345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/>
      <c r="M17" s="4"/>
      <c r="N17" s="86"/>
      <c r="O17" s="78">
        <f t="shared" si="3"/>
        <v>0</v>
      </c>
    </row>
    <row r="18" spans="1:15" x14ac:dyDescent="0.25">
      <c r="A18" s="10" t="s">
        <v>39</v>
      </c>
      <c r="B18" s="34" t="s">
        <v>191</v>
      </c>
      <c r="C18" s="345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/>
      <c r="M18" s="4"/>
      <c r="N18" s="86"/>
      <c r="O18" s="78">
        <f t="shared" si="3"/>
        <v>0</v>
      </c>
    </row>
    <row r="19" spans="1:15" x14ac:dyDescent="0.25">
      <c r="A19" s="10" t="s">
        <v>40</v>
      </c>
      <c r="B19" s="34" t="s">
        <v>192</v>
      </c>
      <c r="C19" s="345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/>
      <c r="M19" s="4"/>
      <c r="N19" s="86"/>
      <c r="O19" s="78">
        <f t="shared" si="3"/>
        <v>0</v>
      </c>
    </row>
    <row r="20" spans="1:15" x14ac:dyDescent="0.25">
      <c r="A20" s="10" t="s">
        <v>41</v>
      </c>
      <c r="B20" s="34" t="s">
        <v>193</v>
      </c>
      <c r="C20" s="345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/>
      <c r="M20" s="4"/>
      <c r="N20" s="86"/>
      <c r="O20" s="78">
        <f t="shared" si="3"/>
        <v>0</v>
      </c>
    </row>
    <row r="21" spans="1:15" x14ac:dyDescent="0.25">
      <c r="A21" s="10" t="s">
        <v>42</v>
      </c>
      <c r="B21" s="34" t="s">
        <v>194</v>
      </c>
      <c r="C21" s="345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/>
      <c r="M21" s="4"/>
      <c r="N21" s="86"/>
      <c r="O21" s="78">
        <f t="shared" si="3"/>
        <v>0</v>
      </c>
    </row>
    <row r="22" spans="1:15" x14ac:dyDescent="0.25">
      <c r="A22" s="10" t="s">
        <v>43</v>
      </c>
      <c r="B22" s="34" t="s">
        <v>195</v>
      </c>
      <c r="C22" s="345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/>
      <c r="M22" s="4"/>
      <c r="N22" s="86"/>
      <c r="O22" s="78">
        <f t="shared" si="3"/>
        <v>0</v>
      </c>
    </row>
    <row r="23" spans="1:15" ht="15.75" thickBot="1" x14ac:dyDescent="0.3">
      <c r="A23" s="10" t="s">
        <v>44</v>
      </c>
      <c r="B23" s="118" t="s">
        <v>196</v>
      </c>
      <c r="C23" s="3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/>
      <c r="M23" s="48"/>
      <c r="N23" s="88"/>
      <c r="O23" s="71">
        <f t="shared" si="3"/>
        <v>0</v>
      </c>
    </row>
    <row r="24" spans="1:15" ht="15.75" thickBot="1" x14ac:dyDescent="0.3">
      <c r="A24" s="10" t="s">
        <v>45</v>
      </c>
      <c r="B24" s="119" t="s">
        <v>168</v>
      </c>
      <c r="C24" s="349">
        <v>20</v>
      </c>
      <c r="D24" s="89">
        <v>118</v>
      </c>
      <c r="E24" s="89">
        <v>80</v>
      </c>
      <c r="F24" s="89">
        <v>41</v>
      </c>
      <c r="G24" s="89">
        <v>97</v>
      </c>
      <c r="H24" s="89">
        <v>105</v>
      </c>
      <c r="I24" s="89">
        <v>90</v>
      </c>
      <c r="J24" s="89">
        <v>59</v>
      </c>
      <c r="K24" s="89">
        <v>128</v>
      </c>
      <c r="L24" s="89"/>
      <c r="M24" s="89"/>
      <c r="N24" s="90"/>
      <c r="O24" s="80">
        <f t="shared" si="3"/>
        <v>738</v>
      </c>
    </row>
    <row r="25" spans="1:15" ht="15.75" thickBot="1" x14ac:dyDescent="0.3">
      <c r="A25" s="10" t="s">
        <v>46</v>
      </c>
      <c r="B25" s="120" t="s">
        <v>169</v>
      </c>
      <c r="C25" s="350">
        <v>43</v>
      </c>
      <c r="D25" s="89">
        <v>77</v>
      </c>
      <c r="E25" s="89">
        <v>38</v>
      </c>
      <c r="F25" s="89">
        <v>0</v>
      </c>
      <c r="G25" s="89">
        <v>0</v>
      </c>
      <c r="H25" s="89">
        <v>0</v>
      </c>
      <c r="I25" s="89">
        <v>0</v>
      </c>
      <c r="J25" s="89">
        <v>0</v>
      </c>
      <c r="K25" s="89">
        <v>0</v>
      </c>
      <c r="L25" s="89"/>
      <c r="M25" s="89"/>
      <c r="N25" s="90"/>
      <c r="O25" s="80">
        <f t="shared" si="3"/>
        <v>158</v>
      </c>
    </row>
    <row r="26" spans="1:15" ht="15.75" thickBot="1" x14ac:dyDescent="0.3">
      <c r="A26" s="10" t="s">
        <v>47</v>
      </c>
      <c r="B26" s="120" t="s">
        <v>165</v>
      </c>
      <c r="C26" s="350">
        <v>0</v>
      </c>
      <c r="D26" s="89">
        <v>0</v>
      </c>
      <c r="E26" s="89">
        <v>0</v>
      </c>
      <c r="F26" s="89">
        <v>0</v>
      </c>
      <c r="G26" s="89">
        <v>0</v>
      </c>
      <c r="H26" s="89">
        <v>0</v>
      </c>
      <c r="I26" s="89">
        <v>0</v>
      </c>
      <c r="J26" s="89">
        <v>0</v>
      </c>
      <c r="K26" s="89">
        <v>0</v>
      </c>
      <c r="L26" s="89"/>
      <c r="M26" s="89"/>
      <c r="N26" s="90"/>
      <c r="O26" s="80">
        <f t="shared" si="3"/>
        <v>0</v>
      </c>
    </row>
    <row r="27" spans="1:15" ht="15.75" thickBot="1" x14ac:dyDescent="0.3">
      <c r="A27" s="10" t="s">
        <v>48</v>
      </c>
      <c r="B27" s="120" t="s">
        <v>166</v>
      </c>
      <c r="C27" s="350">
        <v>15</v>
      </c>
      <c r="D27" s="89">
        <v>28</v>
      </c>
      <c r="E27" s="89">
        <v>21</v>
      </c>
      <c r="F27" s="89">
        <v>0</v>
      </c>
      <c r="G27" s="89">
        <v>0</v>
      </c>
      <c r="H27" s="89">
        <v>0</v>
      </c>
      <c r="I27" s="89">
        <v>0</v>
      </c>
      <c r="J27" s="89">
        <v>37</v>
      </c>
      <c r="K27" s="89">
        <v>67</v>
      </c>
      <c r="L27" s="89"/>
      <c r="M27" s="89"/>
      <c r="N27" s="90"/>
      <c r="O27" s="80">
        <f t="shared" si="3"/>
        <v>168</v>
      </c>
    </row>
    <row r="28" spans="1:15" ht="26.25" x14ac:dyDescent="0.25">
      <c r="A28" s="10" t="s">
        <v>49</v>
      </c>
      <c r="B28" s="107" t="s">
        <v>210</v>
      </c>
      <c r="C28" s="343">
        <f>C27-C29</f>
        <v>0</v>
      </c>
      <c r="D28" s="417">
        <f>D27-D29</f>
        <v>9</v>
      </c>
      <c r="E28" s="408">
        <f t="shared" ref="E28:N28" si="4">E27-E29</f>
        <v>16</v>
      </c>
      <c r="F28" s="408">
        <f t="shared" si="4"/>
        <v>0</v>
      </c>
      <c r="G28" s="408">
        <f t="shared" si="4"/>
        <v>0</v>
      </c>
      <c r="H28" s="408">
        <f>H27-H29</f>
        <v>0</v>
      </c>
      <c r="I28" s="408">
        <f t="shared" si="4"/>
        <v>0</v>
      </c>
      <c r="J28" s="408">
        <v>4</v>
      </c>
      <c r="K28" s="408">
        <f t="shared" si="4"/>
        <v>14</v>
      </c>
      <c r="L28" s="371">
        <f t="shared" si="4"/>
        <v>0</v>
      </c>
      <c r="M28" s="371">
        <f t="shared" si="4"/>
        <v>0</v>
      </c>
      <c r="N28" s="371">
        <f t="shared" si="4"/>
        <v>0</v>
      </c>
      <c r="O28" s="79">
        <f>SUM(C28:N28)</f>
        <v>43</v>
      </c>
    </row>
    <row r="29" spans="1:15" ht="26.25" x14ac:dyDescent="0.25">
      <c r="A29" s="10" t="s">
        <v>50</v>
      </c>
      <c r="B29" s="55" t="s">
        <v>211</v>
      </c>
      <c r="C29" s="351">
        <v>15</v>
      </c>
      <c r="D29" s="418">
        <v>19</v>
      </c>
      <c r="E29" s="418">
        <v>5</v>
      </c>
      <c r="F29" s="409">
        <v>0</v>
      </c>
      <c r="G29" s="409">
        <v>0</v>
      </c>
      <c r="H29" s="409">
        <v>0</v>
      </c>
      <c r="I29" s="409">
        <v>0</v>
      </c>
      <c r="J29" s="69">
        <v>33</v>
      </c>
      <c r="K29" s="409">
        <v>53</v>
      </c>
      <c r="L29" s="69"/>
      <c r="M29" s="69"/>
      <c r="N29" s="82"/>
      <c r="O29" s="79">
        <f t="shared" ref="O29:O31" si="5">SUM(C29:N29)</f>
        <v>125</v>
      </c>
    </row>
    <row r="30" spans="1:15" x14ac:dyDescent="0.25">
      <c r="A30" s="10" t="s">
        <v>51</v>
      </c>
      <c r="B30" s="54" t="s">
        <v>197</v>
      </c>
      <c r="C30" s="351">
        <v>0</v>
      </c>
      <c r="D30" s="409">
        <v>5</v>
      </c>
      <c r="E30" s="409">
        <v>11</v>
      </c>
      <c r="F30" s="409">
        <v>0</v>
      </c>
      <c r="G30" s="409">
        <v>0</v>
      </c>
      <c r="H30" s="409">
        <v>0</v>
      </c>
      <c r="I30" s="409">
        <v>0</v>
      </c>
      <c r="J30" s="69">
        <v>4</v>
      </c>
      <c r="K30" s="409">
        <v>14</v>
      </c>
      <c r="L30" s="69"/>
      <c r="M30" s="69"/>
      <c r="N30" s="82"/>
      <c r="O30" s="79">
        <f t="shared" si="5"/>
        <v>34</v>
      </c>
    </row>
    <row r="31" spans="1:15" ht="15.75" thickBot="1" x14ac:dyDescent="0.3">
      <c r="A31" s="10" t="s">
        <v>52</v>
      </c>
      <c r="B31" s="121" t="s">
        <v>198</v>
      </c>
      <c r="C31" s="352">
        <f>C27-C30</f>
        <v>15</v>
      </c>
      <c r="D31" s="410">
        <f t="shared" ref="D31:N31" si="6">D27-D30</f>
        <v>23</v>
      </c>
      <c r="E31" s="410">
        <f t="shared" si="6"/>
        <v>10</v>
      </c>
      <c r="F31" s="410">
        <f t="shared" si="6"/>
        <v>0</v>
      </c>
      <c r="G31" s="410">
        <f t="shared" si="6"/>
        <v>0</v>
      </c>
      <c r="H31" s="410">
        <f t="shared" si="6"/>
        <v>0</v>
      </c>
      <c r="I31" s="410">
        <f t="shared" si="6"/>
        <v>0</v>
      </c>
      <c r="J31" s="410">
        <v>33</v>
      </c>
      <c r="K31" s="410">
        <f t="shared" si="6"/>
        <v>53</v>
      </c>
      <c r="L31" s="372">
        <f t="shared" si="6"/>
        <v>0</v>
      </c>
      <c r="M31" s="372">
        <f t="shared" si="6"/>
        <v>0</v>
      </c>
      <c r="N31" s="372">
        <f t="shared" si="6"/>
        <v>0</v>
      </c>
      <c r="O31" s="71">
        <f t="shared" si="5"/>
        <v>134</v>
      </c>
    </row>
    <row r="32" spans="1:15" ht="15.75" thickBot="1" x14ac:dyDescent="0.3">
      <c r="A32" s="10" t="s">
        <v>61</v>
      </c>
      <c r="B32" s="109" t="s">
        <v>167</v>
      </c>
      <c r="C32" s="353">
        <f>C33+C36+C37</f>
        <v>56</v>
      </c>
      <c r="D32" s="102">
        <f t="shared" ref="D32:N32" si="7">D33+D36+D37</f>
        <v>56</v>
      </c>
      <c r="E32" s="102">
        <f t="shared" si="7"/>
        <v>40</v>
      </c>
      <c r="F32" s="102">
        <f t="shared" si="7"/>
        <v>34</v>
      </c>
      <c r="G32" s="102">
        <f t="shared" si="7"/>
        <v>43</v>
      </c>
      <c r="H32" s="431">
        <f t="shared" si="7"/>
        <v>56</v>
      </c>
      <c r="I32" s="102">
        <f t="shared" si="7"/>
        <v>62</v>
      </c>
      <c r="J32" s="102">
        <f t="shared" si="7"/>
        <v>61</v>
      </c>
      <c r="K32" s="102">
        <f t="shared" si="7"/>
        <v>179</v>
      </c>
      <c r="L32" s="102">
        <f t="shared" si="7"/>
        <v>0</v>
      </c>
      <c r="M32" s="102">
        <f t="shared" si="7"/>
        <v>0</v>
      </c>
      <c r="N32" s="102">
        <f t="shared" si="7"/>
        <v>0</v>
      </c>
      <c r="O32" s="101">
        <f>SUM(C32:N32)</f>
        <v>587</v>
      </c>
    </row>
    <row r="33" spans="1:15" ht="15.75" thickBot="1" x14ac:dyDescent="0.3">
      <c r="A33" s="10" t="s">
        <v>62</v>
      </c>
      <c r="B33" s="122" t="s">
        <v>199</v>
      </c>
      <c r="C33" s="354">
        <v>49</v>
      </c>
      <c r="D33" s="392">
        <v>39</v>
      </c>
      <c r="E33" s="392">
        <v>13</v>
      </c>
      <c r="F33" s="392">
        <v>33</v>
      </c>
      <c r="G33" s="392">
        <v>40</v>
      </c>
      <c r="H33" s="392">
        <v>33</v>
      </c>
      <c r="I33" s="392">
        <v>42</v>
      </c>
      <c r="J33" s="392">
        <v>41</v>
      </c>
      <c r="K33" s="392">
        <v>130</v>
      </c>
      <c r="L33" s="93"/>
      <c r="M33" s="93"/>
      <c r="N33" s="94"/>
      <c r="O33" s="91">
        <f>SUM(C33:N33)</f>
        <v>420</v>
      </c>
    </row>
    <row r="34" spans="1:15" ht="25.5" thickTop="1" x14ac:dyDescent="0.25">
      <c r="A34" s="10" t="s">
        <v>63</v>
      </c>
      <c r="B34" s="123" t="s">
        <v>200</v>
      </c>
      <c r="C34" s="344">
        <f>C33-C35</f>
        <v>34</v>
      </c>
      <c r="D34" s="344">
        <f>D33-D35</f>
        <v>20</v>
      </c>
      <c r="E34" s="344">
        <f>E33-E35</f>
        <v>5</v>
      </c>
      <c r="F34" s="344">
        <f>F33-F35</f>
        <v>20</v>
      </c>
      <c r="G34" s="390"/>
      <c r="H34" s="344">
        <f>H33-H35</f>
        <v>3</v>
      </c>
      <c r="I34" s="344">
        <f>I33-I35</f>
        <v>15</v>
      </c>
      <c r="J34" s="344">
        <f>J33-J35</f>
        <v>16</v>
      </c>
      <c r="K34" s="344">
        <f>K33-K35</f>
        <v>78</v>
      </c>
      <c r="L34" s="3"/>
      <c r="M34" s="3"/>
      <c r="N34" s="85"/>
      <c r="O34" s="28">
        <f t="shared" ref="O34:O40" si="8">SUM(C34:N34)</f>
        <v>191</v>
      </c>
    </row>
    <row r="35" spans="1:15" ht="25.5" thickBot="1" x14ac:dyDescent="0.3">
      <c r="A35" s="10" t="s">
        <v>64</v>
      </c>
      <c r="B35" s="124" t="s">
        <v>201</v>
      </c>
      <c r="C35" s="355">
        <v>15</v>
      </c>
      <c r="D35" s="416">
        <v>19</v>
      </c>
      <c r="E35" s="416">
        <v>8</v>
      </c>
      <c r="F35" s="424">
        <v>13</v>
      </c>
      <c r="G35" s="424"/>
      <c r="H35" s="424">
        <v>30</v>
      </c>
      <c r="I35" s="424">
        <v>27</v>
      </c>
      <c r="J35" s="424">
        <v>25</v>
      </c>
      <c r="K35" s="424">
        <v>52</v>
      </c>
      <c r="L35" s="103"/>
      <c r="M35" s="103"/>
      <c r="N35" s="104"/>
      <c r="O35" s="105">
        <f t="shared" si="8"/>
        <v>189</v>
      </c>
    </row>
    <row r="36" spans="1:15" ht="16.5" thickTop="1" thickBot="1" x14ac:dyDescent="0.3">
      <c r="A36" s="10" t="s">
        <v>65</v>
      </c>
      <c r="B36" s="125" t="s">
        <v>202</v>
      </c>
      <c r="C36" s="356">
        <v>7</v>
      </c>
      <c r="D36" s="393">
        <v>8</v>
      </c>
      <c r="E36" s="393">
        <v>20</v>
      </c>
      <c r="F36" s="393">
        <v>1</v>
      </c>
      <c r="G36" s="393">
        <v>1</v>
      </c>
      <c r="H36" s="393">
        <v>17</v>
      </c>
      <c r="I36" s="393">
        <v>18</v>
      </c>
      <c r="J36" s="393">
        <v>8</v>
      </c>
      <c r="K36" s="393">
        <v>19</v>
      </c>
      <c r="L36" s="96"/>
      <c r="M36" s="96"/>
      <c r="N36" s="97"/>
      <c r="O36" s="95">
        <f t="shared" si="8"/>
        <v>99</v>
      </c>
    </row>
    <row r="37" spans="1:15" ht="16.5" thickTop="1" thickBot="1" x14ac:dyDescent="0.3">
      <c r="A37" s="10" t="s">
        <v>66</v>
      </c>
      <c r="B37" s="126" t="s">
        <v>203</v>
      </c>
      <c r="C37" s="357">
        <f>SUM(C38:C40)</f>
        <v>0</v>
      </c>
      <c r="D37" s="394">
        <f t="shared" ref="D37:N37" si="9">SUM(D38:D40)</f>
        <v>9</v>
      </c>
      <c r="E37" s="394">
        <f t="shared" si="9"/>
        <v>7</v>
      </c>
      <c r="F37" s="394">
        <f t="shared" si="9"/>
        <v>0</v>
      </c>
      <c r="G37" s="394">
        <f t="shared" si="9"/>
        <v>2</v>
      </c>
      <c r="H37" s="394">
        <f t="shared" si="9"/>
        <v>6</v>
      </c>
      <c r="I37" s="394">
        <f t="shared" si="9"/>
        <v>2</v>
      </c>
      <c r="J37" s="394">
        <f t="shared" si="9"/>
        <v>12</v>
      </c>
      <c r="K37" s="394">
        <f t="shared" si="9"/>
        <v>30</v>
      </c>
      <c r="L37" s="373">
        <f t="shared" si="9"/>
        <v>0</v>
      </c>
      <c r="M37" s="373">
        <f t="shared" si="9"/>
        <v>0</v>
      </c>
      <c r="N37" s="374">
        <f t="shared" si="9"/>
        <v>0</v>
      </c>
      <c r="O37" s="92">
        <f t="shared" si="8"/>
        <v>68</v>
      </c>
    </row>
    <row r="38" spans="1:15" ht="15.75" thickTop="1" x14ac:dyDescent="0.25">
      <c r="A38" s="10" t="s">
        <v>67</v>
      </c>
      <c r="B38" s="36" t="s">
        <v>204</v>
      </c>
      <c r="C38" s="344">
        <v>0</v>
      </c>
      <c r="D38" s="390">
        <v>7</v>
      </c>
      <c r="E38" s="390">
        <v>5</v>
      </c>
      <c r="F38" s="390">
        <v>0</v>
      </c>
      <c r="G38" s="390">
        <v>2</v>
      </c>
      <c r="H38" s="390">
        <v>2</v>
      </c>
      <c r="I38" s="390">
        <v>1</v>
      </c>
      <c r="J38" s="390">
        <v>11</v>
      </c>
      <c r="K38" s="390">
        <v>26</v>
      </c>
      <c r="L38" s="3"/>
      <c r="M38" s="3"/>
      <c r="N38" s="85"/>
      <c r="O38" s="28">
        <f t="shared" si="8"/>
        <v>54</v>
      </c>
    </row>
    <row r="39" spans="1:15" x14ac:dyDescent="0.25">
      <c r="A39" s="10" t="s">
        <v>68</v>
      </c>
      <c r="B39" s="34" t="s">
        <v>205</v>
      </c>
      <c r="C39" s="345">
        <v>0</v>
      </c>
      <c r="D39" s="391">
        <v>0</v>
      </c>
      <c r="E39" s="391">
        <v>0</v>
      </c>
      <c r="F39" s="391">
        <v>0</v>
      </c>
      <c r="G39" s="391">
        <v>0</v>
      </c>
      <c r="H39" s="391">
        <v>0</v>
      </c>
      <c r="I39" s="391">
        <v>0</v>
      </c>
      <c r="J39" s="391">
        <v>0</v>
      </c>
      <c r="K39" s="391">
        <v>0</v>
      </c>
      <c r="L39" s="4"/>
      <c r="M39" s="4"/>
      <c r="N39" s="86"/>
      <c r="O39" s="28">
        <f t="shared" si="8"/>
        <v>0</v>
      </c>
    </row>
    <row r="40" spans="1:15" ht="15.75" thickBot="1" x14ac:dyDescent="0.3">
      <c r="A40" s="10" t="s">
        <v>69</v>
      </c>
      <c r="B40" s="127" t="s">
        <v>206</v>
      </c>
      <c r="C40" s="346">
        <v>0</v>
      </c>
      <c r="D40" s="378">
        <v>2</v>
      </c>
      <c r="E40" s="378">
        <v>2</v>
      </c>
      <c r="F40" s="378">
        <v>0</v>
      </c>
      <c r="G40" s="378">
        <v>0</v>
      </c>
      <c r="H40" s="378">
        <v>4</v>
      </c>
      <c r="I40" s="378">
        <v>1</v>
      </c>
      <c r="J40" s="378">
        <v>1</v>
      </c>
      <c r="K40" s="378">
        <v>4</v>
      </c>
      <c r="L40" s="48"/>
      <c r="M40" s="48"/>
      <c r="N40" s="49"/>
      <c r="O40" s="99">
        <f t="shared" si="8"/>
        <v>14</v>
      </c>
    </row>
    <row r="41" spans="1:15" ht="30.75" thickBot="1" x14ac:dyDescent="0.3">
      <c r="A41" s="10" t="s">
        <v>70</v>
      </c>
      <c r="B41" s="110" t="s">
        <v>207</v>
      </c>
      <c r="C41" s="353">
        <f>C42+C43</f>
        <v>104</v>
      </c>
      <c r="D41" s="406">
        <f t="shared" ref="D41:N41" si="10">D42+D43</f>
        <v>74</v>
      </c>
      <c r="E41" s="406">
        <f t="shared" si="10"/>
        <v>45</v>
      </c>
      <c r="F41" s="406">
        <f t="shared" si="10"/>
        <v>0</v>
      </c>
      <c r="G41" s="406">
        <f t="shared" si="10"/>
        <v>4</v>
      </c>
      <c r="H41" s="406">
        <f t="shared" si="10"/>
        <v>27</v>
      </c>
      <c r="I41" s="406">
        <f t="shared" si="10"/>
        <v>40</v>
      </c>
      <c r="J41" s="406">
        <f t="shared" si="10"/>
        <v>38</v>
      </c>
      <c r="K41" s="406">
        <f t="shared" si="10"/>
        <v>85</v>
      </c>
      <c r="L41" s="406">
        <f t="shared" si="10"/>
        <v>0</v>
      </c>
      <c r="M41" s="406">
        <f t="shared" si="10"/>
        <v>0</v>
      </c>
      <c r="N41" s="406">
        <f t="shared" si="10"/>
        <v>0</v>
      </c>
      <c r="O41" s="101">
        <f>SUM(C41:N41)</f>
        <v>417</v>
      </c>
    </row>
    <row r="42" spans="1:15" ht="26.25" x14ac:dyDescent="0.25">
      <c r="A42" s="10" t="s">
        <v>71</v>
      </c>
      <c r="B42" s="107" t="s">
        <v>212</v>
      </c>
      <c r="C42" s="343">
        <v>27</v>
      </c>
      <c r="D42" s="81">
        <v>26</v>
      </c>
      <c r="E42" s="81">
        <v>33</v>
      </c>
      <c r="F42" s="81">
        <v>0</v>
      </c>
      <c r="G42" s="81">
        <v>4</v>
      </c>
      <c r="H42" s="81">
        <v>27</v>
      </c>
      <c r="I42" s="81">
        <v>37</v>
      </c>
      <c r="J42" s="81">
        <v>33</v>
      </c>
      <c r="K42" s="81">
        <v>69</v>
      </c>
      <c r="L42" s="81"/>
      <c r="M42" s="81"/>
      <c r="N42" s="106"/>
      <c r="O42" s="79">
        <f t="shared" ref="O42:O46" si="11">SUM(C42:N42)</f>
        <v>256</v>
      </c>
    </row>
    <row r="43" spans="1:15" ht="27" thickBot="1" x14ac:dyDescent="0.3">
      <c r="A43" s="10" t="s">
        <v>72</v>
      </c>
      <c r="B43" s="108" t="s">
        <v>213</v>
      </c>
      <c r="C43" s="352">
        <v>77</v>
      </c>
      <c r="D43" s="84">
        <v>48</v>
      </c>
      <c r="E43" s="84">
        <v>12</v>
      </c>
      <c r="F43" s="84">
        <v>0</v>
      </c>
      <c r="G43" s="84">
        <v>0</v>
      </c>
      <c r="H43" s="84">
        <v>0</v>
      </c>
      <c r="I43" s="84">
        <v>3</v>
      </c>
      <c r="J43" s="84">
        <v>5</v>
      </c>
      <c r="K43" s="84">
        <v>16</v>
      </c>
      <c r="L43" s="84"/>
      <c r="M43" s="84"/>
      <c r="N43" s="100"/>
      <c r="O43" s="98">
        <f t="shared" si="11"/>
        <v>161</v>
      </c>
    </row>
    <row r="44" spans="1:15" ht="45.75" thickBot="1" x14ac:dyDescent="0.3">
      <c r="A44" s="10" t="s">
        <v>73</v>
      </c>
      <c r="B44" s="110" t="s">
        <v>208</v>
      </c>
      <c r="C44" s="353">
        <f>C45+C46</f>
        <v>19</v>
      </c>
      <c r="D44" s="407">
        <f t="shared" ref="D44:N44" si="12">D45+D46</f>
        <v>29</v>
      </c>
      <c r="E44" s="353">
        <f t="shared" si="12"/>
        <v>17</v>
      </c>
      <c r="F44" s="353">
        <f t="shared" si="12"/>
        <v>0</v>
      </c>
      <c r="G44" s="353">
        <f t="shared" si="12"/>
        <v>3</v>
      </c>
      <c r="H44" s="353">
        <f t="shared" si="12"/>
        <v>14</v>
      </c>
      <c r="I44" s="353">
        <f t="shared" si="12"/>
        <v>35</v>
      </c>
      <c r="J44" s="353">
        <f t="shared" si="12"/>
        <v>19</v>
      </c>
      <c r="K44" s="353">
        <f t="shared" si="12"/>
        <v>42</v>
      </c>
      <c r="L44" s="353">
        <f t="shared" si="12"/>
        <v>0</v>
      </c>
      <c r="M44" s="353">
        <f t="shared" si="12"/>
        <v>0</v>
      </c>
      <c r="N44" s="419">
        <f t="shared" si="12"/>
        <v>0</v>
      </c>
      <c r="O44" s="101">
        <f>SUM(C44:N44)</f>
        <v>178</v>
      </c>
    </row>
    <row r="45" spans="1:15" ht="26.25" x14ac:dyDescent="0.25">
      <c r="A45" s="10" t="s">
        <v>74</v>
      </c>
      <c r="B45" s="107" t="s">
        <v>214</v>
      </c>
      <c r="C45" s="434">
        <v>4</v>
      </c>
      <c r="D45" s="81">
        <v>8</v>
      </c>
      <c r="E45" s="81">
        <v>16</v>
      </c>
      <c r="F45" s="81">
        <v>0</v>
      </c>
      <c r="G45" s="81">
        <v>3</v>
      </c>
      <c r="H45" s="435">
        <v>14</v>
      </c>
      <c r="I45" s="81">
        <v>35</v>
      </c>
      <c r="J45" s="81">
        <v>18</v>
      </c>
      <c r="K45" s="81">
        <v>40</v>
      </c>
      <c r="L45" s="81"/>
      <c r="M45" s="81"/>
      <c r="N45" s="81"/>
      <c r="O45" s="79">
        <f>SUM(C45:N45)</f>
        <v>138</v>
      </c>
    </row>
    <row r="46" spans="1:15" ht="27" thickBot="1" x14ac:dyDescent="0.3">
      <c r="A46" s="10" t="s">
        <v>75</v>
      </c>
      <c r="B46" s="128" t="s">
        <v>215</v>
      </c>
      <c r="C46" s="432">
        <v>15</v>
      </c>
      <c r="D46" s="433">
        <v>21</v>
      </c>
      <c r="E46" s="433">
        <v>1</v>
      </c>
      <c r="F46" s="433">
        <v>0</v>
      </c>
      <c r="G46" s="433">
        <v>0</v>
      </c>
      <c r="H46" s="436">
        <v>0</v>
      </c>
      <c r="I46" s="113">
        <v>0</v>
      </c>
      <c r="J46" s="113">
        <v>1</v>
      </c>
      <c r="K46" s="113">
        <v>2</v>
      </c>
      <c r="L46" s="113"/>
      <c r="M46" s="113"/>
      <c r="N46" s="113"/>
      <c r="O46" s="71">
        <f t="shared" si="11"/>
        <v>40</v>
      </c>
    </row>
    <row r="47" spans="1:15" ht="20.100000000000001" customHeight="1" thickBot="1" x14ac:dyDescent="0.3">
      <c r="A47" s="149" t="s">
        <v>216</v>
      </c>
      <c r="B47" s="19"/>
      <c r="C47" s="19"/>
    </row>
    <row r="48" spans="1:15" ht="51.75" thickBot="1" x14ac:dyDescent="0.3">
      <c r="A48" s="68" t="s">
        <v>175</v>
      </c>
      <c r="B48" s="116" t="s">
        <v>1</v>
      </c>
      <c r="C48" s="117" t="s">
        <v>3</v>
      </c>
      <c r="D48" s="117" t="s">
        <v>4</v>
      </c>
      <c r="E48" s="117" t="s">
        <v>5</v>
      </c>
      <c r="F48" s="117" t="s">
        <v>6</v>
      </c>
      <c r="G48" s="117" t="s">
        <v>7</v>
      </c>
      <c r="H48" s="117" t="s">
        <v>9</v>
      </c>
      <c r="I48" s="117" t="s">
        <v>8</v>
      </c>
      <c r="J48" s="117" t="s">
        <v>11</v>
      </c>
      <c r="K48" s="117" t="s">
        <v>12</v>
      </c>
      <c r="L48" s="117" t="s">
        <v>13</v>
      </c>
      <c r="M48" s="117" t="s">
        <v>14</v>
      </c>
      <c r="N48" s="117" t="s">
        <v>15</v>
      </c>
      <c r="O48" s="115" t="s">
        <v>120</v>
      </c>
    </row>
    <row r="49" spans="1:15" x14ac:dyDescent="0.25">
      <c r="A49" s="10" t="s">
        <v>76</v>
      </c>
      <c r="B49" s="129" t="s">
        <v>217</v>
      </c>
      <c r="C49" s="343">
        <v>16</v>
      </c>
      <c r="D49" s="81">
        <v>226</v>
      </c>
      <c r="E49" s="81">
        <v>435</v>
      </c>
      <c r="F49" s="435">
        <v>0</v>
      </c>
      <c r="G49" s="435">
        <v>0</v>
      </c>
      <c r="H49" s="435">
        <v>0</v>
      </c>
      <c r="I49" s="81">
        <v>35</v>
      </c>
      <c r="J49" s="81">
        <v>7</v>
      </c>
      <c r="K49" s="81">
        <v>200</v>
      </c>
      <c r="L49" s="81"/>
      <c r="M49" s="81"/>
      <c r="N49" s="81"/>
      <c r="O49" s="79">
        <f>SUM(C49:N49)</f>
        <v>919</v>
      </c>
    </row>
    <row r="50" spans="1:15" ht="15.75" thickBot="1" x14ac:dyDescent="0.3">
      <c r="A50" s="10" t="s">
        <v>77</v>
      </c>
      <c r="B50" s="56" t="s">
        <v>218</v>
      </c>
      <c r="C50" s="358">
        <v>45</v>
      </c>
      <c r="D50" s="113">
        <v>45</v>
      </c>
      <c r="E50" s="113">
        <v>24</v>
      </c>
      <c r="F50" s="413">
        <v>0</v>
      </c>
      <c r="G50" s="413">
        <v>0</v>
      </c>
      <c r="H50" s="413">
        <v>0</v>
      </c>
      <c r="I50" s="113">
        <v>0</v>
      </c>
      <c r="J50" s="113">
        <v>0</v>
      </c>
      <c r="K50" s="113">
        <v>1</v>
      </c>
      <c r="L50" s="113"/>
      <c r="M50" s="113"/>
      <c r="N50" s="113"/>
      <c r="O50" s="71">
        <f>SUM(C50:N50)</f>
        <v>115</v>
      </c>
    </row>
    <row r="51" spans="1:15" ht="20.100000000000001" customHeight="1" thickBot="1" x14ac:dyDescent="0.3">
      <c r="A51" s="25" t="s">
        <v>219</v>
      </c>
      <c r="C51" s="19"/>
    </row>
    <row r="52" spans="1:15" ht="51.75" thickBot="1" x14ac:dyDescent="0.3">
      <c r="A52" s="68" t="s">
        <v>175</v>
      </c>
      <c r="B52" s="130" t="s">
        <v>1</v>
      </c>
      <c r="C52" s="131" t="s">
        <v>3</v>
      </c>
      <c r="D52" s="117" t="s">
        <v>4</v>
      </c>
      <c r="E52" s="117" t="s">
        <v>5</v>
      </c>
      <c r="F52" s="117" t="s">
        <v>6</v>
      </c>
      <c r="G52" s="117" t="s">
        <v>7</v>
      </c>
      <c r="H52" s="117" t="s">
        <v>9</v>
      </c>
      <c r="I52" s="117" t="s">
        <v>8</v>
      </c>
      <c r="J52" s="117" t="s">
        <v>11</v>
      </c>
      <c r="K52" s="117" t="s">
        <v>12</v>
      </c>
      <c r="L52" s="117" t="s">
        <v>13</v>
      </c>
      <c r="M52" s="117" t="s">
        <v>14</v>
      </c>
      <c r="N52" s="117" t="s">
        <v>15</v>
      </c>
      <c r="O52" s="115" t="s">
        <v>120</v>
      </c>
    </row>
    <row r="53" spans="1:15" x14ac:dyDescent="0.25">
      <c r="A53" s="10" t="s">
        <v>78</v>
      </c>
      <c r="B53" s="129" t="s">
        <v>220</v>
      </c>
      <c r="C53" s="343">
        <v>0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/>
      <c r="M53" s="81"/>
      <c r="N53" s="81"/>
      <c r="O53" s="79">
        <f>SUM(C53:N53)</f>
        <v>0</v>
      </c>
    </row>
    <row r="54" spans="1:15" x14ac:dyDescent="0.25">
      <c r="A54" s="10" t="s">
        <v>79</v>
      </c>
      <c r="B54" s="54" t="s">
        <v>221</v>
      </c>
      <c r="C54" s="351">
        <v>0</v>
      </c>
      <c r="D54" s="69">
        <v>0</v>
      </c>
      <c r="E54" s="69">
        <v>0</v>
      </c>
      <c r="F54" s="69">
        <v>0</v>
      </c>
      <c r="G54" s="69">
        <v>0</v>
      </c>
      <c r="H54" s="69">
        <v>0</v>
      </c>
      <c r="I54" s="69">
        <v>0</v>
      </c>
      <c r="J54" s="69">
        <v>0</v>
      </c>
      <c r="K54" s="69">
        <v>0</v>
      </c>
      <c r="L54" s="69"/>
      <c r="M54" s="69"/>
      <c r="N54" s="69"/>
      <c r="O54" s="79">
        <f>SUM(C54:N54)</f>
        <v>0</v>
      </c>
    </row>
    <row r="55" spans="1:15" ht="15" customHeight="1" thickBot="1" x14ac:dyDescent="0.3">
      <c r="A55" s="10" t="s">
        <v>80</v>
      </c>
      <c r="B55" s="71" t="s">
        <v>222</v>
      </c>
      <c r="C55" s="358">
        <v>0</v>
      </c>
      <c r="D55" s="113">
        <v>0</v>
      </c>
      <c r="E55" s="113">
        <v>0</v>
      </c>
      <c r="F55" s="113">
        <v>0</v>
      </c>
      <c r="G55" s="113">
        <v>0</v>
      </c>
      <c r="H55" s="113">
        <v>0</v>
      </c>
      <c r="I55" s="113">
        <v>0</v>
      </c>
      <c r="J55" s="113">
        <v>0</v>
      </c>
      <c r="K55" s="113">
        <v>0</v>
      </c>
      <c r="L55" s="113"/>
      <c r="M55" s="113"/>
      <c r="N55" s="113"/>
      <c r="O55" s="71">
        <f>SUM(C55:N55)</f>
        <v>0</v>
      </c>
    </row>
    <row r="56" spans="1:15" s="112" customFormat="1" ht="20.100000000000001" customHeight="1" thickBot="1" x14ac:dyDescent="0.25">
      <c r="A56" s="149" t="s">
        <v>223</v>
      </c>
      <c r="C56" s="25"/>
    </row>
    <row r="57" spans="1:15" ht="51.75" thickBot="1" x14ac:dyDescent="0.3">
      <c r="A57" s="132" t="s">
        <v>175</v>
      </c>
      <c r="B57" s="133" t="s">
        <v>1</v>
      </c>
      <c r="C57" s="74" t="s">
        <v>3</v>
      </c>
      <c r="D57" s="74" t="s">
        <v>4</v>
      </c>
      <c r="E57" s="74" t="s">
        <v>5</v>
      </c>
      <c r="F57" s="74" t="s">
        <v>6</v>
      </c>
      <c r="G57" s="74" t="s">
        <v>7</v>
      </c>
      <c r="H57" s="74" t="s">
        <v>9</v>
      </c>
      <c r="I57" s="74" t="s">
        <v>8</v>
      </c>
      <c r="J57" s="74" t="s">
        <v>11</v>
      </c>
      <c r="K57" s="74" t="s">
        <v>12</v>
      </c>
      <c r="L57" s="74" t="s">
        <v>13</v>
      </c>
      <c r="M57" s="74" t="s">
        <v>14</v>
      </c>
      <c r="N57" s="140" t="s">
        <v>15</v>
      </c>
      <c r="O57" s="76" t="s">
        <v>120</v>
      </c>
    </row>
    <row r="58" spans="1:15" x14ac:dyDescent="0.25">
      <c r="A58" s="148" t="s">
        <v>170</v>
      </c>
      <c r="B58" s="141" t="s">
        <v>224</v>
      </c>
      <c r="C58" s="359">
        <v>1160</v>
      </c>
      <c r="D58" s="143">
        <v>1200</v>
      </c>
      <c r="E58" s="412">
        <v>1199</v>
      </c>
      <c r="F58" s="143">
        <v>1163</v>
      </c>
      <c r="G58" s="143">
        <v>1123</v>
      </c>
      <c r="H58" s="412">
        <v>1053</v>
      </c>
      <c r="I58" s="143">
        <v>954</v>
      </c>
      <c r="J58" s="143">
        <v>892</v>
      </c>
      <c r="K58" s="143">
        <v>839</v>
      </c>
      <c r="L58" s="143"/>
      <c r="M58" s="143"/>
      <c r="N58" s="144"/>
      <c r="O58" s="145"/>
    </row>
    <row r="59" spans="1:15" x14ac:dyDescent="0.25">
      <c r="A59" s="148" t="s">
        <v>81</v>
      </c>
      <c r="B59" s="70" t="s">
        <v>225</v>
      </c>
      <c r="C59" s="351">
        <v>196</v>
      </c>
      <c r="D59" s="69">
        <v>187</v>
      </c>
      <c r="E59" s="409">
        <v>131</v>
      </c>
      <c r="F59" s="69">
        <v>0</v>
      </c>
      <c r="G59" s="69">
        <v>1</v>
      </c>
      <c r="H59" s="409">
        <v>12</v>
      </c>
      <c r="I59" s="69">
        <v>26</v>
      </c>
      <c r="J59" s="69">
        <v>54</v>
      </c>
      <c r="K59" s="69">
        <v>124</v>
      </c>
      <c r="L59" s="69"/>
      <c r="M59" s="69"/>
      <c r="N59" s="137"/>
      <c r="O59" s="79">
        <f>SUM(C59:N59)</f>
        <v>731</v>
      </c>
    </row>
    <row r="60" spans="1:15" ht="15.75" thickBot="1" x14ac:dyDescent="0.3">
      <c r="A60" s="148" t="s">
        <v>87</v>
      </c>
      <c r="B60" s="71" t="s">
        <v>226</v>
      </c>
      <c r="C60" s="358">
        <v>234</v>
      </c>
      <c r="D60" s="113">
        <v>144</v>
      </c>
      <c r="E60" s="413">
        <v>131</v>
      </c>
      <c r="F60" s="113">
        <v>35</v>
      </c>
      <c r="G60" s="113">
        <v>36</v>
      </c>
      <c r="H60" s="413">
        <v>79</v>
      </c>
      <c r="I60" s="113">
        <v>115</v>
      </c>
      <c r="J60" s="113">
        <v>102</v>
      </c>
      <c r="K60" s="113">
        <v>163</v>
      </c>
      <c r="L60" s="113"/>
      <c r="M60" s="113"/>
      <c r="N60" s="142"/>
      <c r="O60" s="71">
        <f>SUM(C60:N60)</f>
        <v>1039</v>
      </c>
    </row>
    <row r="61" spans="1:15" ht="26.25" x14ac:dyDescent="0.25">
      <c r="A61" s="148" t="s">
        <v>88</v>
      </c>
      <c r="B61" s="77" t="s">
        <v>227</v>
      </c>
      <c r="C61" s="414">
        <v>0</v>
      </c>
      <c r="D61" s="143">
        <v>0</v>
      </c>
      <c r="E61" s="412">
        <v>1</v>
      </c>
      <c r="F61" s="143">
        <v>2</v>
      </c>
      <c r="G61" s="143">
        <v>2</v>
      </c>
      <c r="H61" s="412">
        <v>2</v>
      </c>
      <c r="I61" s="143">
        <v>4</v>
      </c>
      <c r="J61" s="143">
        <v>5</v>
      </c>
      <c r="K61" s="143">
        <v>8</v>
      </c>
      <c r="L61" s="143"/>
      <c r="M61" s="143"/>
      <c r="N61" s="144"/>
      <c r="O61" s="145"/>
    </row>
    <row r="62" spans="1:15" x14ac:dyDescent="0.25">
      <c r="A62" s="148" t="s">
        <v>89</v>
      </c>
      <c r="B62" s="70" t="s">
        <v>228</v>
      </c>
      <c r="C62" s="351">
        <v>1</v>
      </c>
      <c r="D62" s="69">
        <v>0</v>
      </c>
      <c r="E62" s="409">
        <v>0</v>
      </c>
      <c r="F62" s="69">
        <v>0</v>
      </c>
      <c r="G62" s="69">
        <v>0</v>
      </c>
      <c r="H62" s="409">
        <v>0</v>
      </c>
      <c r="I62" s="69">
        <v>0</v>
      </c>
      <c r="J62" s="69">
        <v>0</v>
      </c>
      <c r="K62" s="69">
        <v>2</v>
      </c>
      <c r="L62" s="69"/>
      <c r="M62" s="69"/>
      <c r="N62" s="137"/>
      <c r="O62" s="79">
        <f>SUM(C62:N62)</f>
        <v>3</v>
      </c>
    </row>
    <row r="63" spans="1:15" ht="27" thickBot="1" x14ac:dyDescent="0.3">
      <c r="A63" s="148" t="s">
        <v>90</v>
      </c>
      <c r="B63" s="114" t="s">
        <v>229</v>
      </c>
      <c r="C63" s="358">
        <v>4</v>
      </c>
      <c r="D63" s="113">
        <v>0</v>
      </c>
      <c r="E63" s="413">
        <v>0</v>
      </c>
      <c r="F63" s="113">
        <v>0</v>
      </c>
      <c r="G63" s="113">
        <v>0</v>
      </c>
      <c r="H63" s="413">
        <v>0</v>
      </c>
      <c r="I63" s="113">
        <v>0</v>
      </c>
      <c r="J63" s="113">
        <v>0</v>
      </c>
      <c r="K63" s="113">
        <v>1</v>
      </c>
      <c r="L63" s="113"/>
      <c r="M63" s="113"/>
      <c r="N63" s="113"/>
      <c r="O63" s="71">
        <f>SUM(C63:N63)</f>
        <v>5</v>
      </c>
    </row>
    <row r="64" spans="1:15" s="112" customFormat="1" ht="20.100000000000001" customHeight="1" thickBot="1" x14ac:dyDescent="0.25">
      <c r="A64" s="150" t="s">
        <v>230</v>
      </c>
      <c r="C64" s="360"/>
    </row>
    <row r="65" spans="1:15" ht="51.75" thickBot="1" x14ac:dyDescent="0.3">
      <c r="A65" s="132" t="s">
        <v>175</v>
      </c>
      <c r="B65" s="134" t="s">
        <v>1</v>
      </c>
      <c r="C65" s="74" t="s">
        <v>3</v>
      </c>
      <c r="D65" s="74" t="s">
        <v>4</v>
      </c>
      <c r="E65" s="74" t="s">
        <v>5</v>
      </c>
      <c r="F65" s="74" t="s">
        <v>6</v>
      </c>
      <c r="G65" s="74" t="s">
        <v>7</v>
      </c>
      <c r="H65" s="74" t="s">
        <v>9</v>
      </c>
      <c r="I65" s="74" t="s">
        <v>8</v>
      </c>
      <c r="J65" s="74" t="s">
        <v>11</v>
      </c>
      <c r="K65" s="74" t="s">
        <v>12</v>
      </c>
      <c r="L65" s="74" t="s">
        <v>13</v>
      </c>
      <c r="M65" s="74" t="s">
        <v>14</v>
      </c>
      <c r="N65" s="140" t="s">
        <v>15</v>
      </c>
      <c r="O65" s="76" t="s">
        <v>120</v>
      </c>
    </row>
    <row r="66" spans="1:15" ht="26.25" x14ac:dyDescent="0.25">
      <c r="A66" s="148" t="s">
        <v>91</v>
      </c>
      <c r="B66" s="147" t="s">
        <v>231</v>
      </c>
      <c r="C66" s="343">
        <v>22</v>
      </c>
      <c r="D66" s="415">
        <v>21</v>
      </c>
      <c r="E66" s="415">
        <v>20</v>
      </c>
      <c r="F66" s="81">
        <v>15</v>
      </c>
      <c r="G66" s="81">
        <v>13</v>
      </c>
      <c r="H66" s="81">
        <v>25</v>
      </c>
      <c r="I66" s="81">
        <v>25</v>
      </c>
      <c r="J66" s="81">
        <v>13</v>
      </c>
      <c r="K66" s="81">
        <v>18</v>
      </c>
      <c r="L66" s="81"/>
      <c r="M66" s="81"/>
      <c r="N66" s="138"/>
      <c r="O66" s="139"/>
    </row>
    <row r="67" spans="1:15" ht="15.75" thickBot="1" x14ac:dyDescent="0.3">
      <c r="A67" s="148" t="s">
        <v>102</v>
      </c>
      <c r="B67" s="71" t="s">
        <v>232</v>
      </c>
      <c r="C67" s="361">
        <v>14</v>
      </c>
      <c r="D67" s="113">
        <v>9</v>
      </c>
      <c r="E67" s="113">
        <v>14</v>
      </c>
      <c r="F67" s="113">
        <v>2</v>
      </c>
      <c r="G67" s="113">
        <v>7</v>
      </c>
      <c r="H67" s="113">
        <v>15</v>
      </c>
      <c r="I67" s="113">
        <v>11</v>
      </c>
      <c r="J67" s="113">
        <v>9</v>
      </c>
      <c r="K67" s="113">
        <v>15</v>
      </c>
      <c r="L67" s="113"/>
      <c r="M67" s="113"/>
      <c r="N67" s="142"/>
      <c r="O67" s="71">
        <f>SUM(C67:N67)</f>
        <v>96</v>
      </c>
    </row>
    <row r="68" spans="1:15" ht="20.100000000000001" customHeight="1" thickBot="1" x14ac:dyDescent="0.3">
      <c r="A68" s="52"/>
      <c r="B68" s="25" t="s">
        <v>233</v>
      </c>
      <c r="C68" s="19"/>
    </row>
    <row r="69" spans="1:15" ht="51.75" thickBot="1" x14ac:dyDescent="0.3">
      <c r="A69" s="132" t="s">
        <v>175</v>
      </c>
      <c r="B69" s="134" t="s">
        <v>1</v>
      </c>
      <c r="C69" s="74" t="s">
        <v>3</v>
      </c>
      <c r="D69" s="74" t="s">
        <v>4</v>
      </c>
      <c r="E69" s="74" t="s">
        <v>5</v>
      </c>
      <c r="F69" s="74" t="s">
        <v>6</v>
      </c>
      <c r="G69" s="74" t="s">
        <v>7</v>
      </c>
      <c r="H69" s="74" t="s">
        <v>9</v>
      </c>
      <c r="I69" s="74" t="s">
        <v>8</v>
      </c>
      <c r="J69" s="74" t="s">
        <v>11</v>
      </c>
      <c r="K69" s="74" t="s">
        <v>12</v>
      </c>
      <c r="L69" s="74" t="s">
        <v>13</v>
      </c>
      <c r="M69" s="74" t="s">
        <v>14</v>
      </c>
      <c r="N69" s="140" t="s">
        <v>15</v>
      </c>
      <c r="O69" s="76" t="s">
        <v>120</v>
      </c>
    </row>
    <row r="70" spans="1:15" ht="26.25" x14ac:dyDescent="0.25">
      <c r="A70" s="148" t="s">
        <v>103</v>
      </c>
      <c r="B70" s="147" t="s">
        <v>234</v>
      </c>
      <c r="C70" s="439">
        <v>0</v>
      </c>
      <c r="D70" s="440">
        <v>0</v>
      </c>
      <c r="E70" s="441">
        <v>0</v>
      </c>
      <c r="F70" s="290">
        <v>0</v>
      </c>
      <c r="G70" s="290">
        <v>0</v>
      </c>
      <c r="H70" s="290">
        <v>0</v>
      </c>
      <c r="I70" s="290">
        <v>0</v>
      </c>
      <c r="J70" s="290">
        <v>0</v>
      </c>
      <c r="K70" s="290">
        <v>0</v>
      </c>
      <c r="L70" s="290"/>
      <c r="M70" s="290"/>
      <c r="N70" s="290"/>
      <c r="O70" s="79">
        <f>SUM(C70:N70)</f>
        <v>0</v>
      </c>
    </row>
    <row r="71" spans="1:15" ht="27" thickBot="1" x14ac:dyDescent="0.3">
      <c r="A71" s="148" t="s">
        <v>104</v>
      </c>
      <c r="B71" s="114" t="s">
        <v>235</v>
      </c>
      <c r="C71" s="442">
        <v>0</v>
      </c>
      <c r="D71" s="443">
        <v>0</v>
      </c>
      <c r="E71" s="444">
        <v>0</v>
      </c>
      <c r="F71" s="289">
        <v>0</v>
      </c>
      <c r="G71" s="289">
        <v>0</v>
      </c>
      <c r="H71" s="289">
        <v>0</v>
      </c>
      <c r="I71" s="289">
        <v>0</v>
      </c>
      <c r="J71" s="289">
        <v>0</v>
      </c>
      <c r="K71" s="289">
        <v>0</v>
      </c>
      <c r="L71" s="289"/>
      <c r="M71" s="289"/>
      <c r="N71" s="289"/>
      <c r="O71" s="71">
        <f>SUM(C71:N71)</f>
        <v>0</v>
      </c>
    </row>
    <row r="72" spans="1:15" ht="20.100000000000001" customHeight="1" thickBot="1" x14ac:dyDescent="0.3">
      <c r="A72" s="25" t="s">
        <v>241</v>
      </c>
      <c r="C72" s="19"/>
    </row>
    <row r="73" spans="1:15" ht="51.75" thickBot="1" x14ac:dyDescent="0.3">
      <c r="A73" s="184" t="s">
        <v>175</v>
      </c>
      <c r="B73" s="183" t="s">
        <v>1</v>
      </c>
      <c r="C73" s="74" t="s">
        <v>3</v>
      </c>
      <c r="D73" s="74" t="s">
        <v>4</v>
      </c>
      <c r="E73" s="74" t="s">
        <v>5</v>
      </c>
      <c r="F73" s="74" t="s">
        <v>6</v>
      </c>
      <c r="G73" s="74" t="s">
        <v>7</v>
      </c>
      <c r="H73" s="74" t="s">
        <v>9</v>
      </c>
      <c r="I73" s="74" t="s">
        <v>8</v>
      </c>
      <c r="J73" s="74" t="s">
        <v>11</v>
      </c>
      <c r="K73" s="74" t="s">
        <v>12</v>
      </c>
      <c r="L73" s="74" t="s">
        <v>13</v>
      </c>
      <c r="M73" s="74" t="s">
        <v>14</v>
      </c>
      <c r="N73" s="140" t="s">
        <v>15</v>
      </c>
      <c r="O73" s="76" t="s">
        <v>120</v>
      </c>
    </row>
    <row r="74" spans="1:15" ht="15.75" thickBot="1" x14ac:dyDescent="0.3">
      <c r="A74" s="10" t="s">
        <v>105</v>
      </c>
      <c r="B74" s="185" t="s">
        <v>236</v>
      </c>
      <c r="C74" s="445">
        <f>C75+C80+C82+C86+C91+C96+C100+C102</f>
        <v>4</v>
      </c>
      <c r="D74" s="185">
        <f t="shared" ref="D74:N74" si="13">D75+D80+D82+D86+D91+D96+D100+D102</f>
        <v>8</v>
      </c>
      <c r="E74" s="185">
        <f t="shared" si="13"/>
        <v>16</v>
      </c>
      <c r="F74" s="185">
        <f t="shared" si="13"/>
        <v>0</v>
      </c>
      <c r="G74" s="185">
        <f t="shared" si="13"/>
        <v>4</v>
      </c>
      <c r="H74" s="185">
        <f t="shared" si="13"/>
        <v>21</v>
      </c>
      <c r="I74" s="185">
        <f t="shared" si="13"/>
        <v>38</v>
      </c>
      <c r="J74" s="185">
        <f t="shared" si="13"/>
        <v>18</v>
      </c>
      <c r="K74" s="185">
        <f t="shared" si="13"/>
        <v>40</v>
      </c>
      <c r="L74" s="185">
        <f t="shared" si="13"/>
        <v>0</v>
      </c>
      <c r="M74" s="185">
        <f t="shared" si="13"/>
        <v>0</v>
      </c>
      <c r="N74" s="185">
        <f t="shared" si="13"/>
        <v>0</v>
      </c>
      <c r="O74" s="186">
        <f>SUM(C74:N74)</f>
        <v>149</v>
      </c>
    </row>
    <row r="75" spans="1:15" ht="16.5" thickTop="1" thickBot="1" x14ac:dyDescent="0.3">
      <c r="A75" s="10" t="s">
        <v>106</v>
      </c>
      <c r="B75" s="175" t="s">
        <v>237</v>
      </c>
      <c r="C75" s="362">
        <f t="shared" ref="C75:N75" si="14">SUM(C76:C79)</f>
        <v>1</v>
      </c>
      <c r="D75" s="164">
        <f t="shared" si="14"/>
        <v>1</v>
      </c>
      <c r="E75" s="164">
        <f t="shared" si="14"/>
        <v>1</v>
      </c>
      <c r="F75" s="164">
        <f t="shared" si="14"/>
        <v>0</v>
      </c>
      <c r="G75" s="164">
        <f t="shared" si="14"/>
        <v>1</v>
      </c>
      <c r="H75" s="164">
        <f t="shared" si="14"/>
        <v>7</v>
      </c>
      <c r="I75" s="164">
        <f t="shared" si="14"/>
        <v>22</v>
      </c>
      <c r="J75" s="164">
        <f t="shared" si="14"/>
        <v>11</v>
      </c>
      <c r="K75" s="164">
        <f t="shared" si="14"/>
        <v>6</v>
      </c>
      <c r="L75" s="164">
        <f t="shared" si="14"/>
        <v>0</v>
      </c>
      <c r="M75" s="164">
        <f t="shared" si="14"/>
        <v>0</v>
      </c>
      <c r="N75" s="164">
        <f t="shared" si="14"/>
        <v>0</v>
      </c>
      <c r="O75" s="163">
        <f>SUM(C75:N75)</f>
        <v>50</v>
      </c>
    </row>
    <row r="76" spans="1:15" ht="15.75" thickTop="1" x14ac:dyDescent="0.25">
      <c r="A76" s="10" t="s">
        <v>107</v>
      </c>
      <c r="B76" s="319" t="s">
        <v>365</v>
      </c>
      <c r="C76" s="363">
        <v>1</v>
      </c>
      <c r="D76" s="15">
        <v>1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/>
      <c r="M76" s="15"/>
      <c r="N76" s="153"/>
      <c r="O76" s="154">
        <f>SUM(C76:N76)</f>
        <v>2</v>
      </c>
    </row>
    <row r="77" spans="1:15" ht="24.75" x14ac:dyDescent="0.25">
      <c r="A77" s="10" t="s">
        <v>108</v>
      </c>
      <c r="B77" s="176" t="s">
        <v>238</v>
      </c>
      <c r="C77" s="363">
        <v>0</v>
      </c>
      <c r="D77" s="15">
        <v>0</v>
      </c>
      <c r="E77" s="15">
        <v>0</v>
      </c>
      <c r="F77" s="15">
        <v>0</v>
      </c>
      <c r="G77" s="15">
        <v>0</v>
      </c>
      <c r="H77" s="15">
        <v>6</v>
      </c>
      <c r="I77" s="15">
        <v>17</v>
      </c>
      <c r="J77" s="15">
        <v>9</v>
      </c>
      <c r="K77" s="15">
        <v>2</v>
      </c>
      <c r="L77" s="15"/>
      <c r="M77" s="15"/>
      <c r="N77" s="153"/>
      <c r="O77" s="154">
        <f>SUM(C77:N77)</f>
        <v>34</v>
      </c>
    </row>
    <row r="78" spans="1:15" x14ac:dyDescent="0.25">
      <c r="A78" s="10" t="s">
        <v>109</v>
      </c>
      <c r="B78" s="168" t="s">
        <v>239</v>
      </c>
      <c r="C78" s="364">
        <v>0</v>
      </c>
      <c r="D78" s="155">
        <v>0</v>
      </c>
      <c r="E78" s="421">
        <v>1</v>
      </c>
      <c r="F78" s="155">
        <v>0</v>
      </c>
      <c r="G78" s="155">
        <v>1</v>
      </c>
      <c r="H78" s="155">
        <v>1</v>
      </c>
      <c r="I78" s="155">
        <v>5</v>
      </c>
      <c r="J78" s="155">
        <v>2</v>
      </c>
      <c r="K78" s="155">
        <v>4</v>
      </c>
      <c r="L78" s="155"/>
      <c r="M78" s="155"/>
      <c r="N78" s="156"/>
      <c r="O78" s="154">
        <f t="shared" ref="O78:O79" si="15">SUM(C78:N78)</f>
        <v>14</v>
      </c>
    </row>
    <row r="79" spans="1:15" ht="15.75" thickBot="1" x14ac:dyDescent="0.3">
      <c r="A79" s="10" t="s">
        <v>110</v>
      </c>
      <c r="B79" s="177" t="s">
        <v>240</v>
      </c>
      <c r="C79" s="365">
        <v>0</v>
      </c>
      <c r="D79" s="157">
        <v>0</v>
      </c>
      <c r="E79" s="157">
        <v>0</v>
      </c>
      <c r="F79" s="157">
        <v>0</v>
      </c>
      <c r="G79" s="157">
        <v>0</v>
      </c>
      <c r="H79" s="157">
        <v>0</v>
      </c>
      <c r="I79" s="157">
        <v>0</v>
      </c>
      <c r="J79" s="157">
        <v>0</v>
      </c>
      <c r="K79" s="157">
        <v>0</v>
      </c>
      <c r="L79" s="157"/>
      <c r="M79" s="157"/>
      <c r="N79" s="158"/>
      <c r="O79" s="159">
        <f t="shared" si="15"/>
        <v>0</v>
      </c>
    </row>
    <row r="80" spans="1:15" ht="16.5" thickTop="1" thickBot="1" x14ac:dyDescent="0.3">
      <c r="A80" s="10" t="s">
        <v>111</v>
      </c>
      <c r="B80" s="178" t="s">
        <v>242</v>
      </c>
      <c r="C80" s="366">
        <f>C81</f>
        <v>0</v>
      </c>
      <c r="D80" s="165">
        <f t="shared" ref="D80:N80" si="16">D81</f>
        <v>3</v>
      </c>
      <c r="E80" s="165">
        <f t="shared" si="16"/>
        <v>3</v>
      </c>
      <c r="F80" s="165">
        <f t="shared" si="16"/>
        <v>0</v>
      </c>
      <c r="G80" s="165">
        <f t="shared" si="16"/>
        <v>0</v>
      </c>
      <c r="H80" s="165">
        <f t="shared" si="16"/>
        <v>0</v>
      </c>
      <c r="I80" s="165">
        <f t="shared" si="16"/>
        <v>4</v>
      </c>
      <c r="J80" s="165">
        <f t="shared" si="16"/>
        <v>2</v>
      </c>
      <c r="K80" s="165">
        <f t="shared" si="16"/>
        <v>3</v>
      </c>
      <c r="L80" s="165">
        <f t="shared" si="16"/>
        <v>0</v>
      </c>
      <c r="M80" s="165">
        <f t="shared" si="16"/>
        <v>0</v>
      </c>
      <c r="N80" s="165">
        <f t="shared" si="16"/>
        <v>0</v>
      </c>
      <c r="O80" s="163">
        <f>SUM(C80:N80)</f>
        <v>15</v>
      </c>
    </row>
    <row r="81" spans="1:15" ht="16.5" thickTop="1" thickBot="1" x14ac:dyDescent="0.3">
      <c r="A81" s="10" t="s">
        <v>112</v>
      </c>
      <c r="B81" s="179" t="s">
        <v>366</v>
      </c>
      <c r="C81" s="367">
        <v>0</v>
      </c>
      <c r="D81" s="160">
        <v>3</v>
      </c>
      <c r="E81" s="160">
        <v>3</v>
      </c>
      <c r="F81" s="160">
        <v>0</v>
      </c>
      <c r="G81" s="160">
        <v>0</v>
      </c>
      <c r="H81" s="160">
        <v>0</v>
      </c>
      <c r="I81" s="160">
        <v>4</v>
      </c>
      <c r="J81" s="160">
        <v>2</v>
      </c>
      <c r="K81" s="160">
        <v>3</v>
      </c>
      <c r="L81" s="160"/>
      <c r="M81" s="160"/>
      <c r="N81" s="161"/>
      <c r="O81" s="162">
        <f>SUM(C81:N81)</f>
        <v>15</v>
      </c>
    </row>
    <row r="82" spans="1:15" ht="27.75" thickTop="1" thickBot="1" x14ac:dyDescent="0.3">
      <c r="A82" s="10" t="s">
        <v>113</v>
      </c>
      <c r="B82" s="180" t="s">
        <v>243</v>
      </c>
      <c r="C82" s="366">
        <f>SUM(C83:C85)</f>
        <v>0</v>
      </c>
      <c r="D82" s="165">
        <f>SUM(D83:D85)</f>
        <v>0</v>
      </c>
      <c r="E82" s="165">
        <f t="shared" ref="E82:N82" si="17">SUM(E83:E85)</f>
        <v>0</v>
      </c>
      <c r="F82" s="165">
        <f t="shared" si="17"/>
        <v>0</v>
      </c>
      <c r="G82" s="165">
        <f t="shared" si="17"/>
        <v>1</v>
      </c>
      <c r="H82" s="165">
        <f t="shared" si="17"/>
        <v>7</v>
      </c>
      <c r="I82" s="165">
        <f t="shared" si="17"/>
        <v>0</v>
      </c>
      <c r="J82" s="165">
        <f t="shared" si="17"/>
        <v>0</v>
      </c>
      <c r="K82" s="165">
        <f t="shared" si="17"/>
        <v>0</v>
      </c>
      <c r="L82" s="165">
        <f t="shared" si="17"/>
        <v>0</v>
      </c>
      <c r="M82" s="165">
        <f t="shared" si="17"/>
        <v>0</v>
      </c>
      <c r="N82" s="165">
        <f t="shared" si="17"/>
        <v>0</v>
      </c>
      <c r="O82" s="163">
        <f>SUM(C82:N82)</f>
        <v>8</v>
      </c>
    </row>
    <row r="83" spans="1:15" ht="25.5" thickTop="1" x14ac:dyDescent="0.25">
      <c r="A83" s="10" t="s">
        <v>114</v>
      </c>
      <c r="B83" s="176" t="s">
        <v>367</v>
      </c>
      <c r="C83" s="363">
        <v>0</v>
      </c>
      <c r="D83" s="15">
        <v>0</v>
      </c>
      <c r="E83" s="15">
        <v>0</v>
      </c>
      <c r="F83" s="15">
        <v>0</v>
      </c>
      <c r="G83" s="15">
        <v>1</v>
      </c>
      <c r="H83" s="15">
        <v>7</v>
      </c>
      <c r="I83" s="15">
        <v>0</v>
      </c>
      <c r="J83" s="15">
        <v>0</v>
      </c>
      <c r="K83" s="15">
        <v>0</v>
      </c>
      <c r="L83" s="15"/>
      <c r="M83" s="15"/>
      <c r="N83" s="153"/>
      <c r="O83" s="159">
        <f t="shared" ref="O83:O95" si="18">SUM(C83:N83)</f>
        <v>8</v>
      </c>
    </row>
    <row r="84" spans="1:15" x14ac:dyDescent="0.25">
      <c r="A84" s="10" t="s">
        <v>115</v>
      </c>
      <c r="B84" s="168" t="s">
        <v>368</v>
      </c>
      <c r="C84" s="364">
        <v>0</v>
      </c>
      <c r="D84" s="155">
        <v>0</v>
      </c>
      <c r="E84" s="155">
        <v>0</v>
      </c>
      <c r="F84" s="155">
        <v>0</v>
      </c>
      <c r="G84" s="155">
        <v>0</v>
      </c>
      <c r="H84" s="155">
        <v>0</v>
      </c>
      <c r="I84" s="155">
        <v>0</v>
      </c>
      <c r="J84" s="155">
        <v>0</v>
      </c>
      <c r="K84" s="155">
        <v>0</v>
      </c>
      <c r="L84" s="155"/>
      <c r="M84" s="155"/>
      <c r="N84" s="156"/>
      <c r="O84" s="159">
        <f t="shared" si="18"/>
        <v>0</v>
      </c>
    </row>
    <row r="85" spans="1:15" ht="15.75" thickBot="1" x14ac:dyDescent="0.3">
      <c r="A85" s="10" t="s">
        <v>116</v>
      </c>
      <c r="B85" s="177" t="s">
        <v>369</v>
      </c>
      <c r="C85" s="365">
        <v>0</v>
      </c>
      <c r="D85" s="157">
        <v>0</v>
      </c>
      <c r="E85" s="157">
        <v>0</v>
      </c>
      <c r="F85" s="157">
        <v>0</v>
      </c>
      <c r="G85" s="157">
        <v>0</v>
      </c>
      <c r="H85" s="157">
        <v>0</v>
      </c>
      <c r="I85" s="157">
        <v>0</v>
      </c>
      <c r="J85" s="157">
        <v>0</v>
      </c>
      <c r="K85" s="157">
        <v>0</v>
      </c>
      <c r="L85" s="157"/>
      <c r="M85" s="157"/>
      <c r="N85" s="158"/>
      <c r="O85" s="159">
        <f t="shared" si="18"/>
        <v>0</v>
      </c>
    </row>
    <row r="86" spans="1:15" ht="27.75" thickTop="1" thickBot="1" x14ac:dyDescent="0.3">
      <c r="A86" s="10" t="s">
        <v>117</v>
      </c>
      <c r="B86" s="180" t="s">
        <v>244</v>
      </c>
      <c r="C86" s="366">
        <f t="shared" ref="C86:N86" si="19">SUM(C87:C90)</f>
        <v>3</v>
      </c>
      <c r="D86" s="165">
        <f t="shared" si="19"/>
        <v>0</v>
      </c>
      <c r="E86" s="165">
        <f t="shared" si="19"/>
        <v>2</v>
      </c>
      <c r="F86" s="165">
        <f t="shared" si="19"/>
        <v>0</v>
      </c>
      <c r="G86" s="165">
        <f t="shared" si="19"/>
        <v>0</v>
      </c>
      <c r="H86" s="165">
        <f t="shared" si="19"/>
        <v>1</v>
      </c>
      <c r="I86" s="165">
        <f t="shared" si="19"/>
        <v>3</v>
      </c>
      <c r="J86" s="165">
        <f t="shared" si="19"/>
        <v>1</v>
      </c>
      <c r="K86" s="165">
        <f t="shared" si="19"/>
        <v>3</v>
      </c>
      <c r="L86" s="165">
        <f t="shared" si="19"/>
        <v>0</v>
      </c>
      <c r="M86" s="165">
        <f t="shared" si="19"/>
        <v>0</v>
      </c>
      <c r="N86" s="165">
        <f t="shared" si="19"/>
        <v>0</v>
      </c>
      <c r="O86" s="163">
        <f>SUM(C86:N86)</f>
        <v>13</v>
      </c>
    </row>
    <row r="87" spans="1:15" ht="15.75" thickTop="1" x14ac:dyDescent="0.25">
      <c r="A87" s="10" t="s">
        <v>118</v>
      </c>
      <c r="B87" s="319" t="s">
        <v>373</v>
      </c>
      <c r="C87" s="368">
        <v>2</v>
      </c>
      <c r="D87" s="422">
        <v>0</v>
      </c>
      <c r="E87" s="422">
        <v>0</v>
      </c>
      <c r="F87" s="422">
        <v>0</v>
      </c>
      <c r="G87" s="422">
        <v>0</v>
      </c>
      <c r="H87" s="422">
        <v>1</v>
      </c>
      <c r="I87" s="422">
        <v>3</v>
      </c>
      <c r="J87" s="422">
        <v>1</v>
      </c>
      <c r="K87" s="448">
        <v>3</v>
      </c>
      <c r="L87" s="320"/>
      <c r="M87" s="320"/>
      <c r="N87" s="321"/>
      <c r="O87" s="159">
        <f t="shared" si="18"/>
        <v>10</v>
      </c>
    </row>
    <row r="88" spans="1:15" ht="24.75" x14ac:dyDescent="0.25">
      <c r="A88" s="10" t="s">
        <v>119</v>
      </c>
      <c r="B88" s="176" t="s">
        <v>370</v>
      </c>
      <c r="C88" s="363">
        <v>1</v>
      </c>
      <c r="D88" s="15">
        <v>0</v>
      </c>
      <c r="E88" s="423">
        <v>2</v>
      </c>
      <c r="F88" s="15">
        <v>0</v>
      </c>
      <c r="G88" s="15">
        <v>0</v>
      </c>
      <c r="H88" s="15">
        <v>0</v>
      </c>
      <c r="I88" s="423">
        <v>0</v>
      </c>
      <c r="J88" s="15">
        <v>0</v>
      </c>
      <c r="K88" s="15">
        <v>0</v>
      </c>
      <c r="L88" s="15"/>
      <c r="M88" s="15"/>
      <c r="N88" s="15"/>
      <c r="O88" s="159">
        <f t="shared" si="18"/>
        <v>3</v>
      </c>
    </row>
    <row r="89" spans="1:15" x14ac:dyDescent="0.25">
      <c r="A89" s="10" t="s">
        <v>171</v>
      </c>
      <c r="B89" s="168" t="s">
        <v>371</v>
      </c>
      <c r="C89" s="364">
        <v>0</v>
      </c>
      <c r="D89" s="155">
        <v>0</v>
      </c>
      <c r="E89" s="155">
        <v>0</v>
      </c>
      <c r="F89" s="155">
        <v>0</v>
      </c>
      <c r="G89" s="155">
        <v>0</v>
      </c>
      <c r="H89" s="155">
        <v>0</v>
      </c>
      <c r="I89" s="155">
        <v>0</v>
      </c>
      <c r="J89" s="155">
        <v>0</v>
      </c>
      <c r="K89" s="155">
        <v>0</v>
      </c>
      <c r="L89" s="155"/>
      <c r="M89" s="155"/>
      <c r="N89" s="155"/>
      <c r="O89" s="159">
        <f t="shared" si="18"/>
        <v>0</v>
      </c>
    </row>
    <row r="90" spans="1:15" ht="15.75" thickBot="1" x14ac:dyDescent="0.3">
      <c r="A90" s="10" t="s">
        <v>172</v>
      </c>
      <c r="B90" s="177" t="s">
        <v>372</v>
      </c>
      <c r="C90" s="365">
        <v>0</v>
      </c>
      <c r="D90" s="157">
        <v>0</v>
      </c>
      <c r="E90" s="157">
        <v>0</v>
      </c>
      <c r="F90" s="157">
        <v>0</v>
      </c>
      <c r="G90" s="157">
        <v>0</v>
      </c>
      <c r="H90" s="157">
        <v>0</v>
      </c>
      <c r="I90" s="157">
        <v>0</v>
      </c>
      <c r="J90" s="157">
        <v>0</v>
      </c>
      <c r="K90" s="157">
        <v>0</v>
      </c>
      <c r="L90" s="157"/>
      <c r="M90" s="157"/>
      <c r="N90" s="157"/>
      <c r="O90" s="159">
        <f t="shared" si="18"/>
        <v>0</v>
      </c>
    </row>
    <row r="91" spans="1:15" ht="27.75" thickTop="1" thickBot="1" x14ac:dyDescent="0.3">
      <c r="A91" s="10" t="s">
        <v>173</v>
      </c>
      <c r="B91" s="180" t="s">
        <v>245</v>
      </c>
      <c r="C91" s="366">
        <f>SUM(C92:C95)</f>
        <v>0</v>
      </c>
      <c r="D91" s="165">
        <f t="shared" ref="D91:N91" si="20">SUM(D92:D95)</f>
        <v>2</v>
      </c>
      <c r="E91" s="165">
        <f t="shared" si="20"/>
        <v>5</v>
      </c>
      <c r="F91" s="165">
        <f t="shared" si="20"/>
        <v>0</v>
      </c>
      <c r="G91" s="165">
        <f t="shared" si="20"/>
        <v>2</v>
      </c>
      <c r="H91" s="165">
        <f t="shared" si="20"/>
        <v>4</v>
      </c>
      <c r="I91" s="165">
        <f t="shared" si="20"/>
        <v>1</v>
      </c>
      <c r="J91" s="165">
        <f t="shared" si="20"/>
        <v>3</v>
      </c>
      <c r="K91" s="165">
        <f t="shared" si="20"/>
        <v>27</v>
      </c>
      <c r="L91" s="165">
        <f t="shared" si="20"/>
        <v>0</v>
      </c>
      <c r="M91" s="165">
        <f t="shared" si="20"/>
        <v>0</v>
      </c>
      <c r="N91" s="165">
        <f t="shared" si="20"/>
        <v>0</v>
      </c>
      <c r="O91" s="163">
        <f>SUM(C91:N91)</f>
        <v>44</v>
      </c>
    </row>
    <row r="92" spans="1:15" ht="25.5" thickTop="1" x14ac:dyDescent="0.25">
      <c r="A92" s="10" t="s">
        <v>174</v>
      </c>
      <c r="B92" s="176" t="s">
        <v>374</v>
      </c>
      <c r="C92" s="363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21</v>
      </c>
      <c r="L92" s="15"/>
      <c r="M92" s="15"/>
      <c r="N92" s="15"/>
      <c r="O92" s="159">
        <f t="shared" si="18"/>
        <v>21</v>
      </c>
    </row>
    <row r="93" spans="1:15" x14ac:dyDescent="0.25">
      <c r="A93" s="10" t="s">
        <v>247</v>
      </c>
      <c r="B93" s="168" t="s">
        <v>375</v>
      </c>
      <c r="C93" s="364">
        <v>0</v>
      </c>
      <c r="D93" s="155">
        <v>0</v>
      </c>
      <c r="E93" s="155">
        <v>0</v>
      </c>
      <c r="F93" s="155">
        <v>0</v>
      </c>
      <c r="G93" s="155">
        <v>0</v>
      </c>
      <c r="H93" s="155">
        <v>2</v>
      </c>
      <c r="I93" s="155">
        <v>0</v>
      </c>
      <c r="J93" s="155">
        <v>2</v>
      </c>
      <c r="K93" s="155">
        <v>2</v>
      </c>
      <c r="L93" s="155"/>
      <c r="M93" s="155"/>
      <c r="N93" s="155"/>
      <c r="O93" s="159">
        <f t="shared" si="18"/>
        <v>6</v>
      </c>
    </row>
    <row r="94" spans="1:15" x14ac:dyDescent="0.25">
      <c r="A94" s="10" t="s">
        <v>248</v>
      </c>
      <c r="B94" s="167" t="s">
        <v>376</v>
      </c>
      <c r="C94" s="364">
        <v>0</v>
      </c>
      <c r="D94" s="155">
        <v>0</v>
      </c>
      <c r="E94" s="155">
        <v>0</v>
      </c>
      <c r="F94" s="155">
        <v>0</v>
      </c>
      <c r="G94" s="155">
        <v>0</v>
      </c>
      <c r="H94" s="155">
        <v>0</v>
      </c>
      <c r="I94" s="155">
        <v>0</v>
      </c>
      <c r="J94" s="155">
        <v>0</v>
      </c>
      <c r="K94" s="155">
        <v>3</v>
      </c>
      <c r="L94" s="155"/>
      <c r="M94" s="155"/>
      <c r="N94" s="155"/>
      <c r="O94" s="159">
        <f t="shared" si="18"/>
        <v>3</v>
      </c>
    </row>
    <row r="95" spans="1:15" ht="15.75" thickBot="1" x14ac:dyDescent="0.3">
      <c r="A95" s="10" t="s">
        <v>249</v>
      </c>
      <c r="B95" s="168" t="s">
        <v>377</v>
      </c>
      <c r="C95" s="364">
        <v>0</v>
      </c>
      <c r="D95" s="155">
        <v>2</v>
      </c>
      <c r="E95" s="155">
        <v>5</v>
      </c>
      <c r="F95" s="155">
        <v>0</v>
      </c>
      <c r="G95" s="155">
        <v>2</v>
      </c>
      <c r="H95" s="155">
        <v>2</v>
      </c>
      <c r="I95" s="155">
        <v>1</v>
      </c>
      <c r="J95" s="155">
        <v>1</v>
      </c>
      <c r="K95" s="155">
        <v>1</v>
      </c>
      <c r="L95" s="155"/>
      <c r="M95" s="155"/>
      <c r="N95" s="155"/>
      <c r="O95" s="159">
        <f t="shared" si="18"/>
        <v>14</v>
      </c>
    </row>
    <row r="96" spans="1:15" ht="27.75" thickTop="1" thickBot="1" x14ac:dyDescent="0.3">
      <c r="A96" s="10" t="s">
        <v>250</v>
      </c>
      <c r="B96" s="180" t="s">
        <v>246</v>
      </c>
      <c r="C96" s="366">
        <f>SUM(C97:C99)</f>
        <v>0</v>
      </c>
      <c r="D96" s="166">
        <f t="shared" ref="D96" si="21">SUM(D97:D99)</f>
        <v>0</v>
      </c>
      <c r="E96" s="166">
        <f t="shared" ref="E96" si="22">SUM(E97:E99)</f>
        <v>0</v>
      </c>
      <c r="F96" s="166">
        <f t="shared" ref="F96" si="23">SUM(F97:F99)</f>
        <v>0</v>
      </c>
      <c r="G96" s="166">
        <f t="shared" ref="G96" si="24">SUM(G97:G99)</f>
        <v>0</v>
      </c>
      <c r="H96" s="166">
        <f t="shared" ref="H96" si="25">SUM(H97:H99)</f>
        <v>0</v>
      </c>
      <c r="I96" s="166">
        <f t="shared" ref="I96" si="26">SUM(I97:I99)</f>
        <v>0</v>
      </c>
      <c r="J96" s="166">
        <f t="shared" ref="J96" si="27">SUM(J97:J99)</f>
        <v>0</v>
      </c>
      <c r="K96" s="166">
        <f t="shared" ref="K96" si="28">SUM(K97:K99)</f>
        <v>0</v>
      </c>
      <c r="L96" s="166">
        <f t="shared" ref="L96" si="29">SUM(L97:L99)</f>
        <v>0</v>
      </c>
      <c r="M96" s="166">
        <f t="shared" ref="M96" si="30">SUM(M97:M99)</f>
        <v>0</v>
      </c>
      <c r="N96" s="165">
        <f t="shared" ref="N96" si="31">SUM(N97:N99)</f>
        <v>0</v>
      </c>
      <c r="O96" s="163">
        <f>SUM(C96:N96)</f>
        <v>0</v>
      </c>
    </row>
    <row r="97" spans="1:15" ht="25.5" thickTop="1" x14ac:dyDescent="0.25">
      <c r="A97" s="10" t="s">
        <v>251</v>
      </c>
      <c r="B97" s="176" t="s">
        <v>378</v>
      </c>
      <c r="C97" s="363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/>
      <c r="M97" s="15"/>
      <c r="N97" s="15"/>
      <c r="O97" s="159">
        <f>SUM(C97:N97)</f>
        <v>0</v>
      </c>
    </row>
    <row r="98" spans="1:15" x14ac:dyDescent="0.25">
      <c r="A98" s="10" t="s">
        <v>254</v>
      </c>
      <c r="B98" s="168" t="s">
        <v>379</v>
      </c>
      <c r="C98" s="364">
        <v>0</v>
      </c>
      <c r="D98" s="155">
        <v>0</v>
      </c>
      <c r="E98" s="155">
        <v>0</v>
      </c>
      <c r="F98" s="155">
        <v>0</v>
      </c>
      <c r="G98" s="155">
        <v>0</v>
      </c>
      <c r="H98" s="155">
        <v>0</v>
      </c>
      <c r="I98" s="155">
        <v>0</v>
      </c>
      <c r="J98" s="155">
        <v>0</v>
      </c>
      <c r="K98" s="155">
        <v>0</v>
      </c>
      <c r="L98" s="155"/>
      <c r="M98" s="155"/>
      <c r="N98" s="155"/>
      <c r="O98" s="159">
        <f t="shared" ref="O98:O99" si="32">SUM(C98:N98)</f>
        <v>0</v>
      </c>
    </row>
    <row r="99" spans="1:15" ht="15.75" thickBot="1" x14ac:dyDescent="0.3">
      <c r="A99" s="10" t="s">
        <v>255</v>
      </c>
      <c r="B99" s="168" t="s">
        <v>380</v>
      </c>
      <c r="C99" s="365">
        <v>0</v>
      </c>
      <c r="D99" s="157">
        <v>0</v>
      </c>
      <c r="E99" s="157">
        <v>0</v>
      </c>
      <c r="F99" s="157">
        <v>0</v>
      </c>
      <c r="G99" s="157">
        <v>0</v>
      </c>
      <c r="H99" s="157">
        <v>0</v>
      </c>
      <c r="I99" s="157">
        <v>0</v>
      </c>
      <c r="J99" s="157">
        <v>0</v>
      </c>
      <c r="K99" s="157">
        <v>0</v>
      </c>
      <c r="L99" s="157"/>
      <c r="M99" s="157"/>
      <c r="N99" s="157"/>
      <c r="O99" s="159">
        <f t="shared" si="32"/>
        <v>0</v>
      </c>
    </row>
    <row r="100" spans="1:15" ht="27.75" thickTop="1" thickBot="1" x14ac:dyDescent="0.3">
      <c r="A100" s="10" t="s">
        <v>257</v>
      </c>
      <c r="B100" s="180" t="s">
        <v>252</v>
      </c>
      <c r="C100" s="366">
        <f>C101</f>
        <v>0</v>
      </c>
      <c r="D100" s="165">
        <f t="shared" ref="D100" si="33">D101</f>
        <v>2</v>
      </c>
      <c r="E100" s="165">
        <f t="shared" ref="E100" si="34">E101</f>
        <v>0</v>
      </c>
      <c r="F100" s="165">
        <f t="shared" ref="F100" si="35">F101</f>
        <v>0</v>
      </c>
      <c r="G100" s="165">
        <f t="shared" ref="G100" si="36">G101</f>
        <v>0</v>
      </c>
      <c r="H100" s="165">
        <f t="shared" ref="H100" si="37">H101</f>
        <v>1</v>
      </c>
      <c r="I100" s="165">
        <f t="shared" ref="I100" si="38">I101</f>
        <v>5</v>
      </c>
      <c r="J100" s="165">
        <f t="shared" ref="J100" si="39">J101</f>
        <v>1</v>
      </c>
      <c r="K100" s="165">
        <f t="shared" ref="K100" si="40">K101</f>
        <v>1</v>
      </c>
      <c r="L100" s="165">
        <f t="shared" ref="L100" si="41">L101</f>
        <v>0</v>
      </c>
      <c r="M100" s="165">
        <f t="shared" ref="M100" si="42">M101</f>
        <v>0</v>
      </c>
      <c r="N100" s="165">
        <f t="shared" ref="N100" si="43">N101</f>
        <v>0</v>
      </c>
      <c r="O100" s="163">
        <f>SUM(C100:N100)</f>
        <v>10</v>
      </c>
    </row>
    <row r="101" spans="1:15" ht="16.5" thickTop="1" thickBot="1" x14ac:dyDescent="0.3">
      <c r="A101" s="10" t="s">
        <v>258</v>
      </c>
      <c r="B101" s="181" t="s">
        <v>381</v>
      </c>
      <c r="C101" s="369">
        <v>0</v>
      </c>
      <c r="D101" s="170">
        <v>2</v>
      </c>
      <c r="E101" s="170">
        <v>0</v>
      </c>
      <c r="F101" s="170">
        <v>0</v>
      </c>
      <c r="G101" s="170">
        <v>0</v>
      </c>
      <c r="H101" s="170">
        <v>1</v>
      </c>
      <c r="I101" s="170">
        <v>5</v>
      </c>
      <c r="J101" s="170">
        <v>1</v>
      </c>
      <c r="K101" s="170">
        <v>1</v>
      </c>
      <c r="L101" s="170"/>
      <c r="M101" s="170"/>
      <c r="N101" s="171"/>
      <c r="O101" s="169">
        <f>SUM(C101:N101)</f>
        <v>10</v>
      </c>
    </row>
    <row r="102" spans="1:15" ht="16.5" thickTop="1" thickBot="1" x14ac:dyDescent="0.3">
      <c r="A102" s="10" t="s">
        <v>259</v>
      </c>
      <c r="B102" s="182" t="s">
        <v>256</v>
      </c>
      <c r="C102" s="370">
        <v>0</v>
      </c>
      <c r="D102" s="172">
        <v>0</v>
      </c>
      <c r="E102" s="172">
        <v>5</v>
      </c>
      <c r="F102" s="172">
        <v>0</v>
      </c>
      <c r="G102" s="172">
        <v>0</v>
      </c>
      <c r="H102" s="172">
        <v>1</v>
      </c>
      <c r="I102" s="172">
        <v>3</v>
      </c>
      <c r="J102" s="172">
        <v>0</v>
      </c>
      <c r="K102" s="172">
        <v>0</v>
      </c>
      <c r="L102" s="172"/>
      <c r="M102" s="172"/>
      <c r="N102" s="172"/>
      <c r="O102" s="173">
        <f>SUM(C102:N102)</f>
        <v>9</v>
      </c>
    </row>
    <row r="103" spans="1:15" ht="20.100000000000001" customHeight="1" thickBot="1" x14ac:dyDescent="0.3">
      <c r="A103" s="57" t="s">
        <v>253</v>
      </c>
      <c r="C103" s="19"/>
    </row>
    <row r="104" spans="1:15" ht="51.75" thickBot="1" x14ac:dyDescent="0.3">
      <c r="A104" s="184" t="s">
        <v>175</v>
      </c>
      <c r="B104" s="183" t="s">
        <v>1</v>
      </c>
      <c r="C104" s="74" t="s">
        <v>3</v>
      </c>
      <c r="D104" s="74" t="s">
        <v>4</v>
      </c>
      <c r="E104" s="74" t="s">
        <v>5</v>
      </c>
      <c r="F104" s="74" t="s">
        <v>6</v>
      </c>
      <c r="G104" s="74" t="s">
        <v>7</v>
      </c>
      <c r="H104" s="74" t="s">
        <v>9</v>
      </c>
      <c r="I104" s="74" t="s">
        <v>8</v>
      </c>
      <c r="J104" s="74" t="s">
        <v>11</v>
      </c>
      <c r="K104" s="74" t="s">
        <v>12</v>
      </c>
      <c r="L104" s="74" t="s">
        <v>13</v>
      </c>
      <c r="M104" s="74" t="s">
        <v>14</v>
      </c>
      <c r="N104" s="140" t="s">
        <v>15</v>
      </c>
      <c r="O104" s="76" t="s">
        <v>120</v>
      </c>
    </row>
    <row r="105" spans="1:15" ht="26.25" x14ac:dyDescent="0.25">
      <c r="A105" s="10" t="s">
        <v>260</v>
      </c>
      <c r="B105" s="174" t="s">
        <v>263</v>
      </c>
      <c r="C105" s="434">
        <v>45</v>
      </c>
      <c r="D105" s="446">
        <v>51</v>
      </c>
      <c r="E105" s="446">
        <v>51</v>
      </c>
      <c r="F105" s="446">
        <v>18</v>
      </c>
      <c r="G105" s="446">
        <v>33</v>
      </c>
      <c r="H105" s="447">
        <v>32</v>
      </c>
      <c r="I105" s="446">
        <v>63</v>
      </c>
      <c r="J105" s="446">
        <v>100</v>
      </c>
      <c r="K105" s="446">
        <v>140</v>
      </c>
      <c r="L105" s="81"/>
      <c r="M105" s="81"/>
      <c r="N105" s="106"/>
      <c r="O105" s="141">
        <f>SUM(C105:N105)</f>
        <v>533</v>
      </c>
    </row>
    <row r="106" spans="1:15" ht="27" thickBot="1" x14ac:dyDescent="0.3">
      <c r="A106" s="10" t="s">
        <v>261</v>
      </c>
      <c r="B106" s="128" t="s">
        <v>262</v>
      </c>
      <c r="C106" s="358">
        <v>2</v>
      </c>
      <c r="D106" s="420">
        <v>7</v>
      </c>
      <c r="E106" s="113">
        <v>3</v>
      </c>
      <c r="F106" s="113">
        <v>1</v>
      </c>
      <c r="G106" s="113">
        <v>4</v>
      </c>
      <c r="H106" s="413">
        <v>7</v>
      </c>
      <c r="I106" s="113">
        <v>10</v>
      </c>
      <c r="J106" s="113">
        <v>4</v>
      </c>
      <c r="K106" s="113">
        <v>15</v>
      </c>
      <c r="L106" s="113"/>
      <c r="M106" s="113"/>
      <c r="N106" s="142"/>
      <c r="O106" s="71">
        <f>SUM(C106:N106)</f>
        <v>53</v>
      </c>
    </row>
    <row r="107" spans="1:15" x14ac:dyDescent="0.25">
      <c r="A107" s="52"/>
    </row>
    <row r="108" spans="1:15" x14ac:dyDescent="0.25">
      <c r="A108" s="52"/>
    </row>
    <row r="110" spans="1:15" x14ac:dyDescent="0.25">
      <c r="D110" s="146"/>
    </row>
  </sheetData>
  <phoneticPr fontId="2" type="noConversion"/>
  <pageMargins left="0.7" right="0.7" top="0.75" bottom="0.75" header="0.3" footer="0.3"/>
  <pageSetup paperSize="9" scale="45" orientation="portrait" r:id="rId1"/>
  <rowBreaks count="1" manualBreakCount="1"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73"/>
  <sheetViews>
    <sheetView view="pageBreakPreview" topLeftCell="C25" zoomScale="70" zoomScaleNormal="100" zoomScaleSheetLayoutView="70" workbookViewId="0">
      <selection activeCell="Y10" sqref="Y10"/>
    </sheetView>
  </sheetViews>
  <sheetFormatPr defaultRowHeight="15" x14ac:dyDescent="0.25"/>
  <cols>
    <col min="1" max="1" width="5" customWidth="1"/>
    <col min="2" max="2" width="58.85546875" customWidth="1"/>
    <col min="3" max="14" width="9.42578125" customWidth="1"/>
    <col min="15" max="15" width="5" customWidth="1"/>
    <col min="16" max="16" width="58.85546875" customWidth="1"/>
    <col min="17" max="26" width="9.42578125" customWidth="1"/>
  </cols>
  <sheetData>
    <row r="1" spans="1:26" s="19" customFormat="1" ht="20.100000000000001" customHeight="1" thickBot="1" x14ac:dyDescent="0.3">
      <c r="A1" s="25" t="s">
        <v>264</v>
      </c>
      <c r="O1" s="201" t="s">
        <v>393</v>
      </c>
    </row>
    <row r="2" spans="1:26" ht="51" x14ac:dyDescent="0.25">
      <c r="A2" s="68" t="s">
        <v>175</v>
      </c>
      <c r="B2" s="187" t="s">
        <v>1</v>
      </c>
      <c r="C2" s="135" t="s">
        <v>3</v>
      </c>
      <c r="D2" s="135" t="s">
        <v>4</v>
      </c>
      <c r="E2" s="135" t="s">
        <v>5</v>
      </c>
      <c r="F2" s="135" t="s">
        <v>6</v>
      </c>
      <c r="G2" s="135" t="s">
        <v>7</v>
      </c>
      <c r="H2" s="135" t="s">
        <v>9</v>
      </c>
      <c r="I2" s="135" t="s">
        <v>8</v>
      </c>
      <c r="J2" s="135" t="s">
        <v>11</v>
      </c>
      <c r="K2" s="135" t="s">
        <v>12</v>
      </c>
      <c r="L2" s="135" t="s">
        <v>13</v>
      </c>
      <c r="M2" s="135" t="s">
        <v>14</v>
      </c>
      <c r="N2" s="136" t="s">
        <v>15</v>
      </c>
      <c r="O2" s="213" t="s">
        <v>175</v>
      </c>
      <c r="P2" s="187" t="s">
        <v>297</v>
      </c>
      <c r="Q2" s="210" t="s">
        <v>298</v>
      </c>
      <c r="R2" s="210" t="s">
        <v>299</v>
      </c>
      <c r="S2" s="210" t="s">
        <v>300</v>
      </c>
      <c r="T2" s="211" t="s">
        <v>301</v>
      </c>
      <c r="U2" s="210" t="s">
        <v>302</v>
      </c>
      <c r="V2" s="210" t="s">
        <v>307</v>
      </c>
      <c r="W2" s="210" t="s">
        <v>306</v>
      </c>
      <c r="X2" s="210" t="s">
        <v>303</v>
      </c>
      <c r="Y2" s="210" t="s">
        <v>304</v>
      </c>
      <c r="Z2" s="212" t="s">
        <v>305</v>
      </c>
    </row>
    <row r="3" spans="1:26" ht="18.75" customHeight="1" thickBot="1" x14ac:dyDescent="0.3">
      <c r="A3" s="1" t="s">
        <v>22</v>
      </c>
      <c r="B3" s="198" t="s">
        <v>20</v>
      </c>
      <c r="C3" s="267">
        <f>C4+C6+C8+C10+C12+C14</f>
        <v>1113</v>
      </c>
      <c r="D3" s="395">
        <f t="shared" ref="D3:N3" si="0">D4+D6+D8+D10+D12+D14</f>
        <v>1168</v>
      </c>
      <c r="E3" s="395">
        <f t="shared" si="0"/>
        <v>1231</v>
      </c>
      <c r="F3" s="395">
        <f t="shared" si="0"/>
        <v>1366</v>
      </c>
      <c r="G3" s="395">
        <f t="shared" si="0"/>
        <v>1515</v>
      </c>
      <c r="H3" s="395">
        <f t="shared" si="0"/>
        <v>1559</v>
      </c>
      <c r="I3" s="395">
        <f t="shared" si="0"/>
        <v>1590</v>
      </c>
      <c r="J3" s="395">
        <f t="shared" si="0"/>
        <v>1625</v>
      </c>
      <c r="K3" s="395">
        <f t="shared" si="0"/>
        <v>1663</v>
      </c>
      <c r="L3" s="335">
        <f t="shared" si="0"/>
        <v>0</v>
      </c>
      <c r="M3" s="335">
        <f t="shared" si="0"/>
        <v>0</v>
      </c>
      <c r="N3" s="336">
        <f t="shared" si="0"/>
        <v>0</v>
      </c>
      <c r="O3" s="33" t="s">
        <v>22</v>
      </c>
      <c r="P3" s="198" t="s">
        <v>20</v>
      </c>
      <c r="Q3" s="199">
        <f>Q4+Q6+Q8+Q10+Q12+Q14</f>
        <v>531</v>
      </c>
      <c r="R3" s="199">
        <f t="shared" ref="R3" si="1">R4+R6+R8+R10+R12+R14</f>
        <v>337</v>
      </c>
      <c r="S3" s="199">
        <f t="shared" ref="S3" si="2">S4+S6+S8+S10+S12+S14</f>
        <v>66</v>
      </c>
      <c r="T3" s="199">
        <f t="shared" ref="T3" si="3">T4+T6+T8+T10+T12+T14</f>
        <v>85</v>
      </c>
      <c r="U3" s="199">
        <f t="shared" ref="U3" si="4">U4+U6+U8+U10+U12+U14</f>
        <v>136</v>
      </c>
      <c r="V3" s="199">
        <f t="shared" ref="V3" si="5">V4+V6+V8+V10+V12+V14</f>
        <v>31</v>
      </c>
      <c r="W3" s="199">
        <v>163</v>
      </c>
      <c r="X3" s="199">
        <f t="shared" ref="X3" si="6">X4+X6+X8+X10+X12+X14</f>
        <v>178</v>
      </c>
      <c r="Y3" s="199">
        <f t="shared" ref="Y3" si="7">Y4+Y6+Y8+Y10+Y12+Y14</f>
        <v>64</v>
      </c>
      <c r="Z3" s="198">
        <f t="shared" ref="Z3" si="8">Z4+Z6+Z8+Z10+Z12+Z14</f>
        <v>72</v>
      </c>
    </row>
    <row r="4" spans="1:26" x14ac:dyDescent="0.25">
      <c r="A4" s="1" t="s">
        <v>23</v>
      </c>
      <c r="B4" s="196" t="s">
        <v>265</v>
      </c>
      <c r="C4" s="190">
        <v>142</v>
      </c>
      <c r="D4" s="396">
        <v>164</v>
      </c>
      <c r="E4" s="396">
        <v>199</v>
      </c>
      <c r="F4" s="396">
        <v>238</v>
      </c>
      <c r="G4" s="396">
        <v>270</v>
      </c>
      <c r="H4" s="396">
        <v>266</v>
      </c>
      <c r="I4" s="396">
        <v>261</v>
      </c>
      <c r="J4" s="396">
        <v>288</v>
      </c>
      <c r="K4" s="396">
        <v>321</v>
      </c>
      <c r="L4" s="191"/>
      <c r="M4" s="191"/>
      <c r="N4" s="188"/>
      <c r="O4" s="33" t="s">
        <v>23</v>
      </c>
      <c r="P4" s="196" t="s">
        <v>265</v>
      </c>
      <c r="Q4" s="190">
        <v>72</v>
      </c>
      <c r="R4" s="191">
        <v>64</v>
      </c>
      <c r="S4" s="191">
        <v>17</v>
      </c>
      <c r="T4" s="191">
        <v>22</v>
      </c>
      <c r="U4" s="191">
        <v>35</v>
      </c>
      <c r="V4" s="191">
        <v>4</v>
      </c>
      <c r="W4" s="191">
        <v>41</v>
      </c>
      <c r="X4" s="191">
        <v>31</v>
      </c>
      <c r="Y4" s="191">
        <v>19</v>
      </c>
      <c r="Z4" s="188">
        <v>16</v>
      </c>
    </row>
    <row r="5" spans="1:26" x14ac:dyDescent="0.25">
      <c r="A5" s="1" t="s">
        <v>24</v>
      </c>
      <c r="B5" s="197" t="s">
        <v>30</v>
      </c>
      <c r="C5" s="229">
        <f>C4/C3</f>
        <v>0.12758310871518419</v>
      </c>
      <c r="D5" s="386">
        <f>D4/D3</f>
        <v>0.1404109589041096</v>
      </c>
      <c r="E5" s="386">
        <f t="shared" ref="E5:N5" si="9">E4/E3</f>
        <v>0.16165718927701056</v>
      </c>
      <c r="F5" s="386">
        <f t="shared" si="9"/>
        <v>0.17423133235724744</v>
      </c>
      <c r="G5" s="386">
        <f t="shared" si="9"/>
        <v>0.17821782178217821</v>
      </c>
      <c r="H5" s="386">
        <f t="shared" si="9"/>
        <v>0.17062219371391918</v>
      </c>
      <c r="I5" s="386">
        <f t="shared" si="9"/>
        <v>0.16415094339622641</v>
      </c>
      <c r="J5" s="386">
        <f t="shared" si="9"/>
        <v>0.17723076923076922</v>
      </c>
      <c r="K5" s="386">
        <f t="shared" si="9"/>
        <v>0.19302465423932652</v>
      </c>
      <c r="L5" s="313" t="e">
        <f t="shared" si="9"/>
        <v>#DIV/0!</v>
      </c>
      <c r="M5" s="313" t="e">
        <f t="shared" si="9"/>
        <v>#DIV/0!</v>
      </c>
      <c r="N5" s="322" t="e">
        <f t="shared" si="9"/>
        <v>#DIV/0!</v>
      </c>
      <c r="O5" s="33" t="s">
        <v>24</v>
      </c>
      <c r="P5" s="197" t="s">
        <v>30</v>
      </c>
      <c r="Q5" s="229">
        <f>Q4/Q3</f>
        <v>0.13559322033898305</v>
      </c>
      <c r="R5" s="229">
        <f t="shared" ref="R5:Z5" si="10">R4/R3</f>
        <v>0.18991097922848665</v>
      </c>
      <c r="S5" s="229">
        <f t="shared" si="10"/>
        <v>0.25757575757575757</v>
      </c>
      <c r="T5" s="229">
        <f t="shared" si="10"/>
        <v>0.25882352941176473</v>
      </c>
      <c r="U5" s="229">
        <f t="shared" si="10"/>
        <v>0.25735294117647056</v>
      </c>
      <c r="V5" s="229">
        <f t="shared" si="10"/>
        <v>0.12903225806451613</v>
      </c>
      <c r="W5" s="229">
        <v>0.25153374233128833</v>
      </c>
      <c r="X5" s="229">
        <f t="shared" si="10"/>
        <v>0.17415730337078653</v>
      </c>
      <c r="Y5" s="229">
        <f t="shared" si="10"/>
        <v>0.296875</v>
      </c>
      <c r="Z5" s="229">
        <f t="shared" si="10"/>
        <v>0.22222222222222221</v>
      </c>
    </row>
    <row r="6" spans="1:26" x14ac:dyDescent="0.25">
      <c r="A6" s="1" t="s">
        <v>25</v>
      </c>
      <c r="B6" s="121" t="s">
        <v>266</v>
      </c>
      <c r="C6" s="83">
        <v>322</v>
      </c>
      <c r="D6" s="397">
        <v>347</v>
      </c>
      <c r="E6" s="397">
        <v>368</v>
      </c>
      <c r="F6" s="397">
        <v>413</v>
      </c>
      <c r="G6" s="397">
        <v>456</v>
      </c>
      <c r="H6" s="397">
        <v>470</v>
      </c>
      <c r="I6" s="397">
        <v>472</v>
      </c>
      <c r="J6" s="397">
        <v>476</v>
      </c>
      <c r="K6" s="397">
        <v>488</v>
      </c>
      <c r="L6" s="323"/>
      <c r="M6" s="323"/>
      <c r="N6" s="324"/>
      <c r="O6" s="33" t="s">
        <v>25</v>
      </c>
      <c r="P6" s="121" t="s">
        <v>266</v>
      </c>
      <c r="Q6" s="83">
        <v>142</v>
      </c>
      <c r="R6" s="84">
        <v>101</v>
      </c>
      <c r="S6" s="84">
        <v>16</v>
      </c>
      <c r="T6" s="84">
        <v>34</v>
      </c>
      <c r="U6" s="84">
        <v>39</v>
      </c>
      <c r="V6" s="84">
        <v>10</v>
      </c>
      <c r="W6" s="194">
        <v>49</v>
      </c>
      <c r="X6" s="84">
        <v>46</v>
      </c>
      <c r="Y6" s="84">
        <v>24</v>
      </c>
      <c r="Z6" s="100">
        <v>27</v>
      </c>
    </row>
    <row r="7" spans="1:26" x14ac:dyDescent="0.25">
      <c r="A7" s="1" t="s">
        <v>26</v>
      </c>
      <c r="B7" s="197" t="s">
        <v>30</v>
      </c>
      <c r="C7" s="229">
        <f>C6/C3</f>
        <v>0.28930817610062892</v>
      </c>
      <c r="D7" s="386">
        <f t="shared" ref="D7:N7" si="11">D6/D3</f>
        <v>0.2970890410958904</v>
      </c>
      <c r="E7" s="386">
        <f t="shared" si="11"/>
        <v>0.29894394800974816</v>
      </c>
      <c r="F7" s="386">
        <f t="shared" si="11"/>
        <v>0.30234260614934116</v>
      </c>
      <c r="G7" s="386">
        <f t="shared" si="11"/>
        <v>0.30099009900990098</v>
      </c>
      <c r="H7" s="386">
        <f t="shared" si="11"/>
        <v>0.30147530468248879</v>
      </c>
      <c r="I7" s="386">
        <f t="shared" si="11"/>
        <v>0.29685534591194968</v>
      </c>
      <c r="J7" s="386">
        <f t="shared" si="11"/>
        <v>0.2929230769230769</v>
      </c>
      <c r="K7" s="386">
        <f t="shared" si="11"/>
        <v>0.29344558027660855</v>
      </c>
      <c r="L7" s="313" t="e">
        <f t="shared" si="11"/>
        <v>#DIV/0!</v>
      </c>
      <c r="M7" s="313" t="e">
        <f t="shared" si="11"/>
        <v>#DIV/0!</v>
      </c>
      <c r="N7" s="322" t="e">
        <f t="shared" si="11"/>
        <v>#DIV/0!</v>
      </c>
      <c r="O7" s="33" t="s">
        <v>26</v>
      </c>
      <c r="P7" s="197" t="s">
        <v>30</v>
      </c>
      <c r="Q7" s="229">
        <f>Q6/Q3</f>
        <v>0.26741996233521659</v>
      </c>
      <c r="R7" s="229">
        <f t="shared" ref="R7:Z7" si="12">R6/R3</f>
        <v>0.29970326409495551</v>
      </c>
      <c r="S7" s="229">
        <f t="shared" si="12"/>
        <v>0.24242424242424243</v>
      </c>
      <c r="T7" s="229">
        <f t="shared" si="12"/>
        <v>0.4</v>
      </c>
      <c r="U7" s="229">
        <f t="shared" si="12"/>
        <v>0.28676470588235292</v>
      </c>
      <c r="V7" s="229">
        <f t="shared" si="12"/>
        <v>0.32258064516129031</v>
      </c>
      <c r="W7" s="229">
        <v>0.30061349693251532</v>
      </c>
      <c r="X7" s="229">
        <f t="shared" si="12"/>
        <v>0.25842696629213485</v>
      </c>
      <c r="Y7" s="229">
        <f t="shared" si="12"/>
        <v>0.375</v>
      </c>
      <c r="Z7" s="229">
        <f t="shared" si="12"/>
        <v>0.375</v>
      </c>
    </row>
    <row r="8" spans="1:26" x14ac:dyDescent="0.25">
      <c r="A8" s="1" t="s">
        <v>27</v>
      </c>
      <c r="B8" s="121" t="s">
        <v>267</v>
      </c>
      <c r="C8" s="83">
        <v>237</v>
      </c>
      <c r="D8" s="397">
        <v>238</v>
      </c>
      <c r="E8" s="397">
        <v>239</v>
      </c>
      <c r="F8" s="397">
        <v>257</v>
      </c>
      <c r="G8" s="397">
        <v>288</v>
      </c>
      <c r="H8" s="397">
        <v>306</v>
      </c>
      <c r="I8" s="397">
        <v>342</v>
      </c>
      <c r="J8" s="397">
        <v>349</v>
      </c>
      <c r="K8" s="397">
        <v>347</v>
      </c>
      <c r="L8" s="323"/>
      <c r="M8" s="323"/>
      <c r="N8" s="324"/>
      <c r="O8" s="33" t="s">
        <v>27</v>
      </c>
      <c r="P8" s="121" t="s">
        <v>267</v>
      </c>
      <c r="Q8" s="83">
        <v>118</v>
      </c>
      <c r="R8" s="84">
        <v>73</v>
      </c>
      <c r="S8" s="84">
        <v>11</v>
      </c>
      <c r="T8" s="84">
        <v>9</v>
      </c>
      <c r="U8" s="84">
        <v>29</v>
      </c>
      <c r="V8" s="84">
        <v>8</v>
      </c>
      <c r="W8" s="194">
        <v>27</v>
      </c>
      <c r="X8" s="84">
        <v>46</v>
      </c>
      <c r="Y8" s="84">
        <v>10</v>
      </c>
      <c r="Z8" s="100">
        <v>16</v>
      </c>
    </row>
    <row r="9" spans="1:26" x14ac:dyDescent="0.25">
      <c r="A9" s="1" t="s">
        <v>28</v>
      </c>
      <c r="B9" s="197" t="s">
        <v>30</v>
      </c>
      <c r="C9" s="229">
        <f>C8/C3</f>
        <v>0.21293800539083557</v>
      </c>
      <c r="D9" s="386">
        <f t="shared" ref="D9:N9" si="13">D8/D3</f>
        <v>0.20376712328767124</v>
      </c>
      <c r="E9" s="386">
        <f t="shared" si="13"/>
        <v>0.1941510966693745</v>
      </c>
      <c r="F9" s="386">
        <f t="shared" si="13"/>
        <v>0.18814055636896046</v>
      </c>
      <c r="G9" s="386">
        <f t="shared" si="13"/>
        <v>0.1900990099009901</v>
      </c>
      <c r="H9" s="386">
        <f t="shared" si="13"/>
        <v>0.19627966645285438</v>
      </c>
      <c r="I9" s="386">
        <f t="shared" si="13"/>
        <v>0.21509433962264152</v>
      </c>
      <c r="J9" s="386">
        <f t="shared" si="13"/>
        <v>0.21476923076923077</v>
      </c>
      <c r="K9" s="386">
        <f t="shared" si="13"/>
        <v>0.20865904990980155</v>
      </c>
      <c r="L9" s="313" t="e">
        <f t="shared" si="13"/>
        <v>#DIV/0!</v>
      </c>
      <c r="M9" s="313" t="e">
        <f t="shared" si="13"/>
        <v>#DIV/0!</v>
      </c>
      <c r="N9" s="322" t="e">
        <f t="shared" si="13"/>
        <v>#DIV/0!</v>
      </c>
      <c r="O9" s="33" t="s">
        <v>28</v>
      </c>
      <c r="P9" s="197" t="s">
        <v>30</v>
      </c>
      <c r="Q9" s="229">
        <f>Q8/Q3</f>
        <v>0.22222222222222221</v>
      </c>
      <c r="R9" s="229">
        <f t="shared" ref="R9:Z9" si="14">R8/R3</f>
        <v>0.21661721068249259</v>
      </c>
      <c r="S9" s="229">
        <f t="shared" si="14"/>
        <v>0.16666666666666666</v>
      </c>
      <c r="T9" s="229">
        <f t="shared" si="14"/>
        <v>0.10588235294117647</v>
      </c>
      <c r="U9" s="229">
        <f t="shared" si="14"/>
        <v>0.21323529411764705</v>
      </c>
      <c r="V9" s="229">
        <f t="shared" si="14"/>
        <v>0.25806451612903225</v>
      </c>
      <c r="W9" s="229">
        <v>0.16564417177914109</v>
      </c>
      <c r="X9" s="229">
        <f t="shared" si="14"/>
        <v>0.25842696629213485</v>
      </c>
      <c r="Y9" s="229">
        <f t="shared" si="14"/>
        <v>0.15625</v>
      </c>
      <c r="Z9" s="229">
        <f t="shared" si="14"/>
        <v>0.22222222222222221</v>
      </c>
    </row>
    <row r="10" spans="1:26" x14ac:dyDescent="0.25">
      <c r="A10" s="1" t="s">
        <v>33</v>
      </c>
      <c r="B10" s="121" t="s">
        <v>268</v>
      </c>
      <c r="C10" s="192">
        <v>199</v>
      </c>
      <c r="D10" s="397">
        <v>197</v>
      </c>
      <c r="E10" s="397">
        <v>204</v>
      </c>
      <c r="F10" s="397">
        <v>232</v>
      </c>
      <c r="G10" s="397">
        <v>255</v>
      </c>
      <c r="H10" s="397">
        <v>272</v>
      </c>
      <c r="I10" s="397">
        <v>267</v>
      </c>
      <c r="J10" s="397">
        <v>262</v>
      </c>
      <c r="K10" s="397">
        <v>251</v>
      </c>
      <c r="L10" s="323"/>
      <c r="M10" s="323"/>
      <c r="N10" s="324"/>
      <c r="O10" s="33" t="s">
        <v>33</v>
      </c>
      <c r="P10" s="121" t="s">
        <v>268</v>
      </c>
      <c r="Q10" s="192">
        <v>103</v>
      </c>
      <c r="R10" s="84">
        <v>51</v>
      </c>
      <c r="S10" s="84">
        <v>12</v>
      </c>
      <c r="T10" s="84">
        <v>9</v>
      </c>
      <c r="U10" s="84">
        <v>16</v>
      </c>
      <c r="V10" s="84">
        <v>4</v>
      </c>
      <c r="W10" s="194">
        <v>23</v>
      </c>
      <c r="X10" s="84">
        <v>22</v>
      </c>
      <c r="Y10" s="84">
        <v>4</v>
      </c>
      <c r="Z10" s="100">
        <v>7</v>
      </c>
    </row>
    <row r="11" spans="1:26" x14ac:dyDescent="0.25">
      <c r="A11" s="1" t="s">
        <v>34</v>
      </c>
      <c r="B11" s="197" t="s">
        <v>30</v>
      </c>
      <c r="C11" s="229">
        <f>C10/C3</f>
        <v>0.17879604672057503</v>
      </c>
      <c r="D11" s="386">
        <f t="shared" ref="D11:N11" si="15">D10/D3</f>
        <v>0.16866438356164384</v>
      </c>
      <c r="E11" s="386">
        <f t="shared" si="15"/>
        <v>0.16571892770105606</v>
      </c>
      <c r="F11" s="386">
        <f t="shared" si="15"/>
        <v>0.1698389458272328</v>
      </c>
      <c r="G11" s="386">
        <f t="shared" si="15"/>
        <v>0.16831683168316833</v>
      </c>
      <c r="H11" s="386">
        <f t="shared" si="15"/>
        <v>0.17447081462475947</v>
      </c>
      <c r="I11" s="386">
        <f t="shared" si="15"/>
        <v>0.16792452830188678</v>
      </c>
      <c r="J11" s="386">
        <f t="shared" si="15"/>
        <v>0.16123076923076923</v>
      </c>
      <c r="K11" s="386">
        <f t="shared" si="15"/>
        <v>0.15093205051112446</v>
      </c>
      <c r="L11" s="313" t="e">
        <f t="shared" si="15"/>
        <v>#DIV/0!</v>
      </c>
      <c r="M11" s="313" t="e">
        <f t="shared" si="15"/>
        <v>#DIV/0!</v>
      </c>
      <c r="N11" s="322" t="e">
        <f t="shared" si="15"/>
        <v>#DIV/0!</v>
      </c>
      <c r="O11" s="33" t="s">
        <v>34</v>
      </c>
      <c r="P11" s="197" t="s">
        <v>30</v>
      </c>
      <c r="Q11" s="229">
        <f>Q10/Q3</f>
        <v>0.19397363465160075</v>
      </c>
      <c r="R11" s="229">
        <f t="shared" ref="R11:Z11" si="16">R10/R3</f>
        <v>0.1513353115727003</v>
      </c>
      <c r="S11" s="229">
        <f t="shared" si="16"/>
        <v>0.18181818181818182</v>
      </c>
      <c r="T11" s="229">
        <f t="shared" si="16"/>
        <v>0.10588235294117647</v>
      </c>
      <c r="U11" s="229">
        <f t="shared" si="16"/>
        <v>0.11764705882352941</v>
      </c>
      <c r="V11" s="229">
        <f t="shared" si="16"/>
        <v>0.12903225806451613</v>
      </c>
      <c r="W11" s="229">
        <v>0.1411042944785276</v>
      </c>
      <c r="X11" s="229">
        <f t="shared" si="16"/>
        <v>0.12359550561797752</v>
      </c>
      <c r="Y11" s="229">
        <f t="shared" si="16"/>
        <v>6.25E-2</v>
      </c>
      <c r="Z11" s="229">
        <f t="shared" si="16"/>
        <v>9.7222222222222224E-2</v>
      </c>
    </row>
    <row r="12" spans="1:26" x14ac:dyDescent="0.25">
      <c r="A12" s="1" t="s">
        <v>35</v>
      </c>
      <c r="B12" s="121" t="s">
        <v>269</v>
      </c>
      <c r="C12" s="83">
        <v>135</v>
      </c>
      <c r="D12" s="397">
        <v>144</v>
      </c>
      <c r="E12" s="397">
        <v>140</v>
      </c>
      <c r="F12" s="397">
        <v>147</v>
      </c>
      <c r="G12" s="397">
        <v>161</v>
      </c>
      <c r="H12" s="397">
        <v>156</v>
      </c>
      <c r="I12" s="397">
        <v>162</v>
      </c>
      <c r="J12" s="397">
        <v>164</v>
      </c>
      <c r="K12" s="397">
        <v>163</v>
      </c>
      <c r="L12" s="323"/>
      <c r="M12" s="323"/>
      <c r="N12" s="324"/>
      <c r="O12" s="33" t="s">
        <v>35</v>
      </c>
      <c r="P12" s="121" t="s">
        <v>269</v>
      </c>
      <c r="Q12" s="83">
        <v>66</v>
      </c>
      <c r="R12" s="84">
        <v>32</v>
      </c>
      <c r="S12" s="84">
        <v>7</v>
      </c>
      <c r="T12" s="84">
        <v>6</v>
      </c>
      <c r="U12" s="84">
        <v>14</v>
      </c>
      <c r="V12" s="84">
        <v>5</v>
      </c>
      <c r="W12" s="194">
        <v>10</v>
      </c>
      <c r="X12" s="84">
        <v>17</v>
      </c>
      <c r="Y12" s="84">
        <v>3</v>
      </c>
      <c r="Z12" s="100">
        <v>3</v>
      </c>
    </row>
    <row r="13" spans="1:26" x14ac:dyDescent="0.25">
      <c r="A13" s="1" t="s">
        <v>36</v>
      </c>
      <c r="B13" s="197" t="s">
        <v>30</v>
      </c>
      <c r="C13" s="229">
        <f>C12/C3</f>
        <v>0.12129380053908356</v>
      </c>
      <c r="D13" s="386">
        <f t="shared" ref="D13:N13" si="17">D12/D3</f>
        <v>0.12328767123287671</v>
      </c>
      <c r="E13" s="386">
        <f t="shared" si="17"/>
        <v>0.11372867587327376</v>
      </c>
      <c r="F13" s="386">
        <f t="shared" si="17"/>
        <v>0.10761346998535871</v>
      </c>
      <c r="G13" s="386">
        <f t="shared" si="17"/>
        <v>0.10627062706270628</v>
      </c>
      <c r="H13" s="386">
        <f t="shared" si="17"/>
        <v>0.10006414368184734</v>
      </c>
      <c r="I13" s="386">
        <f t="shared" si="17"/>
        <v>0.10188679245283019</v>
      </c>
      <c r="J13" s="386">
        <f t="shared" si="17"/>
        <v>0.10092307692307692</v>
      </c>
      <c r="K13" s="386">
        <f t="shared" si="17"/>
        <v>9.8015634395670473E-2</v>
      </c>
      <c r="L13" s="313" t="e">
        <f t="shared" si="17"/>
        <v>#DIV/0!</v>
      </c>
      <c r="M13" s="313" t="e">
        <f t="shared" si="17"/>
        <v>#DIV/0!</v>
      </c>
      <c r="N13" s="322" t="e">
        <f t="shared" si="17"/>
        <v>#DIV/0!</v>
      </c>
      <c r="O13" s="33" t="s">
        <v>36</v>
      </c>
      <c r="P13" s="197" t="s">
        <v>30</v>
      </c>
      <c r="Q13" s="229">
        <f>Q12/Q3</f>
        <v>0.12429378531073447</v>
      </c>
      <c r="R13" s="229">
        <f t="shared" ref="R13:Z13" si="18">R12/R3</f>
        <v>9.4955489614243327E-2</v>
      </c>
      <c r="S13" s="229">
        <v>0.04</v>
      </c>
      <c r="T13" s="229">
        <f t="shared" si="18"/>
        <v>7.0588235294117646E-2</v>
      </c>
      <c r="U13" s="229">
        <f t="shared" si="18"/>
        <v>0.10294117647058823</v>
      </c>
      <c r="V13" s="229">
        <f t="shared" si="18"/>
        <v>0.16129032258064516</v>
      </c>
      <c r="W13" s="229">
        <v>6.1349693251533742E-2</v>
      </c>
      <c r="X13" s="229">
        <f t="shared" si="18"/>
        <v>9.5505617977528087E-2</v>
      </c>
      <c r="Y13" s="229">
        <f t="shared" si="18"/>
        <v>4.6875E-2</v>
      </c>
      <c r="Z13" s="229">
        <f t="shared" si="18"/>
        <v>4.1666666666666664E-2</v>
      </c>
    </row>
    <row r="14" spans="1:26" x14ac:dyDescent="0.25">
      <c r="A14" s="1" t="s">
        <v>37</v>
      </c>
      <c r="B14" s="121" t="s">
        <v>270</v>
      </c>
      <c r="C14" s="192">
        <v>78</v>
      </c>
      <c r="D14" s="397">
        <v>78</v>
      </c>
      <c r="E14" s="397">
        <v>81</v>
      </c>
      <c r="F14" s="397">
        <v>79</v>
      </c>
      <c r="G14" s="397">
        <v>85</v>
      </c>
      <c r="H14" s="397">
        <v>89</v>
      </c>
      <c r="I14" s="397">
        <v>86</v>
      </c>
      <c r="J14" s="397">
        <v>86</v>
      </c>
      <c r="K14" s="397">
        <v>93</v>
      </c>
      <c r="L14" s="323"/>
      <c r="M14" s="323"/>
      <c r="N14" s="324"/>
      <c r="O14" s="33" t="s">
        <v>37</v>
      </c>
      <c r="P14" s="121" t="s">
        <v>270</v>
      </c>
      <c r="Q14" s="192">
        <v>30</v>
      </c>
      <c r="R14" s="84">
        <v>16</v>
      </c>
      <c r="S14" s="84">
        <v>3</v>
      </c>
      <c r="T14" s="84">
        <v>5</v>
      </c>
      <c r="U14" s="84">
        <v>3</v>
      </c>
      <c r="V14" s="84">
        <v>0</v>
      </c>
      <c r="W14" s="194">
        <v>13</v>
      </c>
      <c r="X14" s="84">
        <v>16</v>
      </c>
      <c r="Y14" s="84">
        <v>4</v>
      </c>
      <c r="Z14" s="100">
        <v>3</v>
      </c>
    </row>
    <row r="15" spans="1:26" ht="15.75" thickBot="1" x14ac:dyDescent="0.3">
      <c r="A15" s="1" t="s">
        <v>38</v>
      </c>
      <c r="B15" s="202" t="s">
        <v>30</v>
      </c>
      <c r="C15" s="238">
        <f>C14/C3</f>
        <v>7.0080862533692723E-2</v>
      </c>
      <c r="D15" s="387">
        <f t="shared" ref="D15:N15" si="19">D14/D3</f>
        <v>6.6780821917808222E-2</v>
      </c>
      <c r="E15" s="387">
        <f t="shared" si="19"/>
        <v>6.580016246953696E-2</v>
      </c>
      <c r="F15" s="387">
        <f t="shared" si="19"/>
        <v>5.7833089311859445E-2</v>
      </c>
      <c r="G15" s="387">
        <f t="shared" si="19"/>
        <v>5.6105610561056105E-2</v>
      </c>
      <c r="H15" s="387">
        <f t="shared" si="19"/>
        <v>5.7087876844130851E-2</v>
      </c>
      <c r="I15" s="387">
        <f t="shared" si="19"/>
        <v>5.4088050314465411E-2</v>
      </c>
      <c r="J15" s="387">
        <f t="shared" si="19"/>
        <v>5.292307692307692E-2</v>
      </c>
      <c r="K15" s="387">
        <f t="shared" si="19"/>
        <v>5.5923030667468433E-2</v>
      </c>
      <c r="L15" s="314" t="e">
        <f t="shared" si="19"/>
        <v>#DIV/0!</v>
      </c>
      <c r="M15" s="314" t="e">
        <f t="shared" si="19"/>
        <v>#DIV/0!</v>
      </c>
      <c r="N15" s="325" t="e">
        <f t="shared" si="19"/>
        <v>#DIV/0!</v>
      </c>
      <c r="O15" s="33" t="s">
        <v>38</v>
      </c>
      <c r="P15" s="202" t="s">
        <v>30</v>
      </c>
      <c r="Q15" s="238">
        <f>Q14/Q3</f>
        <v>5.6497175141242938E-2</v>
      </c>
      <c r="R15" s="238">
        <f t="shared" ref="R15:Z15" si="20">R14/R3</f>
        <v>4.7477744807121663E-2</v>
      </c>
      <c r="S15" s="238">
        <f t="shared" si="20"/>
        <v>4.5454545454545456E-2</v>
      </c>
      <c r="T15" s="238">
        <f t="shared" si="20"/>
        <v>5.8823529411764705E-2</v>
      </c>
      <c r="U15" s="238">
        <f t="shared" si="20"/>
        <v>2.2058823529411766E-2</v>
      </c>
      <c r="V15" s="238">
        <f t="shared" si="20"/>
        <v>0</v>
      </c>
      <c r="W15" s="238">
        <v>7.9754601226993863E-2</v>
      </c>
      <c r="X15" s="238">
        <f t="shared" si="20"/>
        <v>8.98876404494382E-2</v>
      </c>
      <c r="Y15" s="238">
        <f t="shared" si="20"/>
        <v>6.25E-2</v>
      </c>
      <c r="Z15" s="238">
        <f t="shared" si="20"/>
        <v>4.1666666666666664E-2</v>
      </c>
    </row>
    <row r="16" spans="1:26" ht="15.75" thickBot="1" x14ac:dyDescent="0.3">
      <c r="A16" s="1" t="s">
        <v>39</v>
      </c>
      <c r="B16" s="203"/>
      <c r="C16" s="326">
        <f>C17+C19+C21+C23+C25</f>
        <v>1113</v>
      </c>
      <c r="D16" s="326">
        <f t="shared" ref="D16:N16" si="21">D17+D19+D21+D23+D25</f>
        <v>1168</v>
      </c>
      <c r="E16" s="326">
        <f t="shared" si="21"/>
        <v>1231</v>
      </c>
      <c r="F16" s="326">
        <f t="shared" si="21"/>
        <v>1366</v>
      </c>
      <c r="G16" s="326">
        <f t="shared" si="21"/>
        <v>1515</v>
      </c>
      <c r="H16" s="326">
        <f t="shared" si="21"/>
        <v>1559</v>
      </c>
      <c r="I16" s="326">
        <f t="shared" si="21"/>
        <v>1590</v>
      </c>
      <c r="J16" s="326">
        <f t="shared" si="21"/>
        <v>1625</v>
      </c>
      <c r="K16" s="326">
        <f t="shared" si="21"/>
        <v>1663</v>
      </c>
      <c r="L16" s="326">
        <f t="shared" si="21"/>
        <v>0</v>
      </c>
      <c r="M16" s="326">
        <f t="shared" si="21"/>
        <v>0</v>
      </c>
      <c r="N16" s="327">
        <f t="shared" si="21"/>
        <v>0</v>
      </c>
      <c r="O16" s="33" t="s">
        <v>39</v>
      </c>
      <c r="P16" s="203"/>
      <c r="Q16" s="328">
        <f>Q17+Q19+Q21+Q23+Q25</f>
        <v>531</v>
      </c>
      <c r="R16" s="328">
        <f t="shared" ref="R16" si="22">R17+R19+R21+R23+R25</f>
        <v>337</v>
      </c>
      <c r="S16" s="328">
        <f t="shared" ref="S16" si="23">S17+S19+S21+S23+S25</f>
        <v>66</v>
      </c>
      <c r="T16" s="328">
        <f t="shared" ref="T16" si="24">T17+T19+T21+T23+T25</f>
        <v>85</v>
      </c>
      <c r="U16" s="328">
        <f t="shared" ref="U16" si="25">U17+U19+U21+U23+U25</f>
        <v>136</v>
      </c>
      <c r="V16" s="328">
        <f t="shared" ref="V16" si="26">V17+V19+V21+V23+V25</f>
        <v>31</v>
      </c>
      <c r="W16" s="328">
        <v>163</v>
      </c>
      <c r="X16" s="328">
        <f t="shared" ref="X16" si="27">X17+X19+X21+X23+X25</f>
        <v>178</v>
      </c>
      <c r="Y16" s="328">
        <f t="shared" ref="Y16" si="28">Y17+Y19+Y21+Y23+Y25</f>
        <v>64</v>
      </c>
      <c r="Z16" s="329">
        <f t="shared" ref="Z16" si="29">Z17+Z19+Z21+Z23+Z25</f>
        <v>72</v>
      </c>
    </row>
    <row r="17" spans="1:26" ht="15" customHeight="1" x14ac:dyDescent="0.25">
      <c r="A17" s="1" t="s">
        <v>40</v>
      </c>
      <c r="B17" s="204" t="s">
        <v>271</v>
      </c>
      <c r="C17" s="193">
        <v>169</v>
      </c>
      <c r="D17" s="398">
        <v>176</v>
      </c>
      <c r="E17" s="398">
        <v>181</v>
      </c>
      <c r="F17" s="398">
        <v>198</v>
      </c>
      <c r="G17" s="398">
        <v>210</v>
      </c>
      <c r="H17" s="398">
        <v>214</v>
      </c>
      <c r="I17" s="398">
        <v>238</v>
      </c>
      <c r="J17" s="398">
        <v>245</v>
      </c>
      <c r="K17" s="398">
        <v>231</v>
      </c>
      <c r="L17" s="194"/>
      <c r="M17" s="194"/>
      <c r="N17" s="188"/>
      <c r="O17" s="33" t="s">
        <v>40</v>
      </c>
      <c r="P17" s="204" t="s">
        <v>271</v>
      </c>
      <c r="Q17" s="193">
        <v>74</v>
      </c>
      <c r="R17" s="194">
        <v>53</v>
      </c>
      <c r="S17" s="194">
        <v>4</v>
      </c>
      <c r="T17" s="194">
        <v>10</v>
      </c>
      <c r="U17" s="194">
        <v>9</v>
      </c>
      <c r="V17" s="194">
        <v>8</v>
      </c>
      <c r="W17" s="194">
        <v>24</v>
      </c>
      <c r="X17" s="194">
        <v>21</v>
      </c>
      <c r="Y17" s="194">
        <v>14</v>
      </c>
      <c r="Z17" s="195">
        <v>14</v>
      </c>
    </row>
    <row r="18" spans="1:26" x14ac:dyDescent="0.25">
      <c r="A18" s="1" t="s">
        <v>41</v>
      </c>
      <c r="B18" s="197" t="s">
        <v>30</v>
      </c>
      <c r="C18" s="229">
        <f>C17/C3</f>
        <v>0.15184186882300091</v>
      </c>
      <c r="D18" s="386">
        <f t="shared" ref="D18:N18" si="30">D17/D3</f>
        <v>0.15068493150684931</v>
      </c>
      <c r="E18" s="386">
        <f t="shared" si="30"/>
        <v>0.14703493095044678</v>
      </c>
      <c r="F18" s="386">
        <f t="shared" si="30"/>
        <v>0.14494875549048317</v>
      </c>
      <c r="G18" s="386">
        <f t="shared" si="30"/>
        <v>0.13861386138613863</v>
      </c>
      <c r="H18" s="386">
        <f t="shared" si="30"/>
        <v>0.1372674791533034</v>
      </c>
      <c r="I18" s="386">
        <f t="shared" si="30"/>
        <v>0.14968553459119496</v>
      </c>
      <c r="J18" s="386">
        <f t="shared" si="30"/>
        <v>0.15076923076923077</v>
      </c>
      <c r="K18" s="386">
        <f t="shared" si="30"/>
        <v>0.13890559230306676</v>
      </c>
      <c r="L18" s="313" t="e">
        <f t="shared" si="30"/>
        <v>#DIV/0!</v>
      </c>
      <c r="M18" s="313" t="e">
        <f t="shared" si="30"/>
        <v>#DIV/0!</v>
      </c>
      <c r="N18" s="313" t="e">
        <f t="shared" si="30"/>
        <v>#DIV/0!</v>
      </c>
      <c r="O18" s="33" t="s">
        <v>41</v>
      </c>
      <c r="P18" s="197" t="s">
        <v>30</v>
      </c>
      <c r="Q18" s="229">
        <f>Q17/Q3</f>
        <v>0.13935969868173259</v>
      </c>
      <c r="R18" s="229">
        <f t="shared" ref="R18:Z18" si="31">R17/R3</f>
        <v>0.15727002967359049</v>
      </c>
      <c r="S18" s="229">
        <f t="shared" si="31"/>
        <v>6.0606060606060608E-2</v>
      </c>
      <c r="T18" s="229">
        <f t="shared" si="31"/>
        <v>0.11764705882352941</v>
      </c>
      <c r="U18" s="229">
        <f t="shared" si="31"/>
        <v>6.6176470588235295E-2</v>
      </c>
      <c r="V18" s="229">
        <f t="shared" si="31"/>
        <v>0.25806451612903225</v>
      </c>
      <c r="W18" s="229">
        <v>0.14723926380368099</v>
      </c>
      <c r="X18" s="229">
        <f t="shared" si="31"/>
        <v>0.11797752808988764</v>
      </c>
      <c r="Y18" s="229">
        <f t="shared" si="31"/>
        <v>0.21875</v>
      </c>
      <c r="Z18" s="229">
        <f t="shared" si="31"/>
        <v>0.19444444444444445</v>
      </c>
    </row>
    <row r="19" spans="1:26" ht="26.25" x14ac:dyDescent="0.25">
      <c r="A19" s="1" t="s">
        <v>42</v>
      </c>
      <c r="B19" s="108" t="s">
        <v>272</v>
      </c>
      <c r="C19" s="83">
        <v>245</v>
      </c>
      <c r="D19" s="397">
        <v>260</v>
      </c>
      <c r="E19" s="397">
        <v>294</v>
      </c>
      <c r="F19" s="397">
        <v>345</v>
      </c>
      <c r="G19" s="397">
        <v>403</v>
      </c>
      <c r="H19" s="397">
        <v>404</v>
      </c>
      <c r="I19" s="397">
        <v>395</v>
      </c>
      <c r="J19" s="397">
        <v>405</v>
      </c>
      <c r="K19" s="397">
        <v>424</v>
      </c>
      <c r="L19" s="323"/>
      <c r="M19" s="323"/>
      <c r="N19" s="324"/>
      <c r="O19" s="33" t="s">
        <v>42</v>
      </c>
      <c r="P19" s="108" t="s">
        <v>272</v>
      </c>
      <c r="Q19" s="83">
        <v>125</v>
      </c>
      <c r="R19" s="84">
        <v>82</v>
      </c>
      <c r="S19" s="84">
        <v>15</v>
      </c>
      <c r="T19" s="84">
        <v>23</v>
      </c>
      <c r="U19" s="84">
        <v>50</v>
      </c>
      <c r="V19" s="84">
        <v>7</v>
      </c>
      <c r="W19" s="194">
        <v>41</v>
      </c>
      <c r="X19" s="84">
        <v>37</v>
      </c>
      <c r="Y19" s="84">
        <v>23</v>
      </c>
      <c r="Z19" s="100">
        <v>21</v>
      </c>
    </row>
    <row r="20" spans="1:26" x14ac:dyDescent="0.25">
      <c r="A20" s="1" t="s">
        <v>43</v>
      </c>
      <c r="B20" s="197" t="s">
        <v>30</v>
      </c>
      <c r="C20" s="229">
        <f>C19/C3</f>
        <v>0.22012578616352202</v>
      </c>
      <c r="D20" s="386">
        <f t="shared" ref="D20:N20" si="32">D19/D3</f>
        <v>0.2226027397260274</v>
      </c>
      <c r="E20" s="386">
        <f t="shared" si="32"/>
        <v>0.23883021933387491</v>
      </c>
      <c r="F20" s="386">
        <f t="shared" si="32"/>
        <v>0.25256222547584189</v>
      </c>
      <c r="G20" s="386">
        <f t="shared" si="32"/>
        <v>0.26600660066006598</v>
      </c>
      <c r="H20" s="386">
        <f t="shared" si="32"/>
        <v>0.25914047466324569</v>
      </c>
      <c r="I20" s="386">
        <f t="shared" si="32"/>
        <v>0.24842767295597484</v>
      </c>
      <c r="J20" s="386">
        <f t="shared" si="32"/>
        <v>0.24923076923076923</v>
      </c>
      <c r="K20" s="386">
        <f t="shared" si="32"/>
        <v>0.25496091401082382</v>
      </c>
      <c r="L20" s="313" t="e">
        <f t="shared" si="32"/>
        <v>#DIV/0!</v>
      </c>
      <c r="M20" s="313" t="e">
        <f t="shared" si="32"/>
        <v>#DIV/0!</v>
      </c>
      <c r="N20" s="313" t="e">
        <f t="shared" si="32"/>
        <v>#DIV/0!</v>
      </c>
      <c r="O20" s="33" t="s">
        <v>43</v>
      </c>
      <c r="P20" s="197" t="s">
        <v>30</v>
      </c>
      <c r="Q20" s="229">
        <f>Q19/Q3</f>
        <v>0.23540489642184556</v>
      </c>
      <c r="R20" s="229">
        <f t="shared" ref="R20:Z20" si="33">R19/R3</f>
        <v>0.24332344213649851</v>
      </c>
      <c r="S20" s="229">
        <f t="shared" si="33"/>
        <v>0.22727272727272727</v>
      </c>
      <c r="T20" s="229">
        <f t="shared" si="33"/>
        <v>0.27058823529411763</v>
      </c>
      <c r="U20" s="229">
        <f t="shared" si="33"/>
        <v>0.36764705882352944</v>
      </c>
      <c r="V20" s="229">
        <f t="shared" si="33"/>
        <v>0.22580645161290322</v>
      </c>
      <c r="W20" s="229">
        <v>0.25153374233128833</v>
      </c>
      <c r="X20" s="229">
        <f t="shared" si="33"/>
        <v>0.20786516853932585</v>
      </c>
      <c r="Y20" s="229">
        <f t="shared" si="33"/>
        <v>0.359375</v>
      </c>
      <c r="Z20" s="229">
        <f t="shared" si="33"/>
        <v>0.29166666666666669</v>
      </c>
    </row>
    <row r="21" spans="1:26" ht="15" customHeight="1" x14ac:dyDescent="0.25">
      <c r="A21" s="1" t="s">
        <v>44</v>
      </c>
      <c r="B21" s="108" t="s">
        <v>273</v>
      </c>
      <c r="C21" s="83">
        <v>128</v>
      </c>
      <c r="D21" s="397">
        <v>137</v>
      </c>
      <c r="E21" s="397">
        <v>151</v>
      </c>
      <c r="F21" s="397">
        <v>167</v>
      </c>
      <c r="G21" s="397">
        <v>182</v>
      </c>
      <c r="H21" s="397">
        <v>193</v>
      </c>
      <c r="I21" s="397">
        <v>196</v>
      </c>
      <c r="J21" s="397">
        <v>210</v>
      </c>
      <c r="K21" s="397">
        <v>211</v>
      </c>
      <c r="L21" s="323"/>
      <c r="M21" s="323"/>
      <c r="N21" s="324"/>
      <c r="O21" s="33" t="s">
        <v>44</v>
      </c>
      <c r="P21" s="108" t="s">
        <v>273</v>
      </c>
      <c r="Q21" s="83">
        <v>78</v>
      </c>
      <c r="R21" s="84">
        <v>44</v>
      </c>
      <c r="S21" s="84">
        <v>12</v>
      </c>
      <c r="T21" s="84">
        <v>12</v>
      </c>
      <c r="U21" s="84">
        <v>7</v>
      </c>
      <c r="V21" s="84">
        <v>4</v>
      </c>
      <c r="W21" s="194">
        <v>27</v>
      </c>
      <c r="X21" s="84">
        <v>18</v>
      </c>
      <c r="Y21" s="84">
        <v>4</v>
      </c>
      <c r="Z21" s="100">
        <v>5</v>
      </c>
    </row>
    <row r="22" spans="1:26" x14ac:dyDescent="0.25">
      <c r="A22" s="1" t="s">
        <v>45</v>
      </c>
      <c r="B22" s="197" t="s">
        <v>30</v>
      </c>
      <c r="C22" s="229">
        <f>C21/C3</f>
        <v>0.11500449236298294</v>
      </c>
      <c r="D22" s="386">
        <f t="shared" ref="D22:N22" si="34">D21/D3</f>
        <v>0.1172945205479452</v>
      </c>
      <c r="E22" s="386">
        <f t="shared" si="34"/>
        <v>0.12266450040617384</v>
      </c>
      <c r="F22" s="386">
        <f t="shared" si="34"/>
        <v>0.12225475841874085</v>
      </c>
      <c r="G22" s="386">
        <f t="shared" si="34"/>
        <v>0.12013201320132014</v>
      </c>
      <c r="H22" s="386">
        <f t="shared" si="34"/>
        <v>0.12379730596536241</v>
      </c>
      <c r="I22" s="386">
        <f t="shared" si="34"/>
        <v>0.12327044025157233</v>
      </c>
      <c r="J22" s="386">
        <f t="shared" si="34"/>
        <v>0.12923076923076923</v>
      </c>
      <c r="K22" s="386">
        <f t="shared" si="34"/>
        <v>0.12687913409500903</v>
      </c>
      <c r="L22" s="313" t="e">
        <f t="shared" si="34"/>
        <v>#DIV/0!</v>
      </c>
      <c r="M22" s="313" t="e">
        <f t="shared" si="34"/>
        <v>#DIV/0!</v>
      </c>
      <c r="N22" s="313" t="e">
        <f t="shared" si="34"/>
        <v>#DIV/0!</v>
      </c>
      <c r="O22" s="33" t="s">
        <v>45</v>
      </c>
      <c r="P22" s="197" t="s">
        <v>30</v>
      </c>
      <c r="Q22" s="229">
        <f>Q21/Q3</f>
        <v>0.14689265536723164</v>
      </c>
      <c r="R22" s="229">
        <f t="shared" ref="R22:Z22" si="35">R21/R3</f>
        <v>0.13056379821958458</v>
      </c>
      <c r="S22" s="229">
        <f t="shared" si="35"/>
        <v>0.18181818181818182</v>
      </c>
      <c r="T22" s="229">
        <f t="shared" si="35"/>
        <v>0.14117647058823529</v>
      </c>
      <c r="U22" s="229">
        <f t="shared" si="35"/>
        <v>5.1470588235294115E-2</v>
      </c>
      <c r="V22" s="229">
        <f t="shared" si="35"/>
        <v>0.12903225806451613</v>
      </c>
      <c r="W22" s="229">
        <v>0.16564417177914109</v>
      </c>
      <c r="X22" s="229">
        <f t="shared" si="35"/>
        <v>0.10112359550561797</v>
      </c>
      <c r="Y22" s="229">
        <f t="shared" si="35"/>
        <v>6.25E-2</v>
      </c>
      <c r="Z22" s="229">
        <f t="shared" si="35"/>
        <v>6.9444444444444448E-2</v>
      </c>
    </row>
    <row r="23" spans="1:26" x14ac:dyDescent="0.25">
      <c r="A23" s="1" t="s">
        <v>46</v>
      </c>
      <c r="B23" s="209" t="s">
        <v>274</v>
      </c>
      <c r="C23" s="83">
        <v>330</v>
      </c>
      <c r="D23" s="397">
        <v>349</v>
      </c>
      <c r="E23" s="397">
        <v>364</v>
      </c>
      <c r="F23" s="397">
        <v>400</v>
      </c>
      <c r="G23" s="397">
        <v>443</v>
      </c>
      <c r="H23" s="397">
        <v>461</v>
      </c>
      <c r="I23" s="397">
        <v>469</v>
      </c>
      <c r="J23" s="397">
        <v>470</v>
      </c>
      <c r="K23" s="397">
        <v>493</v>
      </c>
      <c r="L23" s="323"/>
      <c r="M23" s="323"/>
      <c r="N23" s="324"/>
      <c r="O23" s="33" t="s">
        <v>46</v>
      </c>
      <c r="P23" s="209" t="s">
        <v>274</v>
      </c>
      <c r="Q23" s="83">
        <v>152</v>
      </c>
      <c r="R23" s="84">
        <v>98</v>
      </c>
      <c r="S23" s="84">
        <v>17</v>
      </c>
      <c r="T23" s="84">
        <v>24</v>
      </c>
      <c r="U23" s="84">
        <v>46</v>
      </c>
      <c r="V23" s="84">
        <v>8</v>
      </c>
      <c r="W23" s="194">
        <v>46</v>
      </c>
      <c r="X23" s="84">
        <v>65</v>
      </c>
      <c r="Y23" s="84">
        <v>18</v>
      </c>
      <c r="Z23" s="100">
        <v>19</v>
      </c>
    </row>
    <row r="24" spans="1:26" x14ac:dyDescent="0.25">
      <c r="A24" s="1" t="s">
        <v>47</v>
      </c>
      <c r="B24" s="197" t="s">
        <v>30</v>
      </c>
      <c r="C24" s="229">
        <f>C23/C3</f>
        <v>0.29649595687331537</v>
      </c>
      <c r="D24" s="386">
        <f t="shared" ref="D24:N24" si="36">D23/D3</f>
        <v>0.2988013698630137</v>
      </c>
      <c r="E24" s="386">
        <f t="shared" si="36"/>
        <v>0.2956945572705118</v>
      </c>
      <c r="F24" s="386">
        <f t="shared" si="36"/>
        <v>0.29282576866764276</v>
      </c>
      <c r="G24" s="386">
        <f t="shared" si="36"/>
        <v>0.29240924092409243</v>
      </c>
      <c r="H24" s="386">
        <f t="shared" si="36"/>
        <v>0.29570237331622834</v>
      </c>
      <c r="I24" s="386">
        <f t="shared" si="36"/>
        <v>0.29496855345911949</v>
      </c>
      <c r="J24" s="386">
        <f t="shared" si="36"/>
        <v>0.28923076923076924</v>
      </c>
      <c r="K24" s="386">
        <f t="shared" si="36"/>
        <v>0.29645219482862295</v>
      </c>
      <c r="L24" s="313" t="e">
        <f t="shared" si="36"/>
        <v>#DIV/0!</v>
      </c>
      <c r="M24" s="313" t="e">
        <f t="shared" si="36"/>
        <v>#DIV/0!</v>
      </c>
      <c r="N24" s="313" t="e">
        <f t="shared" si="36"/>
        <v>#DIV/0!</v>
      </c>
      <c r="O24" s="33" t="s">
        <v>47</v>
      </c>
      <c r="P24" s="197" t="s">
        <v>30</v>
      </c>
      <c r="Q24" s="229">
        <f>Q23/Q3</f>
        <v>0.28625235404896421</v>
      </c>
      <c r="R24" s="255">
        <f t="shared" ref="R24" si="37">R23/R3</f>
        <v>0.29080118694362017</v>
      </c>
      <c r="S24" s="255">
        <f t="shared" ref="S24" si="38">S23/S3</f>
        <v>0.25757575757575757</v>
      </c>
      <c r="T24" s="255">
        <f t="shared" ref="T24" si="39">T23/T3</f>
        <v>0.28235294117647058</v>
      </c>
      <c r="U24" s="255">
        <f t="shared" ref="U24" si="40">U23/U3</f>
        <v>0.33823529411764708</v>
      </c>
      <c r="V24" s="255">
        <f t="shared" ref="V24" si="41">V23/V3</f>
        <v>0.25806451612903225</v>
      </c>
      <c r="W24" s="255">
        <v>0.2822085889570552</v>
      </c>
      <c r="X24" s="255">
        <f t="shared" ref="X24" si="42">X23/X3</f>
        <v>0.3651685393258427</v>
      </c>
      <c r="Y24" s="255">
        <f t="shared" ref="Y24" si="43">Y23/Y3</f>
        <v>0.28125</v>
      </c>
      <c r="Z24" s="264">
        <f t="shared" ref="Z24" si="44">Z23/Z3</f>
        <v>0.2638888888888889</v>
      </c>
    </row>
    <row r="25" spans="1:26" ht="15" customHeight="1" x14ac:dyDescent="0.25">
      <c r="A25" s="1" t="s">
        <v>48</v>
      </c>
      <c r="B25" s="108" t="s">
        <v>275</v>
      </c>
      <c r="C25" s="83">
        <v>241</v>
      </c>
      <c r="D25" s="397">
        <v>246</v>
      </c>
      <c r="E25" s="397">
        <v>241</v>
      </c>
      <c r="F25" s="397">
        <v>256</v>
      </c>
      <c r="G25" s="397">
        <v>277</v>
      </c>
      <c r="H25" s="397">
        <v>287</v>
      </c>
      <c r="I25" s="397">
        <v>292</v>
      </c>
      <c r="J25" s="397">
        <v>295</v>
      </c>
      <c r="K25" s="397">
        <v>304</v>
      </c>
      <c r="L25" s="323"/>
      <c r="M25" s="323"/>
      <c r="N25" s="324"/>
      <c r="O25" s="33" t="s">
        <v>48</v>
      </c>
      <c r="P25" s="108" t="s">
        <v>275</v>
      </c>
      <c r="Q25" s="83">
        <v>102</v>
      </c>
      <c r="R25" s="84">
        <v>60</v>
      </c>
      <c r="S25" s="84">
        <v>18</v>
      </c>
      <c r="T25" s="84">
        <v>16</v>
      </c>
      <c r="U25" s="84">
        <v>24</v>
      </c>
      <c r="V25" s="84">
        <v>4</v>
      </c>
      <c r="W25" s="194">
        <v>25</v>
      </c>
      <c r="X25" s="84">
        <v>37</v>
      </c>
      <c r="Y25" s="84">
        <v>5</v>
      </c>
      <c r="Z25" s="100">
        <v>13</v>
      </c>
    </row>
    <row r="26" spans="1:26" ht="15.75" thickBot="1" x14ac:dyDescent="0.3">
      <c r="A26" s="1" t="s">
        <v>49</v>
      </c>
      <c r="B26" s="202" t="s">
        <v>30</v>
      </c>
      <c r="C26" s="237">
        <f>C25/C3</f>
        <v>0.2165318957771788</v>
      </c>
      <c r="D26" s="379">
        <f t="shared" ref="D26:N26" si="45">D25/D3</f>
        <v>0.21061643835616439</v>
      </c>
      <c r="E26" s="379">
        <f t="shared" si="45"/>
        <v>0.1957757920389927</v>
      </c>
      <c r="F26" s="379">
        <f t="shared" si="45"/>
        <v>0.18740849194729137</v>
      </c>
      <c r="G26" s="379">
        <f t="shared" si="45"/>
        <v>0.18283828382838282</v>
      </c>
      <c r="H26" s="379">
        <f t="shared" si="45"/>
        <v>0.18409236690186018</v>
      </c>
      <c r="I26" s="379">
        <f t="shared" si="45"/>
        <v>0.18364779874213835</v>
      </c>
      <c r="J26" s="379">
        <f t="shared" si="45"/>
        <v>0.18153846153846154</v>
      </c>
      <c r="K26" s="379">
        <f t="shared" si="45"/>
        <v>0.18280216476247746</v>
      </c>
      <c r="L26" s="298" t="e">
        <f t="shared" si="45"/>
        <v>#DIV/0!</v>
      </c>
      <c r="M26" s="298" t="e">
        <f t="shared" si="45"/>
        <v>#DIV/0!</v>
      </c>
      <c r="N26" s="314" t="e">
        <f t="shared" si="45"/>
        <v>#DIV/0!</v>
      </c>
      <c r="O26" s="33" t="s">
        <v>49</v>
      </c>
      <c r="P26" s="202" t="s">
        <v>30</v>
      </c>
      <c r="Q26" s="237">
        <f>Q25/Q3</f>
        <v>0.19209039548022599</v>
      </c>
      <c r="R26" s="265">
        <f t="shared" ref="R26" si="46">R25/R3</f>
        <v>0.17804154302670624</v>
      </c>
      <c r="S26" s="265">
        <f t="shared" ref="S26" si="47">S25/S3</f>
        <v>0.27272727272727271</v>
      </c>
      <c r="T26" s="265">
        <f t="shared" ref="T26" si="48">T25/T3</f>
        <v>0.18823529411764706</v>
      </c>
      <c r="U26" s="265">
        <f t="shared" ref="U26" si="49">U25/U3</f>
        <v>0.17647058823529413</v>
      </c>
      <c r="V26" s="238">
        <f t="shared" ref="V26" si="50">V25/V3</f>
        <v>0.12903225806451613</v>
      </c>
      <c r="W26" s="265">
        <v>0.15337423312883436</v>
      </c>
      <c r="X26" s="265">
        <f t="shared" ref="X26" si="51">X25/X3</f>
        <v>0.20786516853932585</v>
      </c>
      <c r="Y26" s="265">
        <f t="shared" ref="Y26" si="52">Y25/Y3</f>
        <v>7.8125E-2</v>
      </c>
      <c r="Z26" s="266">
        <f t="shared" ref="Z26" si="53">Z25/Z3</f>
        <v>0.18055555555555555</v>
      </c>
    </row>
    <row r="27" spans="1:26" ht="15.75" thickBot="1" x14ac:dyDescent="0.3">
      <c r="A27" s="1" t="s">
        <v>50</v>
      </c>
      <c r="B27" s="203"/>
      <c r="C27" s="328">
        <f>C28+C30+C32+C34+C36+C38</f>
        <v>1113</v>
      </c>
      <c r="D27" s="328">
        <f t="shared" ref="D27:N27" si="54">D28+D30+D32+D34+D36+D38</f>
        <v>1168</v>
      </c>
      <c r="E27" s="328">
        <f t="shared" si="54"/>
        <v>1231</v>
      </c>
      <c r="F27" s="328">
        <f t="shared" si="54"/>
        <v>1366</v>
      </c>
      <c r="G27" s="328">
        <f t="shared" si="54"/>
        <v>1515</v>
      </c>
      <c r="H27" s="328">
        <f t="shared" si="54"/>
        <v>1559</v>
      </c>
      <c r="I27" s="328">
        <f t="shared" si="54"/>
        <v>1590</v>
      </c>
      <c r="J27" s="328">
        <f t="shared" si="54"/>
        <v>1625</v>
      </c>
      <c r="K27" s="328">
        <f t="shared" si="54"/>
        <v>1663</v>
      </c>
      <c r="L27" s="328">
        <f t="shared" si="54"/>
        <v>0</v>
      </c>
      <c r="M27" s="328">
        <f t="shared" si="54"/>
        <v>0</v>
      </c>
      <c r="N27" s="329">
        <f t="shared" si="54"/>
        <v>0</v>
      </c>
      <c r="O27" s="33" t="s">
        <v>50</v>
      </c>
      <c r="P27" s="203"/>
      <c r="Q27" s="328">
        <f>Q28+Q30+Q32+Q34+Q36+Q38</f>
        <v>531</v>
      </c>
      <c r="R27" s="328">
        <f t="shared" ref="R27" si="55">R28+R30+R32+R34+R36+R38</f>
        <v>337</v>
      </c>
      <c r="S27" s="328">
        <f t="shared" ref="S27" si="56">S28+S30+S32+S34+S36+S38</f>
        <v>66</v>
      </c>
      <c r="T27" s="328">
        <f t="shared" ref="T27" si="57">T28+T30+T32+T34+T36+T38</f>
        <v>85</v>
      </c>
      <c r="U27" s="328">
        <f t="shared" ref="U27" si="58">U28+U30+U32+U34+U36+U38</f>
        <v>136</v>
      </c>
      <c r="V27" s="328">
        <f t="shared" ref="V27" si="59">V28+V30+V32+V34+V36+V38</f>
        <v>31</v>
      </c>
      <c r="W27" s="328">
        <v>163</v>
      </c>
      <c r="X27" s="328">
        <f t="shared" ref="X27" si="60">X28+X30+X32+X34+X36+X38</f>
        <v>178</v>
      </c>
      <c r="Y27" s="328">
        <f t="shared" ref="Y27" si="61">Y28+Y30+Y32+Y34+Y36+Y38</f>
        <v>64</v>
      </c>
      <c r="Z27" s="329">
        <f t="shared" ref="Z27" si="62">Z28+Z30+Z32+Z34+Z36+Z38</f>
        <v>72</v>
      </c>
    </row>
    <row r="28" spans="1:26" ht="15" customHeight="1" x14ac:dyDescent="0.25">
      <c r="A28" s="1" t="s">
        <v>51</v>
      </c>
      <c r="B28" s="205" t="s">
        <v>276</v>
      </c>
      <c r="C28" s="268">
        <v>165</v>
      </c>
      <c r="D28" s="399">
        <v>182</v>
      </c>
      <c r="E28" s="399">
        <v>170</v>
      </c>
      <c r="F28" s="399">
        <v>181</v>
      </c>
      <c r="G28" s="399">
        <v>217</v>
      </c>
      <c r="H28" s="399">
        <v>178</v>
      </c>
      <c r="I28" s="399">
        <v>169</v>
      </c>
      <c r="J28" s="399">
        <v>141</v>
      </c>
      <c r="K28" s="399">
        <v>235</v>
      </c>
      <c r="L28" s="330"/>
      <c r="M28" s="330"/>
      <c r="N28" s="331"/>
      <c r="O28" s="33" t="s">
        <v>51</v>
      </c>
      <c r="P28" s="205" t="s">
        <v>276</v>
      </c>
      <c r="Q28" s="190">
        <v>67</v>
      </c>
      <c r="R28" s="191">
        <v>45</v>
      </c>
      <c r="S28" s="191">
        <v>11</v>
      </c>
      <c r="T28" s="191">
        <v>14</v>
      </c>
      <c r="U28" s="191">
        <v>25</v>
      </c>
      <c r="V28" s="191">
        <v>3</v>
      </c>
      <c r="W28" s="191">
        <v>32</v>
      </c>
      <c r="X28" s="191">
        <v>16</v>
      </c>
      <c r="Y28" s="191">
        <v>14</v>
      </c>
      <c r="Z28" s="188">
        <v>8</v>
      </c>
    </row>
    <row r="29" spans="1:26" x14ac:dyDescent="0.25">
      <c r="A29" s="1" t="s">
        <v>52</v>
      </c>
      <c r="B29" s="197" t="s">
        <v>30</v>
      </c>
      <c r="C29" s="229">
        <f>C28/C3</f>
        <v>0.14824797843665768</v>
      </c>
      <c r="D29" s="386">
        <f t="shared" ref="D29:N29" si="63">D28/D3</f>
        <v>0.15582191780821919</v>
      </c>
      <c r="E29" s="386">
        <f t="shared" si="63"/>
        <v>0.13809910641754672</v>
      </c>
      <c r="F29" s="386">
        <f t="shared" si="63"/>
        <v>0.13250366032210834</v>
      </c>
      <c r="G29" s="386">
        <f t="shared" si="63"/>
        <v>0.14323432343234324</v>
      </c>
      <c r="H29" s="386">
        <f t="shared" si="63"/>
        <v>0.1141757536882617</v>
      </c>
      <c r="I29" s="386">
        <f t="shared" si="63"/>
        <v>0.10628930817610063</v>
      </c>
      <c r="J29" s="386">
        <f t="shared" si="63"/>
        <v>8.6769230769230765E-2</v>
      </c>
      <c r="K29" s="386">
        <f t="shared" si="63"/>
        <v>0.14131088394467831</v>
      </c>
      <c r="L29" s="313" t="e">
        <f t="shared" si="63"/>
        <v>#DIV/0!</v>
      </c>
      <c r="M29" s="313" t="e">
        <f t="shared" si="63"/>
        <v>#DIV/0!</v>
      </c>
      <c r="N29" s="313" t="e">
        <f t="shared" si="63"/>
        <v>#DIV/0!</v>
      </c>
      <c r="O29" s="33" t="s">
        <v>52</v>
      </c>
      <c r="P29" s="197" t="s">
        <v>30</v>
      </c>
      <c r="Q29" s="229">
        <f>Q28/Q3</f>
        <v>0.12617702448210924</v>
      </c>
      <c r="R29" s="255">
        <f t="shared" ref="R29" si="64">R28/R3</f>
        <v>0.13353115727002968</v>
      </c>
      <c r="S29" s="255">
        <f t="shared" ref="S29" si="65">S28/S3</f>
        <v>0.16666666666666666</v>
      </c>
      <c r="T29" s="255">
        <f t="shared" ref="T29" si="66">T28/T3</f>
        <v>0.16470588235294117</v>
      </c>
      <c r="U29" s="255">
        <f t="shared" ref="U29" si="67">U28/U3</f>
        <v>0.18382352941176472</v>
      </c>
      <c r="V29" s="255">
        <f t="shared" ref="V29" si="68">V28/V3</f>
        <v>9.6774193548387094E-2</v>
      </c>
      <c r="W29" s="255">
        <v>0.19631901840490798</v>
      </c>
      <c r="X29" s="255">
        <f t="shared" ref="X29" si="69">X28/X3</f>
        <v>8.98876404494382E-2</v>
      </c>
      <c r="Y29" s="255">
        <f t="shared" ref="Y29" si="70">Y28/Y3</f>
        <v>0.21875</v>
      </c>
      <c r="Z29" s="264">
        <f t="shared" ref="Z29" si="71">Z28/Z3</f>
        <v>0.1111111111111111</v>
      </c>
    </row>
    <row r="30" spans="1:26" ht="15" customHeight="1" x14ac:dyDescent="0.25">
      <c r="A30" s="1" t="s">
        <v>61</v>
      </c>
      <c r="B30" s="204" t="s">
        <v>277</v>
      </c>
      <c r="C30" s="192">
        <v>221</v>
      </c>
      <c r="D30" s="397">
        <v>214</v>
      </c>
      <c r="E30" s="397">
        <v>272</v>
      </c>
      <c r="F30" s="397">
        <v>314</v>
      </c>
      <c r="G30" s="397">
        <v>306</v>
      </c>
      <c r="H30" s="397">
        <v>329</v>
      </c>
      <c r="I30" s="397">
        <v>336</v>
      </c>
      <c r="J30" s="397">
        <v>313</v>
      </c>
      <c r="K30" s="397">
        <v>240</v>
      </c>
      <c r="L30" s="323"/>
      <c r="M30" s="323"/>
      <c r="N30" s="324"/>
      <c r="O30" s="33" t="s">
        <v>61</v>
      </c>
      <c r="P30" s="204" t="s">
        <v>277</v>
      </c>
      <c r="Q30" s="192">
        <v>73</v>
      </c>
      <c r="R30" s="84">
        <v>51</v>
      </c>
      <c r="S30" s="84">
        <v>5</v>
      </c>
      <c r="T30" s="84">
        <v>14</v>
      </c>
      <c r="U30" s="84">
        <v>17</v>
      </c>
      <c r="V30" s="84">
        <v>2</v>
      </c>
      <c r="W30" s="84">
        <v>27</v>
      </c>
      <c r="X30" s="84">
        <v>30</v>
      </c>
      <c r="Y30" s="84">
        <v>9</v>
      </c>
      <c r="Z30" s="100">
        <v>12</v>
      </c>
    </row>
    <row r="31" spans="1:26" x14ac:dyDescent="0.25">
      <c r="A31" s="1" t="s">
        <v>62</v>
      </c>
      <c r="B31" s="197" t="s">
        <v>30</v>
      </c>
      <c r="C31" s="229">
        <f>C30/C3</f>
        <v>0.1985624438454627</v>
      </c>
      <c r="D31" s="386">
        <f t="shared" ref="D31:N31" si="72">D30/D3</f>
        <v>0.18321917808219179</v>
      </c>
      <c r="E31" s="386">
        <f t="shared" si="72"/>
        <v>0.22095857026807472</v>
      </c>
      <c r="F31" s="386">
        <f t="shared" si="72"/>
        <v>0.22986822840409957</v>
      </c>
      <c r="G31" s="386">
        <f t="shared" si="72"/>
        <v>0.20198019801980199</v>
      </c>
      <c r="H31" s="386">
        <f t="shared" si="72"/>
        <v>0.21103271327774215</v>
      </c>
      <c r="I31" s="386">
        <f t="shared" si="72"/>
        <v>0.21132075471698114</v>
      </c>
      <c r="J31" s="386">
        <f t="shared" si="72"/>
        <v>0.1926153846153846</v>
      </c>
      <c r="K31" s="386">
        <f t="shared" si="72"/>
        <v>0.14431749849669273</v>
      </c>
      <c r="L31" s="313" t="e">
        <f t="shared" si="72"/>
        <v>#DIV/0!</v>
      </c>
      <c r="M31" s="313" t="e">
        <f t="shared" si="72"/>
        <v>#DIV/0!</v>
      </c>
      <c r="N31" s="313" t="e">
        <f t="shared" si="72"/>
        <v>#DIV/0!</v>
      </c>
      <c r="O31" s="33" t="s">
        <v>62</v>
      </c>
      <c r="P31" s="197" t="s">
        <v>30</v>
      </c>
      <c r="Q31" s="229">
        <f>Q30/Q3</f>
        <v>0.13747645951035781</v>
      </c>
      <c r="R31" s="255">
        <f t="shared" ref="R31" si="73">R30/R3</f>
        <v>0.1513353115727003</v>
      </c>
      <c r="S31" s="255">
        <f t="shared" ref="S31" si="74">S30/S3</f>
        <v>7.575757575757576E-2</v>
      </c>
      <c r="T31" s="255">
        <f t="shared" ref="T31" si="75">T30/T3</f>
        <v>0.16470588235294117</v>
      </c>
      <c r="U31" s="255">
        <f t="shared" ref="U31" si="76">U30/U3</f>
        <v>0.125</v>
      </c>
      <c r="V31" s="255">
        <f t="shared" ref="V31" si="77">V30/V3</f>
        <v>6.4516129032258063E-2</v>
      </c>
      <c r="W31" s="255">
        <v>0.16564417177914109</v>
      </c>
      <c r="X31" s="255">
        <f t="shared" ref="X31" si="78">X30/X3</f>
        <v>0.16853932584269662</v>
      </c>
      <c r="Y31" s="255">
        <f t="shared" ref="Y31" si="79">Y30/Y3</f>
        <v>0.140625</v>
      </c>
      <c r="Z31" s="264">
        <f t="shared" ref="Z31" si="80">Z30/Z3</f>
        <v>0.16666666666666666</v>
      </c>
    </row>
    <row r="32" spans="1:26" ht="15" customHeight="1" x14ac:dyDescent="0.25">
      <c r="A32" s="1" t="s">
        <v>63</v>
      </c>
      <c r="B32" s="204" t="s">
        <v>278</v>
      </c>
      <c r="C32" s="192">
        <v>185</v>
      </c>
      <c r="D32" s="397">
        <v>226</v>
      </c>
      <c r="E32" s="397">
        <v>213</v>
      </c>
      <c r="F32" s="397">
        <v>249</v>
      </c>
      <c r="G32" s="397">
        <v>305</v>
      </c>
      <c r="H32" s="397">
        <v>333</v>
      </c>
      <c r="I32" s="397">
        <v>325</v>
      </c>
      <c r="J32" s="397">
        <v>339</v>
      </c>
      <c r="K32" s="397">
        <v>331</v>
      </c>
      <c r="L32" s="323"/>
      <c r="M32" s="323"/>
      <c r="N32" s="324"/>
      <c r="O32" s="33" t="s">
        <v>63</v>
      </c>
      <c r="P32" s="204" t="s">
        <v>278</v>
      </c>
      <c r="Q32" s="192">
        <v>101</v>
      </c>
      <c r="R32" s="84">
        <v>63</v>
      </c>
      <c r="S32" s="84">
        <v>14</v>
      </c>
      <c r="T32" s="84">
        <v>12</v>
      </c>
      <c r="U32" s="84">
        <v>30</v>
      </c>
      <c r="V32" s="84">
        <v>8</v>
      </c>
      <c r="W32" s="84">
        <v>30</v>
      </c>
      <c r="X32" s="84">
        <v>41</v>
      </c>
      <c r="Y32" s="84">
        <v>11</v>
      </c>
      <c r="Z32" s="100">
        <v>21</v>
      </c>
    </row>
    <row r="33" spans="1:26" x14ac:dyDescent="0.25">
      <c r="A33" s="1" t="s">
        <v>64</v>
      </c>
      <c r="B33" s="197" t="s">
        <v>30</v>
      </c>
      <c r="C33" s="229">
        <f>C32/C3</f>
        <v>0.16621743036837378</v>
      </c>
      <c r="D33" s="386">
        <f t="shared" ref="D33:N33" si="81">D32/D3</f>
        <v>0.1934931506849315</v>
      </c>
      <c r="E33" s="386">
        <f t="shared" si="81"/>
        <v>0.17303005686433795</v>
      </c>
      <c r="F33" s="386">
        <f t="shared" si="81"/>
        <v>0.1822840409956076</v>
      </c>
      <c r="G33" s="386">
        <f t="shared" si="81"/>
        <v>0.20132013201320131</v>
      </c>
      <c r="H33" s="386">
        <f t="shared" si="81"/>
        <v>0.21359846055163567</v>
      </c>
      <c r="I33" s="386">
        <f t="shared" si="81"/>
        <v>0.20440251572327045</v>
      </c>
      <c r="J33" s="386">
        <f t="shared" si="81"/>
        <v>0.20861538461538462</v>
      </c>
      <c r="K33" s="386">
        <f t="shared" si="81"/>
        <v>0.19903788334335537</v>
      </c>
      <c r="L33" s="313" t="e">
        <f t="shared" si="81"/>
        <v>#DIV/0!</v>
      </c>
      <c r="M33" s="313" t="e">
        <f t="shared" si="81"/>
        <v>#DIV/0!</v>
      </c>
      <c r="N33" s="313" t="e">
        <f t="shared" si="81"/>
        <v>#DIV/0!</v>
      </c>
      <c r="O33" s="33" t="s">
        <v>64</v>
      </c>
      <c r="P33" s="197" t="s">
        <v>30</v>
      </c>
      <c r="Q33" s="229">
        <f>Q32/Q3</f>
        <v>0.19020715630885121</v>
      </c>
      <c r="R33" s="255">
        <f t="shared" ref="R33" si="82">R32/R3</f>
        <v>0.18694362017804153</v>
      </c>
      <c r="S33" s="255">
        <f t="shared" ref="S33" si="83">S32/S3</f>
        <v>0.21212121212121213</v>
      </c>
      <c r="T33" s="255">
        <f t="shared" ref="T33" si="84">T32/T3</f>
        <v>0.14117647058823529</v>
      </c>
      <c r="U33" s="255">
        <f t="shared" ref="U33" si="85">U32/U3</f>
        <v>0.22058823529411764</v>
      </c>
      <c r="V33" s="255">
        <f t="shared" ref="V33" si="86">V32/V3</f>
        <v>0.25806451612903225</v>
      </c>
      <c r="W33" s="255">
        <v>0.18404907975460122</v>
      </c>
      <c r="X33" s="255">
        <f t="shared" ref="X33" si="87">X32/X3</f>
        <v>0.2303370786516854</v>
      </c>
      <c r="Y33" s="255">
        <f t="shared" ref="Y33" si="88">Y32/Y3</f>
        <v>0.171875</v>
      </c>
      <c r="Z33" s="264">
        <f t="shared" ref="Z33" si="89">Z32/Z3</f>
        <v>0.29166666666666669</v>
      </c>
    </row>
    <row r="34" spans="1:26" ht="15" customHeight="1" x14ac:dyDescent="0.25">
      <c r="A34" s="1" t="s">
        <v>65</v>
      </c>
      <c r="B34" s="204" t="s">
        <v>279</v>
      </c>
      <c r="C34" s="192">
        <v>136</v>
      </c>
      <c r="D34" s="397">
        <v>143</v>
      </c>
      <c r="E34" s="397">
        <v>180</v>
      </c>
      <c r="F34" s="397">
        <v>218</v>
      </c>
      <c r="G34" s="397">
        <v>270</v>
      </c>
      <c r="H34" s="397">
        <v>288</v>
      </c>
      <c r="I34" s="397">
        <v>325</v>
      </c>
      <c r="J34" s="397">
        <v>381</v>
      </c>
      <c r="K34" s="397">
        <v>376</v>
      </c>
      <c r="L34" s="323"/>
      <c r="M34" s="323"/>
      <c r="N34" s="324"/>
      <c r="O34" s="33" t="s">
        <v>65</v>
      </c>
      <c r="P34" s="204" t="s">
        <v>279</v>
      </c>
      <c r="Q34" s="192">
        <v>122</v>
      </c>
      <c r="R34" s="84">
        <v>74</v>
      </c>
      <c r="S34" s="84">
        <v>16</v>
      </c>
      <c r="T34" s="84">
        <v>20</v>
      </c>
      <c r="U34" s="84">
        <v>25</v>
      </c>
      <c r="V34" s="84">
        <v>8</v>
      </c>
      <c r="W34" s="84">
        <v>30</v>
      </c>
      <c r="X34" s="84">
        <v>49</v>
      </c>
      <c r="Y34" s="84">
        <v>17</v>
      </c>
      <c r="Z34" s="100">
        <v>15</v>
      </c>
    </row>
    <row r="35" spans="1:26" x14ac:dyDescent="0.25">
      <c r="A35" s="1" t="s">
        <v>66</v>
      </c>
      <c r="B35" s="197" t="s">
        <v>30</v>
      </c>
      <c r="C35" s="229">
        <f>C34/C3</f>
        <v>0.12219227313566937</v>
      </c>
      <c r="D35" s="386">
        <f t="shared" ref="D35:N35" si="90">D34/D3</f>
        <v>0.12243150684931507</v>
      </c>
      <c r="E35" s="386">
        <f t="shared" si="90"/>
        <v>0.1462225832656377</v>
      </c>
      <c r="F35" s="386">
        <f t="shared" si="90"/>
        <v>0.1595900439238653</v>
      </c>
      <c r="G35" s="386">
        <f t="shared" si="90"/>
        <v>0.17821782178217821</v>
      </c>
      <c r="H35" s="386">
        <f t="shared" si="90"/>
        <v>0.18473380372033354</v>
      </c>
      <c r="I35" s="386">
        <f t="shared" si="90"/>
        <v>0.20440251572327045</v>
      </c>
      <c r="J35" s="386">
        <f t="shared" si="90"/>
        <v>0.23446153846153847</v>
      </c>
      <c r="K35" s="386">
        <f t="shared" si="90"/>
        <v>0.22609741431148528</v>
      </c>
      <c r="L35" s="313" t="e">
        <f t="shared" si="90"/>
        <v>#DIV/0!</v>
      </c>
      <c r="M35" s="313" t="e">
        <f t="shared" si="90"/>
        <v>#DIV/0!</v>
      </c>
      <c r="N35" s="313" t="e">
        <f t="shared" si="90"/>
        <v>#DIV/0!</v>
      </c>
      <c r="O35" s="33" t="s">
        <v>66</v>
      </c>
      <c r="P35" s="197" t="s">
        <v>30</v>
      </c>
      <c r="Q35" s="229">
        <f>Q34/Q3</f>
        <v>0.22975517890772129</v>
      </c>
      <c r="R35" s="255">
        <f t="shared" ref="R35" si="91">R34/R3</f>
        <v>0.21958456973293769</v>
      </c>
      <c r="S35" s="255">
        <f t="shared" ref="S35" si="92">S34/S3</f>
        <v>0.24242424242424243</v>
      </c>
      <c r="T35" s="255">
        <f t="shared" ref="T35" si="93">T34/T3</f>
        <v>0.23529411764705882</v>
      </c>
      <c r="U35" s="255">
        <f t="shared" ref="U35" si="94">U34/U3</f>
        <v>0.18382352941176472</v>
      </c>
      <c r="V35" s="255">
        <f t="shared" ref="V35" si="95">V34/V3</f>
        <v>0.25806451612903225</v>
      </c>
      <c r="W35" s="255">
        <v>0.18404907975460122</v>
      </c>
      <c r="X35" s="255">
        <f t="shared" ref="X35" si="96">X34/X3</f>
        <v>0.2752808988764045</v>
      </c>
      <c r="Y35" s="255">
        <f t="shared" ref="Y35" si="97">Y34/Y3</f>
        <v>0.265625</v>
      </c>
      <c r="Z35" s="264">
        <f t="shared" ref="Z35" si="98">Z34/Z3</f>
        <v>0.20833333333333334</v>
      </c>
    </row>
    <row r="36" spans="1:26" ht="15" customHeight="1" x14ac:dyDescent="0.25">
      <c r="A36" s="1" t="s">
        <v>67</v>
      </c>
      <c r="B36" s="204" t="s">
        <v>280</v>
      </c>
      <c r="C36" s="192">
        <v>136</v>
      </c>
      <c r="D36" s="397">
        <v>144</v>
      </c>
      <c r="E36" s="397">
        <v>138</v>
      </c>
      <c r="F36" s="397">
        <v>144</v>
      </c>
      <c r="G36" s="397">
        <v>153</v>
      </c>
      <c r="H36" s="397">
        <v>164</v>
      </c>
      <c r="I36" s="397">
        <v>167</v>
      </c>
      <c r="J36" s="397">
        <v>180</v>
      </c>
      <c r="K36" s="397">
        <v>201</v>
      </c>
      <c r="L36" s="323"/>
      <c r="M36" s="323"/>
      <c r="N36" s="324"/>
      <c r="O36" s="33" t="s">
        <v>67</v>
      </c>
      <c r="P36" s="204" t="s">
        <v>280</v>
      </c>
      <c r="Q36" s="192">
        <v>64</v>
      </c>
      <c r="R36" s="84">
        <v>44</v>
      </c>
      <c r="S36" s="84">
        <v>7</v>
      </c>
      <c r="T36" s="84">
        <v>10</v>
      </c>
      <c r="U36" s="84">
        <v>15</v>
      </c>
      <c r="V36" s="84">
        <v>5</v>
      </c>
      <c r="W36" s="84">
        <v>23</v>
      </c>
      <c r="X36" s="84">
        <v>19</v>
      </c>
      <c r="Y36" s="84">
        <v>8</v>
      </c>
      <c r="Z36" s="100">
        <v>6</v>
      </c>
    </row>
    <row r="37" spans="1:26" x14ac:dyDescent="0.25">
      <c r="A37" s="1" t="s">
        <v>68</v>
      </c>
      <c r="B37" s="197" t="s">
        <v>30</v>
      </c>
      <c r="C37" s="229">
        <f>C36/C3</f>
        <v>0.12219227313566937</v>
      </c>
      <c r="D37" s="386">
        <f t="shared" ref="D37:N37" si="99">D36/D3</f>
        <v>0.12328767123287671</v>
      </c>
      <c r="E37" s="386">
        <f t="shared" si="99"/>
        <v>0.11210398050365557</v>
      </c>
      <c r="F37" s="386">
        <f t="shared" si="99"/>
        <v>0.10541727672035139</v>
      </c>
      <c r="G37" s="386">
        <f t="shared" si="99"/>
        <v>0.100990099009901</v>
      </c>
      <c r="H37" s="386">
        <f t="shared" si="99"/>
        <v>0.10519563822963438</v>
      </c>
      <c r="I37" s="386">
        <f t="shared" si="99"/>
        <v>0.10503144654088051</v>
      </c>
      <c r="J37" s="386">
        <f t="shared" si="99"/>
        <v>0.11076923076923077</v>
      </c>
      <c r="K37" s="386">
        <f t="shared" si="99"/>
        <v>0.12086590499098016</v>
      </c>
      <c r="L37" s="313" t="e">
        <f t="shared" si="99"/>
        <v>#DIV/0!</v>
      </c>
      <c r="M37" s="313" t="e">
        <f t="shared" si="99"/>
        <v>#DIV/0!</v>
      </c>
      <c r="N37" s="313" t="e">
        <f t="shared" si="99"/>
        <v>#DIV/0!</v>
      </c>
      <c r="O37" s="33" t="s">
        <v>68</v>
      </c>
      <c r="P37" s="197" t="s">
        <v>30</v>
      </c>
      <c r="Q37" s="229">
        <f>Q36/Q3</f>
        <v>0.12052730696798493</v>
      </c>
      <c r="R37" s="255">
        <f t="shared" ref="R37" si="100">R36/R3</f>
        <v>0.13056379821958458</v>
      </c>
      <c r="S37" s="255">
        <f t="shared" ref="S37" si="101">S36/S3</f>
        <v>0.10606060606060606</v>
      </c>
      <c r="T37" s="255">
        <f t="shared" ref="T37" si="102">T36/T3</f>
        <v>0.11764705882352941</v>
      </c>
      <c r="U37" s="255">
        <f t="shared" ref="U37" si="103">U36/U3</f>
        <v>0.11029411764705882</v>
      </c>
      <c r="V37" s="255">
        <f t="shared" ref="V37" si="104">V36/V3</f>
        <v>0.16129032258064516</v>
      </c>
      <c r="W37" s="255">
        <v>0.1411042944785276</v>
      </c>
      <c r="X37" s="255">
        <f t="shared" ref="X37" si="105">X36/X3</f>
        <v>0.10674157303370786</v>
      </c>
      <c r="Y37" s="255">
        <f t="shared" ref="Y37" si="106">Y36/Y3</f>
        <v>0.125</v>
      </c>
      <c r="Z37" s="264">
        <f t="shared" ref="Z37" si="107">Z36/Z3</f>
        <v>8.3333333333333329E-2</v>
      </c>
    </row>
    <row r="38" spans="1:26" ht="15" customHeight="1" x14ac:dyDescent="0.25">
      <c r="A38" s="1" t="s">
        <v>69</v>
      </c>
      <c r="B38" s="204" t="s">
        <v>281</v>
      </c>
      <c r="C38" s="192">
        <v>270</v>
      </c>
      <c r="D38" s="397">
        <v>259</v>
      </c>
      <c r="E38" s="397">
        <v>258</v>
      </c>
      <c r="F38" s="397">
        <v>260</v>
      </c>
      <c r="G38" s="397">
        <v>264</v>
      </c>
      <c r="H38" s="397">
        <v>267</v>
      </c>
      <c r="I38" s="397">
        <v>268</v>
      </c>
      <c r="J38" s="397">
        <v>271</v>
      </c>
      <c r="K38" s="397">
        <v>280</v>
      </c>
      <c r="L38" s="323"/>
      <c r="M38" s="323"/>
      <c r="N38" s="324"/>
      <c r="O38" s="33" t="s">
        <v>69</v>
      </c>
      <c r="P38" s="204" t="s">
        <v>281</v>
      </c>
      <c r="Q38" s="192">
        <v>104</v>
      </c>
      <c r="R38" s="84">
        <v>60</v>
      </c>
      <c r="S38" s="84">
        <v>13</v>
      </c>
      <c r="T38" s="84">
        <v>15</v>
      </c>
      <c r="U38" s="84">
        <v>24</v>
      </c>
      <c r="V38" s="84">
        <v>5</v>
      </c>
      <c r="W38" s="84">
        <v>21</v>
      </c>
      <c r="X38" s="84">
        <v>23</v>
      </c>
      <c r="Y38" s="84">
        <v>5</v>
      </c>
      <c r="Z38" s="100">
        <v>10</v>
      </c>
    </row>
    <row r="39" spans="1:26" ht="15.75" thickBot="1" x14ac:dyDescent="0.3">
      <c r="A39" s="1" t="s">
        <v>70</v>
      </c>
      <c r="B39" s="202" t="s">
        <v>30</v>
      </c>
      <c r="C39" s="237">
        <f>C38/C3</f>
        <v>0.24258760107816713</v>
      </c>
      <c r="D39" s="379">
        <f t="shared" ref="D39:N39" si="108">D38/D3</f>
        <v>0.22174657534246575</v>
      </c>
      <c r="E39" s="379">
        <f t="shared" si="108"/>
        <v>0.20958570268074736</v>
      </c>
      <c r="F39" s="379">
        <f t="shared" si="108"/>
        <v>0.19033674963396779</v>
      </c>
      <c r="G39" s="379">
        <f t="shared" si="108"/>
        <v>0.17425742574257425</v>
      </c>
      <c r="H39" s="379">
        <f t="shared" si="108"/>
        <v>0.17126363053239255</v>
      </c>
      <c r="I39" s="379">
        <f t="shared" si="108"/>
        <v>0.16855345911949685</v>
      </c>
      <c r="J39" s="379">
        <f t="shared" si="108"/>
        <v>0.16676923076923078</v>
      </c>
      <c r="K39" s="379">
        <f t="shared" si="108"/>
        <v>0.16837041491280819</v>
      </c>
      <c r="L39" s="298" t="e">
        <f t="shared" si="108"/>
        <v>#DIV/0!</v>
      </c>
      <c r="M39" s="298" t="e">
        <f t="shared" si="108"/>
        <v>#DIV/0!</v>
      </c>
      <c r="N39" s="314" t="e">
        <f t="shared" si="108"/>
        <v>#DIV/0!</v>
      </c>
      <c r="O39" s="33" t="s">
        <v>70</v>
      </c>
      <c r="P39" s="202" t="s">
        <v>30</v>
      </c>
      <c r="Q39" s="237">
        <f>Q38/Q3</f>
        <v>0.19585687382297551</v>
      </c>
      <c r="R39" s="265">
        <f>R38/R3</f>
        <v>0.17804154302670624</v>
      </c>
      <c r="S39" s="265">
        <f t="shared" ref="S39" si="109">S38/S3</f>
        <v>0.19696969696969696</v>
      </c>
      <c r="T39" s="265">
        <f t="shared" ref="T39" si="110">T38/T3</f>
        <v>0.17647058823529413</v>
      </c>
      <c r="U39" s="265">
        <f t="shared" ref="U39" si="111">U38/U3</f>
        <v>0.17647058823529413</v>
      </c>
      <c r="V39" s="265">
        <f t="shared" ref="V39" si="112">V38/V3</f>
        <v>0.16129032258064516</v>
      </c>
      <c r="W39" s="265">
        <v>0.12883435582822086</v>
      </c>
      <c r="X39" s="265">
        <f t="shared" ref="X39" si="113">X38/X3</f>
        <v>0.12921348314606743</v>
      </c>
      <c r="Y39" s="265">
        <f t="shared" ref="Y39" si="114">Y38/Y3</f>
        <v>7.8125E-2</v>
      </c>
      <c r="Z39" s="266">
        <f t="shared" ref="Z39" si="115">Z38/Z3</f>
        <v>0.1388888888888889</v>
      </c>
    </row>
    <row r="40" spans="1:26" ht="15.75" thickBot="1" x14ac:dyDescent="0.3">
      <c r="A40" s="1" t="s">
        <v>71</v>
      </c>
      <c r="B40" s="203"/>
      <c r="C40" s="326">
        <f>C41+C43+C45+C47+C49+C51+C53</f>
        <v>1113</v>
      </c>
      <c r="D40" s="326">
        <f t="shared" ref="D40:N40" si="116">D41+D43+D45+D47+D49+D51+D53</f>
        <v>1168</v>
      </c>
      <c r="E40" s="326">
        <f t="shared" si="116"/>
        <v>1231</v>
      </c>
      <c r="F40" s="326">
        <f t="shared" si="116"/>
        <v>1366</v>
      </c>
      <c r="G40" s="326">
        <f t="shared" si="116"/>
        <v>1515</v>
      </c>
      <c r="H40" s="326">
        <f t="shared" si="116"/>
        <v>1559</v>
      </c>
      <c r="I40" s="326">
        <f t="shared" si="116"/>
        <v>1590</v>
      </c>
      <c r="J40" s="326">
        <f t="shared" si="116"/>
        <v>1625</v>
      </c>
      <c r="K40" s="326">
        <f t="shared" si="116"/>
        <v>1663</v>
      </c>
      <c r="L40" s="326">
        <f t="shared" si="116"/>
        <v>0</v>
      </c>
      <c r="M40" s="326">
        <f t="shared" si="116"/>
        <v>0</v>
      </c>
      <c r="N40" s="327">
        <f t="shared" si="116"/>
        <v>0</v>
      </c>
      <c r="O40" s="33" t="s">
        <v>71</v>
      </c>
      <c r="P40" s="203"/>
      <c r="Q40" s="328">
        <f>Q41+Q43+Q45+Q47+Q49+Q51+Q53</f>
        <v>531</v>
      </c>
      <c r="R40" s="328">
        <f t="shared" ref="R40" si="117">R41+R43+R45+R47+R49+R51+R53</f>
        <v>337</v>
      </c>
      <c r="S40" s="328">
        <f t="shared" ref="S40" si="118">S41+S43+S45+S47+S49+S51+S53</f>
        <v>66</v>
      </c>
      <c r="T40" s="328">
        <f t="shared" ref="T40" si="119">T41+T43+T45+T47+T49+T51+T53</f>
        <v>85</v>
      </c>
      <c r="U40" s="328">
        <f t="shared" ref="U40" si="120">U41+U43+U45+U47+U49+U51+U53</f>
        <v>136</v>
      </c>
      <c r="V40" s="328">
        <f t="shared" ref="V40" si="121">V41+V43+V45+V47+V49+V51+V53</f>
        <v>31</v>
      </c>
      <c r="W40" s="328">
        <v>163</v>
      </c>
      <c r="X40" s="328">
        <f t="shared" ref="X40" si="122">X41+X43+X45+X47+X49+X51+X53</f>
        <v>178</v>
      </c>
      <c r="Y40" s="328">
        <f t="shared" ref="Y40" si="123">Y41+Y43+Y45+Y47+Y49+Y51+Y53</f>
        <v>64</v>
      </c>
      <c r="Z40" s="329">
        <f t="shared" ref="Z40" si="124">Z41+Z43+Z45+Z47+Z49+Z51+Z53</f>
        <v>72</v>
      </c>
    </row>
    <row r="41" spans="1:26" ht="15" customHeight="1" x14ac:dyDescent="0.25">
      <c r="A41" s="1" t="s">
        <v>72</v>
      </c>
      <c r="B41" s="274" t="s">
        <v>282</v>
      </c>
      <c r="C41" s="273">
        <v>159</v>
      </c>
      <c r="D41" s="396">
        <v>171</v>
      </c>
      <c r="E41" s="396">
        <v>195</v>
      </c>
      <c r="F41" s="396">
        <v>218</v>
      </c>
      <c r="G41" s="396">
        <v>246</v>
      </c>
      <c r="H41" s="396">
        <v>249</v>
      </c>
      <c r="I41" s="396">
        <v>244</v>
      </c>
      <c r="J41" s="396">
        <v>259</v>
      </c>
      <c r="K41" s="396">
        <v>249</v>
      </c>
      <c r="L41" s="332"/>
      <c r="M41" s="332"/>
      <c r="N41" s="333"/>
      <c r="O41" s="33" t="s">
        <v>72</v>
      </c>
      <c r="P41" s="279" t="s">
        <v>282</v>
      </c>
      <c r="Q41" s="273">
        <v>80</v>
      </c>
      <c r="R41" s="191">
        <v>55</v>
      </c>
      <c r="S41" s="191">
        <v>10</v>
      </c>
      <c r="T41" s="191">
        <v>14</v>
      </c>
      <c r="U41" s="191">
        <v>20</v>
      </c>
      <c r="V41" s="191">
        <v>5</v>
      </c>
      <c r="W41" s="194">
        <v>22</v>
      </c>
      <c r="X41" s="191">
        <v>26</v>
      </c>
      <c r="Y41" s="191">
        <v>6</v>
      </c>
      <c r="Z41" s="188">
        <v>11</v>
      </c>
    </row>
    <row r="42" spans="1:26" x14ac:dyDescent="0.25">
      <c r="A42" s="1" t="s">
        <v>73</v>
      </c>
      <c r="B42" s="275" t="s">
        <v>30</v>
      </c>
      <c r="C42" s="229">
        <f>C41/C3</f>
        <v>0.14285714285714285</v>
      </c>
      <c r="D42" s="377">
        <f t="shared" ref="D42:N42" si="125">D41/D3</f>
        <v>0.1464041095890411</v>
      </c>
      <c r="E42" s="377">
        <f t="shared" si="125"/>
        <v>0.15840779853777417</v>
      </c>
      <c r="F42" s="377">
        <f t="shared" si="125"/>
        <v>0.1595900439238653</v>
      </c>
      <c r="G42" s="377">
        <f t="shared" si="125"/>
        <v>0.16237623762376238</v>
      </c>
      <c r="H42" s="377">
        <f t="shared" si="125"/>
        <v>0.15971776779987171</v>
      </c>
      <c r="I42" s="377">
        <f t="shared" si="125"/>
        <v>0.15345911949685534</v>
      </c>
      <c r="J42" s="377">
        <f t="shared" si="125"/>
        <v>0.15938461538461537</v>
      </c>
      <c r="K42" s="377">
        <f t="shared" si="125"/>
        <v>0.1497294046903187</v>
      </c>
      <c r="L42" s="294" t="e">
        <f t="shared" si="125"/>
        <v>#DIV/0!</v>
      </c>
      <c r="M42" s="294" t="e">
        <f t="shared" si="125"/>
        <v>#DIV/0!</v>
      </c>
      <c r="N42" s="294" t="e">
        <f t="shared" si="125"/>
        <v>#DIV/0!</v>
      </c>
      <c r="O42" s="33" t="s">
        <v>73</v>
      </c>
      <c r="P42" s="233" t="s">
        <v>30</v>
      </c>
      <c r="Q42" s="229">
        <f>Q41/Q3</f>
        <v>0.15065913370998116</v>
      </c>
      <c r="R42" s="255">
        <f t="shared" ref="R42" si="126">R41/R3</f>
        <v>0.16320474777448071</v>
      </c>
      <c r="S42" s="255">
        <f t="shared" ref="S42" si="127">S41/S3</f>
        <v>0.15151515151515152</v>
      </c>
      <c r="T42" s="255">
        <f t="shared" ref="T42" si="128">T41/T3</f>
        <v>0.16470588235294117</v>
      </c>
      <c r="U42" s="255">
        <f t="shared" ref="U42" si="129">U41/U3</f>
        <v>0.14705882352941177</v>
      </c>
      <c r="V42" s="255">
        <f t="shared" ref="V42" si="130">V41/V3</f>
        <v>0.16129032258064516</v>
      </c>
      <c r="W42" s="255">
        <v>0.13496932515337423</v>
      </c>
      <c r="X42" s="255">
        <f t="shared" ref="X42" si="131">X41/X3</f>
        <v>0.14606741573033707</v>
      </c>
      <c r="Y42" s="255">
        <f t="shared" ref="Y42" si="132">Y41/Y3</f>
        <v>9.375E-2</v>
      </c>
      <c r="Z42" s="264">
        <f t="shared" ref="Z42" si="133">Z41/Z3</f>
        <v>0.15277777777777779</v>
      </c>
    </row>
    <row r="43" spans="1:26" ht="15" customHeight="1" x14ac:dyDescent="0.25">
      <c r="A43" s="1" t="s">
        <v>74</v>
      </c>
      <c r="B43" s="276" t="s">
        <v>283</v>
      </c>
      <c r="C43" s="83">
        <v>310</v>
      </c>
      <c r="D43" s="397">
        <v>339</v>
      </c>
      <c r="E43" s="397">
        <v>361</v>
      </c>
      <c r="F43" s="397">
        <v>414</v>
      </c>
      <c r="G43" s="397">
        <v>451</v>
      </c>
      <c r="H43" s="397">
        <v>463</v>
      </c>
      <c r="I43" s="397">
        <v>468</v>
      </c>
      <c r="J43" s="397">
        <v>477</v>
      </c>
      <c r="K43" s="397">
        <v>497</v>
      </c>
      <c r="L43" s="323"/>
      <c r="M43" s="323"/>
      <c r="N43" s="324"/>
      <c r="O43" s="33" t="s">
        <v>74</v>
      </c>
      <c r="P43" s="280" t="s">
        <v>283</v>
      </c>
      <c r="Q43" s="83">
        <v>143</v>
      </c>
      <c r="R43" s="84">
        <v>102</v>
      </c>
      <c r="S43" s="84">
        <v>19</v>
      </c>
      <c r="T43" s="84">
        <v>27</v>
      </c>
      <c r="U43" s="84">
        <v>40</v>
      </c>
      <c r="V43" s="84">
        <v>11</v>
      </c>
      <c r="W43" s="194">
        <v>52</v>
      </c>
      <c r="X43" s="84">
        <v>58</v>
      </c>
      <c r="Y43" s="84">
        <v>19</v>
      </c>
      <c r="Z43" s="100">
        <v>26</v>
      </c>
    </row>
    <row r="44" spans="1:26" x14ac:dyDescent="0.25">
      <c r="A44" s="1" t="s">
        <v>75</v>
      </c>
      <c r="B44" s="275" t="s">
        <v>30</v>
      </c>
      <c r="C44" s="229">
        <f>C43/C3</f>
        <v>0.27852650494159931</v>
      </c>
      <c r="D44" s="377">
        <f t="shared" ref="D44:N44" si="134">D43/D3</f>
        <v>0.29023972602739728</v>
      </c>
      <c r="E44" s="377">
        <f t="shared" si="134"/>
        <v>0.29325751421608448</v>
      </c>
      <c r="F44" s="377">
        <f t="shared" si="134"/>
        <v>0.30307467057101023</v>
      </c>
      <c r="G44" s="377">
        <f t="shared" si="134"/>
        <v>0.2976897689768977</v>
      </c>
      <c r="H44" s="377">
        <f t="shared" si="134"/>
        <v>0.29698524695317513</v>
      </c>
      <c r="I44" s="377">
        <f t="shared" si="134"/>
        <v>0.29433962264150942</v>
      </c>
      <c r="J44" s="377">
        <f t="shared" si="134"/>
        <v>0.29353846153846153</v>
      </c>
      <c r="K44" s="377">
        <f t="shared" si="134"/>
        <v>0.29885748647023452</v>
      </c>
      <c r="L44" s="294" t="e">
        <f t="shared" si="134"/>
        <v>#DIV/0!</v>
      </c>
      <c r="M44" s="294" t="e">
        <f t="shared" si="134"/>
        <v>#DIV/0!</v>
      </c>
      <c r="N44" s="294" t="e">
        <f t="shared" si="134"/>
        <v>#DIV/0!</v>
      </c>
      <c r="O44" s="33" t="s">
        <v>75</v>
      </c>
      <c r="P44" s="233" t="s">
        <v>30</v>
      </c>
      <c r="Q44" s="229">
        <f>Q43/Q3</f>
        <v>0.26930320150659132</v>
      </c>
      <c r="R44" s="255">
        <f t="shared" ref="R44" si="135">R43/R3</f>
        <v>0.30267062314540061</v>
      </c>
      <c r="S44" s="255">
        <f t="shared" ref="S44" si="136">S43/S3</f>
        <v>0.2878787878787879</v>
      </c>
      <c r="T44" s="255">
        <f t="shared" ref="T44" si="137">T43/T3</f>
        <v>0.31764705882352939</v>
      </c>
      <c r="U44" s="255">
        <f t="shared" ref="U44" si="138">U43/U3</f>
        <v>0.29411764705882354</v>
      </c>
      <c r="V44" s="255">
        <f t="shared" ref="V44" si="139">V43/V3</f>
        <v>0.35483870967741937</v>
      </c>
      <c r="W44" s="255">
        <v>0.31901840490797545</v>
      </c>
      <c r="X44" s="255">
        <f t="shared" ref="X44" si="140">X43/X3</f>
        <v>0.3258426966292135</v>
      </c>
      <c r="Y44" s="255">
        <f t="shared" ref="Y44" si="141">Y43/Y3</f>
        <v>0.296875</v>
      </c>
      <c r="Z44" s="264">
        <f t="shared" ref="Z44" si="142">Z43/Z3</f>
        <v>0.3611111111111111</v>
      </c>
    </row>
    <row r="45" spans="1:26" ht="15" customHeight="1" x14ac:dyDescent="0.25">
      <c r="A45" s="1" t="s">
        <v>76</v>
      </c>
      <c r="B45" s="276" t="s">
        <v>284</v>
      </c>
      <c r="C45" s="83">
        <v>174</v>
      </c>
      <c r="D45" s="397">
        <v>184</v>
      </c>
      <c r="E45" s="397">
        <v>194</v>
      </c>
      <c r="F45" s="397">
        <v>214</v>
      </c>
      <c r="G45" s="397">
        <v>251</v>
      </c>
      <c r="H45" s="397">
        <v>262</v>
      </c>
      <c r="I45" s="397">
        <v>278</v>
      </c>
      <c r="J45" s="397">
        <v>284</v>
      </c>
      <c r="K45" s="397">
        <v>275</v>
      </c>
      <c r="L45" s="323"/>
      <c r="M45" s="323"/>
      <c r="N45" s="324"/>
      <c r="O45" s="33" t="s">
        <v>76</v>
      </c>
      <c r="P45" s="280" t="s">
        <v>284</v>
      </c>
      <c r="Q45" s="83">
        <v>91</v>
      </c>
      <c r="R45" s="84">
        <v>54</v>
      </c>
      <c r="S45" s="84">
        <v>13</v>
      </c>
      <c r="T45" s="84">
        <v>12</v>
      </c>
      <c r="U45" s="84">
        <v>22</v>
      </c>
      <c r="V45" s="84">
        <v>4</v>
      </c>
      <c r="W45" s="194">
        <v>30</v>
      </c>
      <c r="X45" s="84">
        <v>25</v>
      </c>
      <c r="Y45" s="84">
        <v>11</v>
      </c>
      <c r="Z45" s="100">
        <v>13</v>
      </c>
    </row>
    <row r="46" spans="1:26" x14ac:dyDescent="0.25">
      <c r="A46" s="1" t="s">
        <v>77</v>
      </c>
      <c r="B46" s="275" t="s">
        <v>30</v>
      </c>
      <c r="C46" s="229">
        <f>C45/C3</f>
        <v>0.15633423180592992</v>
      </c>
      <c r="D46" s="377">
        <f t="shared" ref="D46:N46" si="143">D45/D3</f>
        <v>0.15753424657534246</v>
      </c>
      <c r="E46" s="377">
        <f t="shared" si="143"/>
        <v>0.15759545085296506</v>
      </c>
      <c r="F46" s="377">
        <f t="shared" si="143"/>
        <v>0.15666178623718888</v>
      </c>
      <c r="G46" s="377">
        <f t="shared" si="143"/>
        <v>0.16567656765676567</v>
      </c>
      <c r="H46" s="377">
        <f t="shared" si="143"/>
        <v>0.16805644644002565</v>
      </c>
      <c r="I46" s="377">
        <f t="shared" si="143"/>
        <v>0.17484276729559747</v>
      </c>
      <c r="J46" s="377">
        <f t="shared" si="143"/>
        <v>0.17476923076923076</v>
      </c>
      <c r="K46" s="377">
        <f t="shared" si="143"/>
        <v>0.16536380036079373</v>
      </c>
      <c r="L46" s="294" t="e">
        <f t="shared" si="143"/>
        <v>#DIV/0!</v>
      </c>
      <c r="M46" s="294" t="e">
        <f t="shared" si="143"/>
        <v>#DIV/0!</v>
      </c>
      <c r="N46" s="294" t="e">
        <f t="shared" si="143"/>
        <v>#DIV/0!</v>
      </c>
      <c r="O46" s="33" t="s">
        <v>77</v>
      </c>
      <c r="P46" s="233" t="s">
        <v>30</v>
      </c>
      <c r="Q46" s="229">
        <f>Q45/Q3</f>
        <v>0.17137476459510359</v>
      </c>
      <c r="R46" s="255">
        <f t="shared" ref="R46" si="144">R45/R3</f>
        <v>0.16023738872403562</v>
      </c>
      <c r="S46" s="255">
        <f t="shared" ref="S46" si="145">S45/S3</f>
        <v>0.19696969696969696</v>
      </c>
      <c r="T46" s="255">
        <f t="shared" ref="T46" si="146">T45/T3</f>
        <v>0.14117647058823529</v>
      </c>
      <c r="U46" s="255">
        <f t="shared" ref="U46" si="147">U45/U3</f>
        <v>0.16176470588235295</v>
      </c>
      <c r="V46" s="255">
        <f t="shared" ref="V46" si="148">V45/V3</f>
        <v>0.12903225806451613</v>
      </c>
      <c r="W46" s="255">
        <v>0.18404907975460122</v>
      </c>
      <c r="X46" s="255">
        <f t="shared" ref="X46" si="149">X45/X3</f>
        <v>0.1404494382022472</v>
      </c>
      <c r="Y46" s="255">
        <f t="shared" ref="Y46" si="150">Y45/Y3</f>
        <v>0.171875</v>
      </c>
      <c r="Z46" s="264">
        <f t="shared" ref="Z46" si="151">Z45/Z3</f>
        <v>0.18055555555555555</v>
      </c>
    </row>
    <row r="47" spans="1:26" ht="15" customHeight="1" x14ac:dyDescent="0.25">
      <c r="A47" s="1" t="s">
        <v>78</v>
      </c>
      <c r="B47" s="276" t="s">
        <v>285</v>
      </c>
      <c r="C47" s="83">
        <v>220</v>
      </c>
      <c r="D47" s="397">
        <v>222</v>
      </c>
      <c r="E47" s="397">
        <v>225</v>
      </c>
      <c r="F47" s="397">
        <v>249</v>
      </c>
      <c r="G47" s="397">
        <v>272</v>
      </c>
      <c r="H47" s="397">
        <v>275</v>
      </c>
      <c r="I47" s="397">
        <v>296</v>
      </c>
      <c r="J47" s="397">
        <v>297</v>
      </c>
      <c r="K47" s="397">
        <v>290</v>
      </c>
      <c r="L47" s="323"/>
      <c r="M47" s="323"/>
      <c r="N47" s="324"/>
      <c r="O47" s="33" t="s">
        <v>78</v>
      </c>
      <c r="P47" s="280" t="s">
        <v>285</v>
      </c>
      <c r="Q47" s="83">
        <v>106</v>
      </c>
      <c r="R47" s="84">
        <v>51</v>
      </c>
      <c r="S47" s="84">
        <v>8</v>
      </c>
      <c r="T47" s="84">
        <v>14</v>
      </c>
      <c r="U47" s="84">
        <v>22</v>
      </c>
      <c r="V47" s="84">
        <v>4</v>
      </c>
      <c r="W47" s="194">
        <v>25</v>
      </c>
      <c r="X47" s="84">
        <v>35</v>
      </c>
      <c r="Y47" s="84">
        <v>13</v>
      </c>
      <c r="Z47" s="100">
        <v>12</v>
      </c>
    </row>
    <row r="48" spans="1:26" x14ac:dyDescent="0.25">
      <c r="A48" s="1" t="s">
        <v>79</v>
      </c>
      <c r="B48" s="275" t="s">
        <v>30</v>
      </c>
      <c r="C48" s="229">
        <f>C47/C3</f>
        <v>0.19766397124887691</v>
      </c>
      <c r="D48" s="377">
        <f t="shared" ref="D48:N48" si="152">D47/D3</f>
        <v>0.19006849315068494</v>
      </c>
      <c r="E48" s="377">
        <f t="shared" si="152"/>
        <v>0.18277822908204711</v>
      </c>
      <c r="F48" s="377">
        <f t="shared" si="152"/>
        <v>0.1822840409956076</v>
      </c>
      <c r="G48" s="377">
        <f t="shared" si="152"/>
        <v>0.17953795379537954</v>
      </c>
      <c r="H48" s="377">
        <f t="shared" si="152"/>
        <v>0.1763951250801796</v>
      </c>
      <c r="I48" s="377">
        <f t="shared" si="152"/>
        <v>0.1861635220125786</v>
      </c>
      <c r="J48" s="377">
        <f t="shared" si="152"/>
        <v>0.18276923076923077</v>
      </c>
      <c r="K48" s="377">
        <f t="shared" si="152"/>
        <v>0.17438364401683704</v>
      </c>
      <c r="L48" s="294" t="e">
        <f t="shared" si="152"/>
        <v>#DIV/0!</v>
      </c>
      <c r="M48" s="294" t="e">
        <f t="shared" si="152"/>
        <v>#DIV/0!</v>
      </c>
      <c r="N48" s="294" t="e">
        <f t="shared" si="152"/>
        <v>#DIV/0!</v>
      </c>
      <c r="O48" s="33" t="s">
        <v>79</v>
      </c>
      <c r="P48" s="233" t="s">
        <v>30</v>
      </c>
      <c r="Q48" s="229">
        <f>Q47/Q3</f>
        <v>0.19962335216572505</v>
      </c>
      <c r="R48" s="255">
        <f t="shared" ref="R48" si="153">R47/R3</f>
        <v>0.1513353115727003</v>
      </c>
      <c r="S48" s="255">
        <f t="shared" ref="S48" si="154">S47/S3</f>
        <v>0.12121212121212122</v>
      </c>
      <c r="T48" s="255">
        <f t="shared" ref="T48" si="155">T47/T3</f>
        <v>0.16470588235294117</v>
      </c>
      <c r="U48" s="255">
        <f t="shared" ref="U48" si="156">U47/U3</f>
        <v>0.16176470588235295</v>
      </c>
      <c r="V48" s="255">
        <f t="shared" ref="V48" si="157">V47/V3</f>
        <v>0.12903225806451613</v>
      </c>
      <c r="W48" s="255">
        <v>0.15337423312883436</v>
      </c>
      <c r="X48" s="255">
        <f t="shared" ref="X48" si="158">X47/X3</f>
        <v>0.19662921348314608</v>
      </c>
      <c r="Y48" s="255">
        <f t="shared" ref="Y48" si="159">Y47/Y3</f>
        <v>0.203125</v>
      </c>
      <c r="Z48" s="264">
        <f t="shared" ref="Z48" si="160">Z47/Z3</f>
        <v>0.16666666666666666</v>
      </c>
    </row>
    <row r="49" spans="1:26" ht="15" customHeight="1" x14ac:dyDescent="0.25">
      <c r="A49" s="1" t="s">
        <v>80</v>
      </c>
      <c r="B49" s="276" t="s">
        <v>286</v>
      </c>
      <c r="C49" s="83">
        <v>100</v>
      </c>
      <c r="D49" s="397">
        <v>99</v>
      </c>
      <c r="E49" s="397">
        <v>99</v>
      </c>
      <c r="F49" s="397">
        <v>107</v>
      </c>
      <c r="G49" s="397">
        <v>118</v>
      </c>
      <c r="H49" s="397">
        <v>123</v>
      </c>
      <c r="I49" s="397">
        <v>115</v>
      </c>
      <c r="J49" s="397">
        <v>111</v>
      </c>
      <c r="K49" s="397">
        <v>115</v>
      </c>
      <c r="L49" s="323"/>
      <c r="M49" s="323"/>
      <c r="N49" s="324"/>
      <c r="O49" s="33" t="s">
        <v>80</v>
      </c>
      <c r="P49" s="280" t="s">
        <v>286</v>
      </c>
      <c r="Q49" s="83">
        <v>41</v>
      </c>
      <c r="R49" s="84">
        <v>32</v>
      </c>
      <c r="S49" s="84">
        <v>3</v>
      </c>
      <c r="T49" s="84">
        <v>5</v>
      </c>
      <c r="U49" s="84">
        <v>4</v>
      </c>
      <c r="V49" s="84">
        <v>3</v>
      </c>
      <c r="W49" s="194">
        <v>11</v>
      </c>
      <c r="X49" s="84">
        <v>13</v>
      </c>
      <c r="Y49" s="84">
        <v>1</v>
      </c>
      <c r="Z49" s="100">
        <v>2</v>
      </c>
    </row>
    <row r="50" spans="1:26" x14ac:dyDescent="0.25">
      <c r="A50" s="1" t="s">
        <v>170</v>
      </c>
      <c r="B50" s="275" t="s">
        <v>30</v>
      </c>
      <c r="C50" s="229">
        <f>C49/C3</f>
        <v>8.9847259658580411E-2</v>
      </c>
      <c r="D50" s="377">
        <f t="shared" ref="D50:N50" si="161">D49/D3</f>
        <v>8.4760273972602745E-2</v>
      </c>
      <c r="E50" s="377">
        <f t="shared" si="161"/>
        <v>8.0422420796100735E-2</v>
      </c>
      <c r="F50" s="377">
        <f t="shared" si="161"/>
        <v>7.8330893118594438E-2</v>
      </c>
      <c r="G50" s="377">
        <f t="shared" si="161"/>
        <v>7.7887788778877892E-2</v>
      </c>
      <c r="H50" s="377">
        <f t="shared" si="161"/>
        <v>7.8896728672225788E-2</v>
      </c>
      <c r="I50" s="377">
        <f t="shared" si="161"/>
        <v>7.2327044025157231E-2</v>
      </c>
      <c r="J50" s="377">
        <f t="shared" si="161"/>
        <v>6.8307692307692305E-2</v>
      </c>
      <c r="K50" s="377">
        <f t="shared" si="161"/>
        <v>6.9152134696331927E-2</v>
      </c>
      <c r="L50" s="294" t="e">
        <f t="shared" si="161"/>
        <v>#DIV/0!</v>
      </c>
      <c r="M50" s="294" t="e">
        <f t="shared" si="161"/>
        <v>#DIV/0!</v>
      </c>
      <c r="N50" s="294" t="e">
        <f t="shared" si="161"/>
        <v>#DIV/0!</v>
      </c>
      <c r="O50" s="33" t="s">
        <v>170</v>
      </c>
      <c r="P50" s="233" t="s">
        <v>30</v>
      </c>
      <c r="Q50" s="229">
        <f>Q49/Q3</f>
        <v>7.7212806026365349E-2</v>
      </c>
      <c r="R50" s="255">
        <f t="shared" ref="R50" si="162">R49/R3</f>
        <v>9.4955489614243327E-2</v>
      </c>
      <c r="S50" s="255">
        <f t="shared" ref="S50" si="163">S49/S3</f>
        <v>4.5454545454545456E-2</v>
      </c>
      <c r="T50" s="255">
        <f t="shared" ref="T50" si="164">T49/T3</f>
        <v>5.8823529411764705E-2</v>
      </c>
      <c r="U50" s="255">
        <f t="shared" ref="U50" si="165">U49/U3</f>
        <v>2.9411764705882353E-2</v>
      </c>
      <c r="V50" s="255">
        <f t="shared" ref="V50" si="166">V49/V3</f>
        <v>9.6774193548387094E-2</v>
      </c>
      <c r="W50" s="255">
        <v>6.7484662576687116E-2</v>
      </c>
      <c r="X50" s="255">
        <f t="shared" ref="X50" si="167">X49/X3</f>
        <v>7.3033707865168537E-2</v>
      </c>
      <c r="Y50" s="255">
        <f t="shared" ref="Y50" si="168">Y49/Y3</f>
        <v>1.5625E-2</v>
      </c>
      <c r="Z50" s="264">
        <f t="shared" ref="Z50" si="169">Z49/Z3</f>
        <v>2.7777777777777776E-2</v>
      </c>
    </row>
    <row r="51" spans="1:26" ht="15" customHeight="1" x14ac:dyDescent="0.25">
      <c r="A51" s="1" t="s">
        <v>81</v>
      </c>
      <c r="B51" s="276" t="s">
        <v>287</v>
      </c>
      <c r="C51" s="83">
        <v>53</v>
      </c>
      <c r="D51" s="397">
        <v>57</v>
      </c>
      <c r="E51" s="397">
        <v>57</v>
      </c>
      <c r="F51" s="397">
        <v>60</v>
      </c>
      <c r="G51" s="397">
        <v>69</v>
      </c>
      <c r="H51" s="397">
        <v>72</v>
      </c>
      <c r="I51" s="397">
        <v>71</v>
      </c>
      <c r="J51" s="397">
        <v>74</v>
      </c>
      <c r="K51" s="397">
        <v>75</v>
      </c>
      <c r="L51" s="323"/>
      <c r="M51" s="323"/>
      <c r="N51" s="324"/>
      <c r="O51" s="33" t="s">
        <v>81</v>
      </c>
      <c r="P51" s="280" t="s">
        <v>287</v>
      </c>
      <c r="Q51" s="83">
        <v>27</v>
      </c>
      <c r="R51" s="84">
        <v>11</v>
      </c>
      <c r="S51" s="84">
        <v>5</v>
      </c>
      <c r="T51" s="84">
        <v>2</v>
      </c>
      <c r="U51" s="84">
        <v>6</v>
      </c>
      <c r="V51" s="84">
        <v>1</v>
      </c>
      <c r="W51" s="194">
        <v>9</v>
      </c>
      <c r="X51" s="84">
        <v>10</v>
      </c>
      <c r="Y51" s="84">
        <v>2</v>
      </c>
      <c r="Z51" s="100">
        <v>2</v>
      </c>
    </row>
    <row r="52" spans="1:26" x14ac:dyDescent="0.25">
      <c r="A52" s="1" t="s">
        <v>87</v>
      </c>
      <c r="B52" s="275" t="s">
        <v>30</v>
      </c>
      <c r="C52" s="229">
        <f>C51/C3</f>
        <v>4.7619047619047616E-2</v>
      </c>
      <c r="D52" s="377">
        <f t="shared" ref="D52:N52" si="170">D51/D3</f>
        <v>4.8801369863013699E-2</v>
      </c>
      <c r="E52" s="377">
        <f t="shared" si="170"/>
        <v>4.63038180341186E-2</v>
      </c>
      <c r="F52" s="377">
        <f t="shared" si="170"/>
        <v>4.3923865300146414E-2</v>
      </c>
      <c r="G52" s="377">
        <f t="shared" si="170"/>
        <v>4.5544554455445543E-2</v>
      </c>
      <c r="H52" s="377">
        <f t="shared" si="170"/>
        <v>4.6183450930083386E-2</v>
      </c>
      <c r="I52" s="377">
        <f t="shared" si="170"/>
        <v>4.4654088050314462E-2</v>
      </c>
      <c r="J52" s="377">
        <f t="shared" si="170"/>
        <v>4.5538461538461542E-2</v>
      </c>
      <c r="K52" s="377">
        <f t="shared" si="170"/>
        <v>4.5099218280216478E-2</v>
      </c>
      <c r="L52" s="294" t="e">
        <f t="shared" si="170"/>
        <v>#DIV/0!</v>
      </c>
      <c r="M52" s="294" t="e">
        <f t="shared" si="170"/>
        <v>#DIV/0!</v>
      </c>
      <c r="N52" s="294" t="e">
        <f t="shared" si="170"/>
        <v>#DIV/0!</v>
      </c>
      <c r="O52" s="33" t="s">
        <v>87</v>
      </c>
      <c r="P52" s="233" t="s">
        <v>30</v>
      </c>
      <c r="Q52" s="229">
        <f>Q51/Q3</f>
        <v>5.0847457627118647E-2</v>
      </c>
      <c r="R52" s="255">
        <f t="shared" ref="R52" si="171">R51/R3</f>
        <v>3.2640949554896145E-2</v>
      </c>
      <c r="S52" s="255">
        <f t="shared" ref="S52" si="172">S51/S3</f>
        <v>7.575757575757576E-2</v>
      </c>
      <c r="T52" s="255">
        <f t="shared" ref="T52" si="173">T51/T3</f>
        <v>2.3529411764705882E-2</v>
      </c>
      <c r="U52" s="255">
        <f t="shared" ref="U52" si="174">U51/U3</f>
        <v>4.4117647058823532E-2</v>
      </c>
      <c r="V52" s="255">
        <f t="shared" ref="V52" si="175">V51/V3</f>
        <v>3.2258064516129031E-2</v>
      </c>
      <c r="W52" s="255">
        <v>5.5214723926380369E-2</v>
      </c>
      <c r="X52" s="255">
        <f t="shared" ref="X52" si="176">X51/X3</f>
        <v>5.6179775280898875E-2</v>
      </c>
      <c r="Y52" s="255">
        <f t="shared" ref="Y52" si="177">Y51/Y3</f>
        <v>3.125E-2</v>
      </c>
      <c r="Z52" s="264">
        <f t="shared" ref="Z52" si="178">Z51/Z3</f>
        <v>2.7777777777777776E-2</v>
      </c>
    </row>
    <row r="53" spans="1:26" ht="15" customHeight="1" x14ac:dyDescent="0.25">
      <c r="A53" s="1" t="s">
        <v>88</v>
      </c>
      <c r="B53" s="277" t="s">
        <v>288</v>
      </c>
      <c r="C53" s="83">
        <v>97</v>
      </c>
      <c r="D53" s="397">
        <v>96</v>
      </c>
      <c r="E53" s="397">
        <v>100</v>
      </c>
      <c r="F53" s="397">
        <v>104</v>
      </c>
      <c r="G53" s="397">
        <v>108</v>
      </c>
      <c r="H53" s="397">
        <v>115</v>
      </c>
      <c r="I53" s="397">
        <v>118</v>
      </c>
      <c r="J53" s="397">
        <v>123</v>
      </c>
      <c r="K53" s="397">
        <v>162</v>
      </c>
      <c r="L53" s="323"/>
      <c r="M53" s="323"/>
      <c r="N53" s="324"/>
      <c r="O53" s="33" t="s">
        <v>88</v>
      </c>
      <c r="P53" s="78" t="s">
        <v>288</v>
      </c>
      <c r="Q53" s="83">
        <v>43</v>
      </c>
      <c r="R53" s="84">
        <v>32</v>
      </c>
      <c r="S53" s="84">
        <v>8</v>
      </c>
      <c r="T53" s="84">
        <v>11</v>
      </c>
      <c r="U53" s="84">
        <v>22</v>
      </c>
      <c r="V53" s="84">
        <v>3</v>
      </c>
      <c r="W53" s="194">
        <v>14</v>
      </c>
      <c r="X53" s="84">
        <v>11</v>
      </c>
      <c r="Y53" s="84">
        <v>12</v>
      </c>
      <c r="Z53" s="100">
        <v>6</v>
      </c>
    </row>
    <row r="54" spans="1:26" ht="15.75" thickBot="1" x14ac:dyDescent="0.3">
      <c r="A54" s="1" t="s">
        <v>89</v>
      </c>
      <c r="B54" s="278" t="s">
        <v>30</v>
      </c>
      <c r="C54" s="238">
        <f>C53/C3</f>
        <v>8.7151841868823007E-2</v>
      </c>
      <c r="D54" s="379">
        <f t="shared" ref="D54:N54" si="179">D53/D3</f>
        <v>8.2191780821917804E-2</v>
      </c>
      <c r="E54" s="379">
        <f t="shared" si="179"/>
        <v>8.1234768480909825E-2</v>
      </c>
      <c r="F54" s="379">
        <f t="shared" si="179"/>
        <v>7.6134699853587118E-2</v>
      </c>
      <c r="G54" s="379">
        <f t="shared" si="179"/>
        <v>7.1287128712871281E-2</v>
      </c>
      <c r="H54" s="379">
        <f t="shared" si="179"/>
        <v>7.3765234124438736E-2</v>
      </c>
      <c r="I54" s="379">
        <f t="shared" si="179"/>
        <v>7.4213836477987419E-2</v>
      </c>
      <c r="J54" s="379">
        <f t="shared" si="179"/>
        <v>7.5692307692307698E-2</v>
      </c>
      <c r="K54" s="379">
        <f t="shared" si="179"/>
        <v>9.7414311485267593E-2</v>
      </c>
      <c r="L54" s="298" t="e">
        <f t="shared" si="179"/>
        <v>#DIV/0!</v>
      </c>
      <c r="M54" s="298" t="e">
        <f t="shared" si="179"/>
        <v>#DIV/0!</v>
      </c>
      <c r="N54" s="298" t="e">
        <f t="shared" si="179"/>
        <v>#DIV/0!</v>
      </c>
      <c r="O54" s="33" t="s">
        <v>89</v>
      </c>
      <c r="P54" s="281" t="s">
        <v>30</v>
      </c>
      <c r="Q54" s="238">
        <f>Q53/Q3</f>
        <v>8.0979284369114876E-2</v>
      </c>
      <c r="R54" s="265">
        <f t="shared" ref="R54" si="180">R53/R3</f>
        <v>9.4955489614243327E-2</v>
      </c>
      <c r="S54" s="265">
        <f t="shared" ref="S54" si="181">S53/S3</f>
        <v>0.12121212121212122</v>
      </c>
      <c r="T54" s="265">
        <f t="shared" ref="T54" si="182">T53/T3</f>
        <v>0.12941176470588237</v>
      </c>
      <c r="U54" s="265">
        <f t="shared" ref="U54" si="183">U53/U3</f>
        <v>0.16176470588235295</v>
      </c>
      <c r="V54" s="265">
        <f t="shared" ref="V54" si="184">V53/V3</f>
        <v>9.6774193548387094E-2</v>
      </c>
      <c r="W54" s="265">
        <v>8.5889570552147243E-2</v>
      </c>
      <c r="X54" s="265">
        <f t="shared" ref="X54" si="185">X53/X3</f>
        <v>6.1797752808988762E-2</v>
      </c>
      <c r="Y54" s="265">
        <f t="shared" ref="Y54" si="186">Y53/Y3</f>
        <v>0.1875</v>
      </c>
      <c r="Z54" s="266">
        <f t="shared" ref="Z54" si="187">Z53/Z3</f>
        <v>8.3333333333333329E-2</v>
      </c>
    </row>
    <row r="55" spans="1:26" ht="15.75" thickBot="1" x14ac:dyDescent="0.3">
      <c r="A55" s="1" t="s">
        <v>90</v>
      </c>
      <c r="B55" s="151"/>
      <c r="C55" s="270"/>
      <c r="D55" s="270"/>
      <c r="E55" s="270"/>
      <c r="F55" s="270"/>
      <c r="G55" s="270"/>
      <c r="H55" s="270"/>
      <c r="I55" s="270"/>
      <c r="J55" s="270"/>
      <c r="K55" s="270"/>
      <c r="L55" s="270"/>
      <c r="M55" s="270"/>
      <c r="N55" s="271"/>
      <c r="O55" s="33" t="s">
        <v>90</v>
      </c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2"/>
    </row>
    <row r="56" spans="1:26" ht="30" x14ac:dyDescent="0.25">
      <c r="A56" s="1" t="s">
        <v>91</v>
      </c>
      <c r="B56" s="206" t="s">
        <v>308</v>
      </c>
      <c r="C56" s="269">
        <v>969</v>
      </c>
      <c r="D56" s="400">
        <v>1014</v>
      </c>
      <c r="E56" s="400">
        <v>1060</v>
      </c>
      <c r="F56" s="269">
        <v>1150</v>
      </c>
      <c r="G56" s="400">
        <v>1251</v>
      </c>
      <c r="H56" s="400">
        <v>1267</v>
      </c>
      <c r="I56" s="400">
        <v>1269</v>
      </c>
      <c r="J56" s="400">
        <v>1293</v>
      </c>
      <c r="K56" s="400">
        <v>1341</v>
      </c>
      <c r="L56" s="269"/>
      <c r="M56" s="269"/>
      <c r="N56" s="269"/>
      <c r="O56" s="33" t="s">
        <v>91</v>
      </c>
      <c r="P56" s="206" t="s">
        <v>308</v>
      </c>
      <c r="Q56" s="200">
        <v>421</v>
      </c>
      <c r="R56" s="200">
        <v>281</v>
      </c>
      <c r="S56" s="200">
        <v>54</v>
      </c>
      <c r="T56" s="200">
        <v>69</v>
      </c>
      <c r="U56" s="200">
        <v>108</v>
      </c>
      <c r="V56" s="200">
        <v>25</v>
      </c>
      <c r="W56" s="200">
        <v>136</v>
      </c>
      <c r="X56" s="200">
        <v>139</v>
      </c>
      <c r="Y56" s="200">
        <v>53</v>
      </c>
      <c r="Z56" s="200">
        <v>55</v>
      </c>
    </row>
    <row r="57" spans="1:26" ht="15.75" thickBot="1" x14ac:dyDescent="0.3">
      <c r="A57" s="1" t="s">
        <v>102</v>
      </c>
      <c r="B57" s="207" t="s">
        <v>30</v>
      </c>
      <c r="C57" s="272">
        <f>C56/C3</f>
        <v>0.87061994609164417</v>
      </c>
      <c r="D57" s="401">
        <f t="shared" ref="D57:N57" si="188">D56/D3</f>
        <v>0.86815068493150682</v>
      </c>
      <c r="E57" s="401">
        <f t="shared" si="188"/>
        <v>0.86108854589764416</v>
      </c>
      <c r="F57" s="401">
        <f t="shared" si="188"/>
        <v>0.84187408491947291</v>
      </c>
      <c r="G57" s="401">
        <f t="shared" si="188"/>
        <v>0.8257425742574257</v>
      </c>
      <c r="H57" s="401">
        <f t="shared" si="188"/>
        <v>0.81270044900577298</v>
      </c>
      <c r="I57" s="401">
        <f t="shared" si="188"/>
        <v>0.79811320754716986</v>
      </c>
      <c r="J57" s="401">
        <f t="shared" si="188"/>
        <v>0.7956923076923077</v>
      </c>
      <c r="K57" s="401">
        <f t="shared" si="188"/>
        <v>0.8063740228502706</v>
      </c>
      <c r="L57" s="334" t="e">
        <f t="shared" si="188"/>
        <v>#DIV/0!</v>
      </c>
      <c r="M57" s="334" t="e">
        <f t="shared" si="188"/>
        <v>#DIV/0!</v>
      </c>
      <c r="N57" s="334" t="e">
        <f t="shared" si="188"/>
        <v>#DIV/0!</v>
      </c>
      <c r="O57" s="33" t="s">
        <v>102</v>
      </c>
      <c r="P57" s="207" t="s">
        <v>30</v>
      </c>
      <c r="Q57" s="272">
        <f>Q56/Q3</f>
        <v>0.79284369114877584</v>
      </c>
      <c r="R57" s="272">
        <f t="shared" ref="R57:Z57" si="189">R56/R3</f>
        <v>0.83382789317507422</v>
      </c>
      <c r="S57" s="272">
        <f t="shared" si="189"/>
        <v>0.81818181818181823</v>
      </c>
      <c r="T57" s="272">
        <f t="shared" si="189"/>
        <v>0.81176470588235294</v>
      </c>
      <c r="U57" s="272">
        <f t="shared" si="189"/>
        <v>0.79411764705882348</v>
      </c>
      <c r="V57" s="272">
        <f t="shared" si="189"/>
        <v>0.80645161290322576</v>
      </c>
      <c r="W57" s="272">
        <v>0.83435582822085885</v>
      </c>
      <c r="X57" s="272">
        <f t="shared" si="189"/>
        <v>0.7808988764044944</v>
      </c>
      <c r="Y57" s="272">
        <f t="shared" si="189"/>
        <v>0.828125</v>
      </c>
      <c r="Z57" s="272">
        <f t="shared" si="189"/>
        <v>0.76388888888888884</v>
      </c>
    </row>
    <row r="58" spans="1:26" x14ac:dyDescent="0.25">
      <c r="A58" s="1" t="s">
        <v>103</v>
      </c>
      <c r="B58" s="208" t="s">
        <v>289</v>
      </c>
      <c r="C58" s="193">
        <v>308</v>
      </c>
      <c r="D58" s="398">
        <v>338</v>
      </c>
      <c r="E58" s="398">
        <v>387</v>
      </c>
      <c r="F58" s="398">
        <v>449</v>
      </c>
      <c r="G58" s="398">
        <v>505</v>
      </c>
      <c r="H58" s="398">
        <v>510</v>
      </c>
      <c r="I58" s="398">
        <v>507</v>
      </c>
      <c r="J58" s="398">
        <v>534</v>
      </c>
      <c r="K58" s="398">
        <v>568</v>
      </c>
      <c r="L58" s="194"/>
      <c r="M58" s="194"/>
      <c r="N58" s="195"/>
      <c r="O58" s="33" t="s">
        <v>103</v>
      </c>
      <c r="P58" s="208" t="s">
        <v>289</v>
      </c>
      <c r="Q58" s="193">
        <v>137</v>
      </c>
      <c r="R58" s="194">
        <v>122</v>
      </c>
      <c r="S58" s="194">
        <v>25</v>
      </c>
      <c r="T58" s="194">
        <v>37</v>
      </c>
      <c r="U58" s="194">
        <v>54</v>
      </c>
      <c r="V58" s="194">
        <v>12</v>
      </c>
      <c r="W58" s="194">
        <v>69</v>
      </c>
      <c r="X58" s="194">
        <v>53</v>
      </c>
      <c r="Y58" s="194">
        <v>28</v>
      </c>
      <c r="Z58" s="188">
        <v>31</v>
      </c>
    </row>
    <row r="59" spans="1:26" x14ac:dyDescent="0.25">
      <c r="A59" s="1" t="s">
        <v>104</v>
      </c>
      <c r="B59" s="197" t="s">
        <v>30</v>
      </c>
      <c r="C59" s="229">
        <f>C58/C3</f>
        <v>0.27672955974842767</v>
      </c>
      <c r="D59" s="386">
        <f t="shared" ref="D59:N59" si="190">D58/D3</f>
        <v>0.28938356164383561</v>
      </c>
      <c r="E59" s="386">
        <f t="shared" si="190"/>
        <v>0.31437855402112103</v>
      </c>
      <c r="F59" s="386">
        <f t="shared" si="190"/>
        <v>0.32869692532942901</v>
      </c>
      <c r="G59" s="386">
        <f t="shared" si="190"/>
        <v>0.33333333333333331</v>
      </c>
      <c r="H59" s="386">
        <f t="shared" si="190"/>
        <v>0.32713277742142399</v>
      </c>
      <c r="I59" s="386">
        <f t="shared" si="190"/>
        <v>0.31886792452830187</v>
      </c>
      <c r="J59" s="386">
        <f t="shared" si="190"/>
        <v>0.32861538461538464</v>
      </c>
      <c r="K59" s="386">
        <f t="shared" si="190"/>
        <v>0.34155141310883946</v>
      </c>
      <c r="L59" s="313" t="e">
        <f t="shared" si="190"/>
        <v>#DIV/0!</v>
      </c>
      <c r="M59" s="313" t="e">
        <f t="shared" si="190"/>
        <v>#DIV/0!</v>
      </c>
      <c r="N59" s="313" t="e">
        <f t="shared" si="190"/>
        <v>#DIV/0!</v>
      </c>
      <c r="O59" s="33" t="s">
        <v>104</v>
      </c>
      <c r="P59" s="197" t="s">
        <v>30</v>
      </c>
      <c r="Q59" s="229">
        <f>Q58/Q3</f>
        <v>0.25800376647834272</v>
      </c>
      <c r="R59" s="255">
        <f t="shared" ref="R59" si="191">R58/R3</f>
        <v>0.36201780415430268</v>
      </c>
      <c r="S59" s="255">
        <f t="shared" ref="S59" si="192">S58/S3</f>
        <v>0.37878787878787878</v>
      </c>
      <c r="T59" s="255">
        <f t="shared" ref="T59" si="193">T58/T3</f>
        <v>0.43529411764705883</v>
      </c>
      <c r="U59" s="255">
        <f t="shared" ref="U59" si="194">U58/U3</f>
        <v>0.39705882352941174</v>
      </c>
      <c r="V59" s="255">
        <f t="shared" ref="V59" si="195">V58/V3</f>
        <v>0.38709677419354838</v>
      </c>
      <c r="W59" s="255">
        <v>0.42331288343558282</v>
      </c>
      <c r="X59" s="255">
        <f t="shared" ref="X59" si="196">X58/X3</f>
        <v>0.29775280898876405</v>
      </c>
      <c r="Y59" s="255">
        <f t="shared" ref="Y59" si="197">Y58/Y3</f>
        <v>0.4375</v>
      </c>
      <c r="Z59" s="264">
        <f t="shared" ref="Z59" si="198">Z58/Z3</f>
        <v>0.43055555555555558</v>
      </c>
    </row>
    <row r="60" spans="1:26" x14ac:dyDescent="0.25">
      <c r="A60" s="1" t="s">
        <v>105</v>
      </c>
      <c r="B60" s="208" t="s">
        <v>290</v>
      </c>
      <c r="C60" s="83">
        <v>142</v>
      </c>
      <c r="D60" s="397">
        <v>164</v>
      </c>
      <c r="E60" s="397">
        <v>199</v>
      </c>
      <c r="F60" s="397">
        <v>238</v>
      </c>
      <c r="G60" s="397">
        <v>270</v>
      </c>
      <c r="H60" s="397">
        <v>266</v>
      </c>
      <c r="I60" s="397">
        <v>261</v>
      </c>
      <c r="J60" s="397">
        <v>288</v>
      </c>
      <c r="K60" s="397">
        <v>321</v>
      </c>
      <c r="L60" s="323"/>
      <c r="M60" s="323"/>
      <c r="N60" s="324"/>
      <c r="O60" s="33" t="s">
        <v>105</v>
      </c>
      <c r="P60" s="208" t="s">
        <v>290</v>
      </c>
      <c r="Q60" s="83">
        <v>72</v>
      </c>
      <c r="R60" s="84">
        <v>64</v>
      </c>
      <c r="S60" s="84">
        <v>17</v>
      </c>
      <c r="T60" s="84">
        <v>22</v>
      </c>
      <c r="U60" s="84">
        <v>35</v>
      </c>
      <c r="V60" s="84">
        <v>4</v>
      </c>
      <c r="W60" s="194">
        <v>41</v>
      </c>
      <c r="X60" s="84">
        <v>31</v>
      </c>
      <c r="Y60" s="84">
        <v>19</v>
      </c>
      <c r="Z60" s="100">
        <v>16</v>
      </c>
    </row>
    <row r="61" spans="1:26" x14ac:dyDescent="0.25">
      <c r="A61" s="1" t="s">
        <v>106</v>
      </c>
      <c r="B61" s="197" t="s">
        <v>30</v>
      </c>
      <c r="C61" s="229">
        <f>C60/C3</f>
        <v>0.12758310871518419</v>
      </c>
      <c r="D61" s="386">
        <f t="shared" ref="D61:N61" si="199">D60/D3</f>
        <v>0.1404109589041096</v>
      </c>
      <c r="E61" s="386">
        <f t="shared" si="199"/>
        <v>0.16165718927701056</v>
      </c>
      <c r="F61" s="386">
        <f t="shared" si="199"/>
        <v>0.17423133235724744</v>
      </c>
      <c r="G61" s="386">
        <f t="shared" si="199"/>
        <v>0.17821782178217821</v>
      </c>
      <c r="H61" s="386">
        <f t="shared" si="199"/>
        <v>0.17062219371391918</v>
      </c>
      <c r="I61" s="386">
        <f t="shared" si="199"/>
        <v>0.16415094339622641</v>
      </c>
      <c r="J61" s="386">
        <f t="shared" si="199"/>
        <v>0.17723076923076922</v>
      </c>
      <c r="K61" s="386">
        <f t="shared" si="199"/>
        <v>0.19302465423932652</v>
      </c>
      <c r="L61" s="313" t="e">
        <f t="shared" si="199"/>
        <v>#DIV/0!</v>
      </c>
      <c r="M61" s="313" t="e">
        <f t="shared" si="199"/>
        <v>#DIV/0!</v>
      </c>
      <c r="N61" s="313" t="e">
        <f t="shared" si="199"/>
        <v>#DIV/0!</v>
      </c>
      <c r="O61" s="33" t="s">
        <v>106</v>
      </c>
      <c r="P61" s="197" t="s">
        <v>30</v>
      </c>
      <c r="Q61" s="229">
        <f>Q60/Q3</f>
        <v>0.13559322033898305</v>
      </c>
      <c r="R61" s="255">
        <f t="shared" ref="R61" si="200">R60/R3</f>
        <v>0.18991097922848665</v>
      </c>
      <c r="S61" s="255">
        <f t="shared" ref="S61" si="201">S60/S3</f>
        <v>0.25757575757575757</v>
      </c>
      <c r="T61" s="255">
        <f t="shared" ref="T61" si="202">T60/T3</f>
        <v>0.25882352941176473</v>
      </c>
      <c r="U61" s="255">
        <f t="shared" ref="U61" si="203">U60/U3</f>
        <v>0.25735294117647056</v>
      </c>
      <c r="V61" s="255">
        <f t="shared" ref="V61" si="204">V60/V3</f>
        <v>0.12903225806451613</v>
      </c>
      <c r="W61" s="255">
        <v>0.25153374233128833</v>
      </c>
      <c r="X61" s="255">
        <f t="shared" ref="X61" si="205">X60/X3</f>
        <v>0.17415730337078653</v>
      </c>
      <c r="Y61" s="255">
        <f t="shared" ref="Y61" si="206">Y60/Y3</f>
        <v>0.296875</v>
      </c>
      <c r="Z61" s="264">
        <f t="shared" ref="Z61" si="207">Z60/Z3</f>
        <v>0.22222222222222221</v>
      </c>
    </row>
    <row r="62" spans="1:26" x14ac:dyDescent="0.25">
      <c r="A62" s="1" t="s">
        <v>107</v>
      </c>
      <c r="B62" s="208" t="s">
        <v>291</v>
      </c>
      <c r="C62" s="83">
        <v>512</v>
      </c>
      <c r="D62" s="397">
        <v>511</v>
      </c>
      <c r="E62" s="397">
        <v>517</v>
      </c>
      <c r="F62" s="397">
        <v>539</v>
      </c>
      <c r="G62" s="397">
        <v>563</v>
      </c>
      <c r="H62" s="397">
        <v>584</v>
      </c>
      <c r="I62" s="397">
        <v>584</v>
      </c>
      <c r="J62" s="397">
        <v>595</v>
      </c>
      <c r="K62" s="397">
        <v>621</v>
      </c>
      <c r="L62" s="323"/>
      <c r="M62" s="323"/>
      <c r="N62" s="324"/>
      <c r="O62" s="33" t="s">
        <v>107</v>
      </c>
      <c r="P62" s="208" t="s">
        <v>291</v>
      </c>
      <c r="Q62" s="83">
        <v>221</v>
      </c>
      <c r="R62" s="84">
        <v>133</v>
      </c>
      <c r="S62" s="84">
        <v>23</v>
      </c>
      <c r="T62" s="84">
        <v>29</v>
      </c>
      <c r="U62" s="84">
        <v>50</v>
      </c>
      <c r="V62" s="84">
        <v>13</v>
      </c>
      <c r="W62" s="194">
        <v>52</v>
      </c>
      <c r="X62" s="84">
        <v>67</v>
      </c>
      <c r="Y62" s="84">
        <v>14</v>
      </c>
      <c r="Z62" s="100">
        <v>19</v>
      </c>
    </row>
    <row r="63" spans="1:26" x14ac:dyDescent="0.25">
      <c r="A63" s="1" t="s">
        <v>108</v>
      </c>
      <c r="B63" s="197" t="s">
        <v>30</v>
      </c>
      <c r="C63" s="229">
        <f>C62/C3</f>
        <v>0.46001796945193174</v>
      </c>
      <c r="D63" s="386">
        <f t="shared" ref="D63:N63" si="208">D62/D3</f>
        <v>0.4375</v>
      </c>
      <c r="E63" s="386">
        <f t="shared" si="208"/>
        <v>0.41998375304630381</v>
      </c>
      <c r="F63" s="386">
        <f t="shared" si="208"/>
        <v>0.39458272327964861</v>
      </c>
      <c r="G63" s="386">
        <f t="shared" si="208"/>
        <v>0.3716171617161716</v>
      </c>
      <c r="H63" s="386">
        <f t="shared" si="208"/>
        <v>0.37459910198845414</v>
      </c>
      <c r="I63" s="386">
        <f t="shared" si="208"/>
        <v>0.3672955974842767</v>
      </c>
      <c r="J63" s="386">
        <f t="shared" si="208"/>
        <v>0.36615384615384616</v>
      </c>
      <c r="K63" s="386">
        <f t="shared" si="208"/>
        <v>0.37342152736019241</v>
      </c>
      <c r="L63" s="313" t="e">
        <f t="shared" si="208"/>
        <v>#DIV/0!</v>
      </c>
      <c r="M63" s="313" t="e">
        <f t="shared" si="208"/>
        <v>#DIV/0!</v>
      </c>
      <c r="N63" s="313" t="e">
        <f t="shared" si="208"/>
        <v>#DIV/0!</v>
      </c>
      <c r="O63" s="33" t="s">
        <v>108</v>
      </c>
      <c r="P63" s="197" t="s">
        <v>30</v>
      </c>
      <c r="Q63" s="229">
        <f>Q62/Q3</f>
        <v>0.41619585687382299</v>
      </c>
      <c r="R63" s="255">
        <f t="shared" ref="R63" si="209">R62/R3</f>
        <v>0.39465875370919884</v>
      </c>
      <c r="S63" s="255">
        <f t="shared" ref="S63" si="210">S62/S3</f>
        <v>0.34848484848484851</v>
      </c>
      <c r="T63" s="255">
        <f t="shared" ref="T63" si="211">T62/T3</f>
        <v>0.3411764705882353</v>
      </c>
      <c r="U63" s="255">
        <f t="shared" ref="U63" si="212">U62/U3</f>
        <v>0.36764705882352944</v>
      </c>
      <c r="V63" s="255">
        <f t="shared" ref="V63" si="213">V62/V3</f>
        <v>0.41935483870967744</v>
      </c>
      <c r="W63" s="255">
        <v>0.31901840490797545</v>
      </c>
      <c r="X63" s="255">
        <f t="shared" ref="X63" si="214">X62/X3</f>
        <v>0.37640449438202245</v>
      </c>
      <c r="Y63" s="255">
        <f t="shared" ref="Y63" si="215">Y62/Y3</f>
        <v>0.21875</v>
      </c>
      <c r="Z63" s="264">
        <f t="shared" ref="Z63" si="216">Z62/Z3</f>
        <v>0.2638888888888889</v>
      </c>
    </row>
    <row r="64" spans="1:26" x14ac:dyDescent="0.25">
      <c r="A64" s="1" t="s">
        <v>109</v>
      </c>
      <c r="B64" s="208" t="s">
        <v>292</v>
      </c>
      <c r="C64" s="83">
        <v>313</v>
      </c>
      <c r="D64" s="397">
        <v>320</v>
      </c>
      <c r="E64" s="397">
        <v>320</v>
      </c>
      <c r="F64" s="397">
        <v>334</v>
      </c>
      <c r="G64" s="397">
        <v>364</v>
      </c>
      <c r="H64" s="397">
        <v>371</v>
      </c>
      <c r="I64" s="397">
        <v>379</v>
      </c>
      <c r="J64" s="397">
        <v>376</v>
      </c>
      <c r="K64" s="397">
        <v>374</v>
      </c>
      <c r="L64" s="323"/>
      <c r="M64" s="323"/>
      <c r="N64" s="324"/>
      <c r="O64" s="33" t="s">
        <v>109</v>
      </c>
      <c r="P64" s="208" t="s">
        <v>292</v>
      </c>
      <c r="Q64" s="83">
        <v>141</v>
      </c>
      <c r="R64" s="84">
        <v>72</v>
      </c>
      <c r="S64" s="84">
        <v>13</v>
      </c>
      <c r="T64" s="84">
        <v>17</v>
      </c>
      <c r="U64" s="84">
        <v>24</v>
      </c>
      <c r="V64" s="84">
        <v>7</v>
      </c>
      <c r="W64" s="194">
        <v>36</v>
      </c>
      <c r="X64" s="84">
        <v>46</v>
      </c>
      <c r="Y64" s="84">
        <v>9</v>
      </c>
      <c r="Z64" s="100">
        <v>9</v>
      </c>
    </row>
    <row r="65" spans="1:26" x14ac:dyDescent="0.25">
      <c r="A65" s="1" t="s">
        <v>110</v>
      </c>
      <c r="B65" s="197" t="s">
        <v>30</v>
      </c>
      <c r="C65" s="229">
        <f>C64/C3</f>
        <v>0.28122192273135671</v>
      </c>
      <c r="D65" s="386">
        <f t="shared" ref="D65:N65" si="217">D64/D3</f>
        <v>0.27397260273972601</v>
      </c>
      <c r="E65" s="386">
        <f t="shared" si="217"/>
        <v>0.25995125913891143</v>
      </c>
      <c r="F65" s="386">
        <f t="shared" si="217"/>
        <v>0.24450951683748171</v>
      </c>
      <c r="G65" s="386">
        <f t="shared" si="217"/>
        <v>0.24026402640264027</v>
      </c>
      <c r="H65" s="386">
        <f t="shared" si="217"/>
        <v>0.23797305965362411</v>
      </c>
      <c r="I65" s="386">
        <f t="shared" si="217"/>
        <v>0.23836477987421384</v>
      </c>
      <c r="J65" s="386">
        <f t="shared" si="217"/>
        <v>0.23138461538461538</v>
      </c>
      <c r="K65" s="386">
        <f t="shared" si="217"/>
        <v>0.22489476849067949</v>
      </c>
      <c r="L65" s="313" t="e">
        <f t="shared" si="217"/>
        <v>#DIV/0!</v>
      </c>
      <c r="M65" s="313" t="e">
        <f t="shared" si="217"/>
        <v>#DIV/0!</v>
      </c>
      <c r="N65" s="313" t="e">
        <f t="shared" si="217"/>
        <v>#DIV/0!</v>
      </c>
      <c r="O65" s="33" t="s">
        <v>110</v>
      </c>
      <c r="P65" s="197" t="s">
        <v>30</v>
      </c>
      <c r="Q65" s="229">
        <f>Q64/Q3</f>
        <v>0.2655367231638418</v>
      </c>
      <c r="R65" s="255">
        <f>R64/R3</f>
        <v>0.21364985163204747</v>
      </c>
      <c r="S65" s="255">
        <f t="shared" ref="S65" si="218">S64/S3</f>
        <v>0.19696969696969696</v>
      </c>
      <c r="T65" s="255">
        <f t="shared" ref="T65" si="219">T64/T3</f>
        <v>0.2</v>
      </c>
      <c r="U65" s="255">
        <f t="shared" ref="U65" si="220">U64/U3</f>
        <v>0.17647058823529413</v>
      </c>
      <c r="V65" s="255">
        <f t="shared" ref="V65" si="221">V64/V3</f>
        <v>0.22580645161290322</v>
      </c>
      <c r="W65" s="255">
        <v>0.22085889570552147</v>
      </c>
      <c r="X65" s="255">
        <f t="shared" ref="X65" si="222">X64/X3</f>
        <v>0.25842696629213485</v>
      </c>
      <c r="Y65" s="255">
        <f t="shared" ref="Y65" si="223">Y64/Y3</f>
        <v>0.140625</v>
      </c>
      <c r="Z65" s="264">
        <f t="shared" ref="Z65" si="224">Z64/Z3</f>
        <v>0.125</v>
      </c>
    </row>
    <row r="66" spans="1:26" ht="15" customHeight="1" x14ac:dyDescent="0.25">
      <c r="A66" s="1" t="s">
        <v>111</v>
      </c>
      <c r="B66" s="204" t="s">
        <v>293</v>
      </c>
      <c r="C66" s="83">
        <v>23</v>
      </c>
      <c r="D66" s="397">
        <v>38</v>
      </c>
      <c r="E66" s="397">
        <v>42</v>
      </c>
      <c r="F66" s="397">
        <v>38</v>
      </c>
      <c r="G66" s="397">
        <v>32</v>
      </c>
      <c r="H66" s="397">
        <v>29</v>
      </c>
      <c r="I66" s="397">
        <v>14</v>
      </c>
      <c r="J66" s="397">
        <v>9</v>
      </c>
      <c r="K66" s="397">
        <v>15</v>
      </c>
      <c r="L66" s="323"/>
      <c r="M66" s="323"/>
      <c r="N66" s="324"/>
      <c r="O66" s="33" t="s">
        <v>111</v>
      </c>
      <c r="P66" s="204" t="s">
        <v>293</v>
      </c>
      <c r="Q66" s="83">
        <v>5</v>
      </c>
      <c r="R66" s="84">
        <v>4</v>
      </c>
      <c r="S66" s="84">
        <v>0</v>
      </c>
      <c r="T66" s="84">
        <v>3</v>
      </c>
      <c r="U66" s="84">
        <v>0</v>
      </c>
      <c r="V66" s="84">
        <v>0</v>
      </c>
      <c r="W66" s="194">
        <v>3</v>
      </c>
      <c r="X66" s="84">
        <v>0</v>
      </c>
      <c r="Y66" s="84">
        <v>0</v>
      </c>
      <c r="Z66" s="100">
        <v>0</v>
      </c>
    </row>
    <row r="67" spans="1:26" x14ac:dyDescent="0.25">
      <c r="A67" s="1" t="s">
        <v>112</v>
      </c>
      <c r="B67" s="197" t="s">
        <v>30</v>
      </c>
      <c r="C67" s="229">
        <f>C66/C3</f>
        <v>2.0664869721473494E-2</v>
      </c>
      <c r="D67" s="386">
        <f t="shared" ref="D67:N67" si="225">D66/D3</f>
        <v>3.2534246575342464E-2</v>
      </c>
      <c r="E67" s="386">
        <f t="shared" si="225"/>
        <v>3.4118602761982128E-2</v>
      </c>
      <c r="F67" s="386">
        <f t="shared" si="225"/>
        <v>2.7818448023426062E-2</v>
      </c>
      <c r="G67" s="386">
        <f t="shared" si="225"/>
        <v>2.1122112211221122E-2</v>
      </c>
      <c r="H67" s="386">
        <f t="shared" si="225"/>
        <v>1.8601667735728029E-2</v>
      </c>
      <c r="I67" s="386">
        <f t="shared" si="225"/>
        <v>8.8050314465408803E-3</v>
      </c>
      <c r="J67" s="386">
        <f t="shared" si="225"/>
        <v>5.5384615384615381E-3</v>
      </c>
      <c r="K67" s="386">
        <f t="shared" si="225"/>
        <v>9.0198436560432957E-3</v>
      </c>
      <c r="L67" s="313" t="e">
        <f t="shared" si="225"/>
        <v>#DIV/0!</v>
      </c>
      <c r="M67" s="313" t="e">
        <f t="shared" si="225"/>
        <v>#DIV/0!</v>
      </c>
      <c r="N67" s="313" t="e">
        <f t="shared" si="225"/>
        <v>#DIV/0!</v>
      </c>
      <c r="O67" s="33" t="s">
        <v>112</v>
      </c>
      <c r="P67" s="197" t="s">
        <v>30</v>
      </c>
      <c r="Q67" s="229">
        <f>Q66/Q3</f>
        <v>9.4161958568738224E-3</v>
      </c>
      <c r="R67" s="255">
        <f t="shared" ref="R67" si="226">R66/R3</f>
        <v>1.1869436201780416E-2</v>
      </c>
      <c r="S67" s="255">
        <f t="shared" ref="S67" si="227">S66/S3</f>
        <v>0</v>
      </c>
      <c r="T67" s="255">
        <f t="shared" ref="T67" si="228">T66/T3</f>
        <v>3.5294117647058823E-2</v>
      </c>
      <c r="U67" s="255">
        <f t="shared" ref="U67" si="229">U66/U3</f>
        <v>0</v>
      </c>
      <c r="V67" s="255">
        <f t="shared" ref="V67" si="230">V66/V3</f>
        <v>0</v>
      </c>
      <c r="W67" s="255">
        <v>1.8404907975460124E-2</v>
      </c>
      <c r="X67" s="255">
        <f t="shared" ref="X67" si="231">X66/X3</f>
        <v>0</v>
      </c>
      <c r="Y67" s="255">
        <f t="shared" ref="Y67" si="232">Y66/Y3</f>
        <v>0</v>
      </c>
      <c r="Z67" s="264">
        <f t="shared" ref="Z67" si="233">Z66/Z3</f>
        <v>0</v>
      </c>
    </row>
    <row r="68" spans="1:26" ht="26.25" x14ac:dyDescent="0.25">
      <c r="A68" s="1" t="s">
        <v>113</v>
      </c>
      <c r="B68" s="204" t="s">
        <v>294</v>
      </c>
      <c r="C68" s="83">
        <v>270</v>
      </c>
      <c r="D68" s="397">
        <v>278</v>
      </c>
      <c r="E68" s="397">
        <v>277</v>
      </c>
      <c r="F68" s="397">
        <v>283</v>
      </c>
      <c r="G68" s="397">
        <v>291</v>
      </c>
      <c r="H68" s="397">
        <v>290</v>
      </c>
      <c r="I68" s="397">
        <v>286</v>
      </c>
      <c r="J68" s="397">
        <v>294</v>
      </c>
      <c r="K68" s="397">
        <v>295</v>
      </c>
      <c r="L68" s="323"/>
      <c r="M68" s="323"/>
      <c r="N68" s="324"/>
      <c r="O68" s="33" t="s">
        <v>113</v>
      </c>
      <c r="P68" s="204" t="s">
        <v>294</v>
      </c>
      <c r="Q68" s="83">
        <v>83</v>
      </c>
      <c r="R68" s="84">
        <v>53</v>
      </c>
      <c r="S68" s="84">
        <v>12</v>
      </c>
      <c r="T68" s="84">
        <v>18</v>
      </c>
      <c r="U68" s="84">
        <v>26</v>
      </c>
      <c r="V68" s="84">
        <v>9</v>
      </c>
      <c r="W68" s="194">
        <v>28</v>
      </c>
      <c r="X68" s="84">
        <v>34</v>
      </c>
      <c r="Y68" s="84">
        <v>14</v>
      </c>
      <c r="Z68" s="100">
        <v>18</v>
      </c>
    </row>
    <row r="69" spans="1:26" x14ac:dyDescent="0.25">
      <c r="A69" s="1" t="s">
        <v>114</v>
      </c>
      <c r="B69" s="197" t="s">
        <v>30</v>
      </c>
      <c r="C69" s="229">
        <f>C68/C3</f>
        <v>0.24258760107816713</v>
      </c>
      <c r="D69" s="386">
        <f t="shared" ref="D69:N69" si="234">D68/D3</f>
        <v>0.23801369863013699</v>
      </c>
      <c r="E69" s="386">
        <f t="shared" si="234"/>
        <v>0.22502030869212022</v>
      </c>
      <c r="F69" s="386">
        <f t="shared" si="234"/>
        <v>0.20717423133235724</v>
      </c>
      <c r="G69" s="386">
        <f t="shared" si="234"/>
        <v>0.19207920792079208</v>
      </c>
      <c r="H69" s="386">
        <f t="shared" si="234"/>
        <v>0.18601667735728031</v>
      </c>
      <c r="I69" s="386">
        <f t="shared" si="234"/>
        <v>0.17987421383647798</v>
      </c>
      <c r="J69" s="386">
        <f t="shared" si="234"/>
        <v>0.18092307692307694</v>
      </c>
      <c r="K69" s="386">
        <f t="shared" si="234"/>
        <v>0.17739025856885146</v>
      </c>
      <c r="L69" s="313" t="e">
        <f t="shared" si="234"/>
        <v>#DIV/0!</v>
      </c>
      <c r="M69" s="313" t="e">
        <f t="shared" si="234"/>
        <v>#DIV/0!</v>
      </c>
      <c r="N69" s="313" t="e">
        <f t="shared" si="234"/>
        <v>#DIV/0!</v>
      </c>
      <c r="O69" s="33" t="s">
        <v>114</v>
      </c>
      <c r="P69" s="197" t="s">
        <v>30</v>
      </c>
      <c r="Q69" s="229">
        <f>Q68/Q3</f>
        <v>0.15630885122410546</v>
      </c>
      <c r="R69" s="255">
        <f t="shared" ref="R69" si="235">R68/R3</f>
        <v>0.15727002967359049</v>
      </c>
      <c r="S69" s="255">
        <f t="shared" ref="S69" si="236">S68/S3</f>
        <v>0.18181818181818182</v>
      </c>
      <c r="T69" s="255">
        <f t="shared" ref="T69" si="237">T68/T3</f>
        <v>0.21176470588235294</v>
      </c>
      <c r="U69" s="255">
        <f t="shared" ref="U69" si="238">U68/U3</f>
        <v>0.19117647058823528</v>
      </c>
      <c r="V69" s="255">
        <f t="shared" ref="V69" si="239">V68/V3</f>
        <v>0.29032258064516131</v>
      </c>
      <c r="W69" s="255">
        <v>0.17177914110429449</v>
      </c>
      <c r="X69" s="255">
        <f t="shared" ref="X69" si="240">X68/X3</f>
        <v>0.19101123595505617</v>
      </c>
      <c r="Y69" s="255">
        <f t="shared" ref="Y69" si="241">Y68/Y3</f>
        <v>0.21875</v>
      </c>
      <c r="Z69" s="264">
        <f t="shared" ref="Z69" si="242">Z68/Z3</f>
        <v>0.25</v>
      </c>
    </row>
    <row r="70" spans="1:26" ht="26.25" x14ac:dyDescent="0.25">
      <c r="A70" s="1" t="s">
        <v>115</v>
      </c>
      <c r="B70" s="204" t="s">
        <v>295</v>
      </c>
      <c r="C70" s="83">
        <v>1</v>
      </c>
      <c r="D70" s="397">
        <v>0</v>
      </c>
      <c r="E70" s="397">
        <v>0</v>
      </c>
      <c r="F70" s="397">
        <v>0</v>
      </c>
      <c r="G70" s="397">
        <v>0</v>
      </c>
      <c r="H70" s="397">
        <v>0</v>
      </c>
      <c r="I70" s="397">
        <v>0</v>
      </c>
      <c r="J70" s="397">
        <v>0</v>
      </c>
      <c r="K70" s="397">
        <v>1</v>
      </c>
      <c r="L70" s="323"/>
      <c r="M70" s="323"/>
      <c r="N70" s="324"/>
      <c r="O70" s="33" t="s">
        <v>115</v>
      </c>
      <c r="P70" s="204" t="s">
        <v>295</v>
      </c>
      <c r="Q70" s="83">
        <v>0</v>
      </c>
      <c r="R70" s="84">
        <v>0</v>
      </c>
      <c r="S70" s="84">
        <v>0</v>
      </c>
      <c r="T70" s="84">
        <v>0</v>
      </c>
      <c r="U70" s="84">
        <v>1</v>
      </c>
      <c r="V70" s="84">
        <v>0</v>
      </c>
      <c r="W70" s="194">
        <v>0</v>
      </c>
      <c r="X70" s="84">
        <v>0</v>
      </c>
      <c r="Y70" s="84">
        <v>0</v>
      </c>
      <c r="Z70" s="100">
        <v>0</v>
      </c>
    </row>
    <row r="71" spans="1:26" x14ac:dyDescent="0.25">
      <c r="A71" s="1" t="s">
        <v>116</v>
      </c>
      <c r="B71" s="197" t="s">
        <v>30</v>
      </c>
      <c r="C71" s="229">
        <f>C70/C3</f>
        <v>8.9847259658580418E-4</v>
      </c>
      <c r="D71" s="386">
        <f t="shared" ref="D71:N71" si="243">D70/D3</f>
        <v>0</v>
      </c>
      <c r="E71" s="386">
        <f t="shared" si="243"/>
        <v>0</v>
      </c>
      <c r="F71" s="386">
        <f t="shared" si="243"/>
        <v>0</v>
      </c>
      <c r="G71" s="386">
        <f t="shared" si="243"/>
        <v>0</v>
      </c>
      <c r="H71" s="386">
        <f t="shared" si="243"/>
        <v>0</v>
      </c>
      <c r="I71" s="386">
        <f t="shared" si="243"/>
        <v>0</v>
      </c>
      <c r="J71" s="386">
        <f t="shared" si="243"/>
        <v>0</v>
      </c>
      <c r="K71" s="386">
        <f t="shared" si="243"/>
        <v>6.0132291040288638E-4</v>
      </c>
      <c r="L71" s="313" t="e">
        <f t="shared" si="243"/>
        <v>#DIV/0!</v>
      </c>
      <c r="M71" s="313" t="e">
        <f t="shared" si="243"/>
        <v>#DIV/0!</v>
      </c>
      <c r="N71" s="313" t="e">
        <f t="shared" si="243"/>
        <v>#DIV/0!</v>
      </c>
      <c r="O71" s="33" t="s">
        <v>116</v>
      </c>
      <c r="P71" s="197" t="s">
        <v>30</v>
      </c>
      <c r="Q71" s="229">
        <f>Q70/Q3</f>
        <v>0</v>
      </c>
      <c r="R71" s="255">
        <f t="shared" ref="R71" si="244">R70/R3</f>
        <v>0</v>
      </c>
      <c r="S71" s="255">
        <f t="shared" ref="S71" si="245">S70/S3</f>
        <v>0</v>
      </c>
      <c r="T71" s="255">
        <f t="shared" ref="T71" si="246">T70/T3</f>
        <v>0</v>
      </c>
      <c r="U71" s="255">
        <f t="shared" ref="U71" si="247">U70/U3</f>
        <v>7.3529411764705881E-3</v>
      </c>
      <c r="V71" s="255">
        <f t="shared" ref="V71" si="248">V70/V3</f>
        <v>0</v>
      </c>
      <c r="W71" s="255">
        <v>0</v>
      </c>
      <c r="X71" s="255">
        <f t="shared" ref="X71" si="249">X70/X3</f>
        <v>0</v>
      </c>
      <c r="Y71" s="255">
        <f t="shared" ref="Y71" si="250">Y70/Y3</f>
        <v>0</v>
      </c>
      <c r="Z71" s="264">
        <f t="shared" ref="Z71" si="251">Z70/Z3</f>
        <v>0</v>
      </c>
    </row>
    <row r="72" spans="1:26" x14ac:dyDescent="0.25">
      <c r="A72" s="1" t="s">
        <v>117</v>
      </c>
      <c r="B72" s="208" t="s">
        <v>296</v>
      </c>
      <c r="C72" s="83">
        <v>99</v>
      </c>
      <c r="D72" s="397">
        <v>101</v>
      </c>
      <c r="E72" s="397">
        <v>102</v>
      </c>
      <c r="F72" s="397">
        <v>105</v>
      </c>
      <c r="G72" s="397">
        <v>115</v>
      </c>
      <c r="H72" s="397">
        <v>111</v>
      </c>
      <c r="I72" s="397">
        <v>117</v>
      </c>
      <c r="J72" s="397">
        <v>112</v>
      </c>
      <c r="K72" s="397">
        <v>116</v>
      </c>
      <c r="L72" s="323"/>
      <c r="M72" s="323"/>
      <c r="N72" s="324"/>
      <c r="O72" s="33" t="s">
        <v>117</v>
      </c>
      <c r="P72" s="208" t="s">
        <v>296</v>
      </c>
      <c r="Q72" s="83">
        <v>52</v>
      </c>
      <c r="R72" s="84">
        <v>19</v>
      </c>
      <c r="S72" s="84">
        <v>1</v>
      </c>
      <c r="T72" s="84">
        <v>11</v>
      </c>
      <c r="U72" s="84">
        <v>4</v>
      </c>
      <c r="V72" s="84">
        <v>1</v>
      </c>
      <c r="W72" s="194">
        <v>12</v>
      </c>
      <c r="X72" s="84">
        <v>9</v>
      </c>
      <c r="Y72" s="84">
        <v>3</v>
      </c>
      <c r="Z72" s="100">
        <v>4</v>
      </c>
    </row>
    <row r="73" spans="1:26" ht="15.75" thickBot="1" x14ac:dyDescent="0.3">
      <c r="A73" s="1" t="s">
        <v>118</v>
      </c>
      <c r="B73" s="202" t="s">
        <v>30</v>
      </c>
      <c r="C73" s="238">
        <f>C72/C3</f>
        <v>8.8948787061994605E-2</v>
      </c>
      <c r="D73" s="387">
        <f t="shared" ref="D73:N73" si="252">D72/D3</f>
        <v>8.6472602739726026E-2</v>
      </c>
      <c r="E73" s="387">
        <f t="shared" si="252"/>
        <v>8.2859463850528031E-2</v>
      </c>
      <c r="F73" s="387">
        <f t="shared" si="252"/>
        <v>7.6866764275256225E-2</v>
      </c>
      <c r="G73" s="387">
        <f t="shared" si="252"/>
        <v>7.590759075907591E-2</v>
      </c>
      <c r="H73" s="387">
        <f t="shared" si="252"/>
        <v>7.1199486850545224E-2</v>
      </c>
      <c r="I73" s="387">
        <f t="shared" si="252"/>
        <v>7.3584905660377356E-2</v>
      </c>
      <c r="J73" s="387">
        <f t="shared" si="252"/>
        <v>6.892307692307692E-2</v>
      </c>
      <c r="K73" s="387">
        <f t="shared" si="252"/>
        <v>6.975345760673482E-2</v>
      </c>
      <c r="L73" s="314" t="e">
        <f t="shared" si="252"/>
        <v>#DIV/0!</v>
      </c>
      <c r="M73" s="314" t="e">
        <f t="shared" si="252"/>
        <v>#DIV/0!</v>
      </c>
      <c r="N73" s="314" t="e">
        <f t="shared" si="252"/>
        <v>#DIV/0!</v>
      </c>
      <c r="O73" s="33" t="s">
        <v>118</v>
      </c>
      <c r="P73" s="202" t="s">
        <v>30</v>
      </c>
      <c r="Q73" s="238">
        <f>Q72/Q3</f>
        <v>9.7928436911487754E-2</v>
      </c>
      <c r="R73" s="265">
        <f t="shared" ref="R73" si="253">R72/R3</f>
        <v>5.637982195845697E-2</v>
      </c>
      <c r="S73" s="265">
        <f t="shared" ref="S73" si="254">S72/S3</f>
        <v>1.5151515151515152E-2</v>
      </c>
      <c r="T73" s="265">
        <f t="shared" ref="T73" si="255">T72/T3</f>
        <v>0.12941176470588237</v>
      </c>
      <c r="U73" s="265">
        <f t="shared" ref="U73" si="256">U72/U3</f>
        <v>2.9411764705882353E-2</v>
      </c>
      <c r="V73" s="265">
        <f t="shared" ref="V73" si="257">V72/V3</f>
        <v>3.2258064516129031E-2</v>
      </c>
      <c r="W73" s="265">
        <v>7.3619631901840496E-2</v>
      </c>
      <c r="X73" s="265">
        <f t="shared" ref="X73" si="258">X72/X3</f>
        <v>5.0561797752808987E-2</v>
      </c>
      <c r="Y73" s="265">
        <f t="shared" ref="Y73" si="259">Y72/Y3</f>
        <v>4.6875E-2</v>
      </c>
      <c r="Z73" s="266">
        <f t="shared" ref="Z73" si="260">Z72/Z3</f>
        <v>5.5555555555555552E-2</v>
      </c>
    </row>
  </sheetData>
  <phoneticPr fontId="2" type="noConversion"/>
  <pageMargins left="0.7" right="0.7" top="0.75" bottom="0.75" header="0.3" footer="0.3"/>
  <pageSetup paperSize="9" scale="47" orientation="portrait" r:id="rId1"/>
  <colBreaks count="1" manualBreakCount="1">
    <brk id="14" max="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6"/>
  <sheetViews>
    <sheetView view="pageBreakPreview" zoomScale="90" zoomScaleNormal="100" zoomScaleSheetLayoutView="90" workbookViewId="0">
      <selection activeCell="M9" sqref="M9"/>
    </sheetView>
  </sheetViews>
  <sheetFormatPr defaultRowHeight="15" x14ac:dyDescent="0.25"/>
  <cols>
    <col min="1" max="1" width="5" customWidth="1"/>
    <col min="2" max="2" width="60.28515625" customWidth="1"/>
    <col min="3" max="14" width="9.42578125" customWidth="1"/>
  </cols>
  <sheetData>
    <row r="1" spans="1:15" ht="20.100000000000001" customHeight="1" thickBot="1" x14ac:dyDescent="0.3">
      <c r="A1" s="262" t="s">
        <v>309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1"/>
    </row>
    <row r="2" spans="1:15" ht="49.5" thickBot="1" x14ac:dyDescent="0.3">
      <c r="A2" s="263" t="s">
        <v>21</v>
      </c>
      <c r="B2" s="66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9</v>
      </c>
      <c r="J2" s="65" t="s">
        <v>8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</row>
    <row r="3" spans="1:15" ht="15.75" thickBot="1" x14ac:dyDescent="0.3">
      <c r="A3" s="13" t="s">
        <v>22</v>
      </c>
      <c r="B3" s="5" t="s">
        <v>20</v>
      </c>
      <c r="C3" s="6">
        <v>364</v>
      </c>
      <c r="D3" s="6">
        <v>377</v>
      </c>
      <c r="E3" s="375">
        <v>387</v>
      </c>
      <c r="F3" s="375">
        <v>394</v>
      </c>
      <c r="G3" s="375">
        <v>429</v>
      </c>
      <c r="H3" s="375">
        <v>464</v>
      </c>
      <c r="I3" s="375">
        <v>481</v>
      </c>
      <c r="J3" s="375">
        <v>495</v>
      </c>
      <c r="K3" s="375">
        <v>513</v>
      </c>
      <c r="L3" s="375">
        <v>531</v>
      </c>
      <c r="M3" s="6"/>
      <c r="N3" s="6"/>
      <c r="O3" s="7"/>
    </row>
    <row r="4" spans="1:15" x14ac:dyDescent="0.25">
      <c r="A4" s="13" t="s">
        <v>23</v>
      </c>
      <c r="B4" s="216" t="s">
        <v>56</v>
      </c>
      <c r="C4" s="218">
        <v>332</v>
      </c>
      <c r="D4" s="219">
        <v>343</v>
      </c>
      <c r="E4" s="376">
        <v>353</v>
      </c>
      <c r="F4" s="376">
        <v>361</v>
      </c>
      <c r="G4" s="376">
        <v>394</v>
      </c>
      <c r="H4" s="376">
        <v>429</v>
      </c>
      <c r="I4" s="376">
        <v>445</v>
      </c>
      <c r="J4" s="376">
        <v>458</v>
      </c>
      <c r="K4" s="376">
        <v>477</v>
      </c>
      <c r="L4" s="376">
        <v>487</v>
      </c>
      <c r="M4" s="219"/>
      <c r="N4" s="219"/>
      <c r="O4" s="220"/>
    </row>
    <row r="5" spans="1:15" x14ac:dyDescent="0.25">
      <c r="A5" s="13" t="s">
        <v>24</v>
      </c>
      <c r="B5" s="215" t="s">
        <v>30</v>
      </c>
      <c r="C5" s="217">
        <f>C4/C3</f>
        <v>0.91208791208791207</v>
      </c>
      <c r="D5" s="255">
        <f>D4/D3</f>
        <v>0.90981432360742709</v>
      </c>
      <c r="E5" s="377">
        <f t="shared" ref="E5:O5" si="0">E4/E3</f>
        <v>0.91214470284237725</v>
      </c>
      <c r="F5" s="377">
        <f t="shared" si="0"/>
        <v>0.91624365482233505</v>
      </c>
      <c r="G5" s="377">
        <f t="shared" si="0"/>
        <v>0.9184149184149184</v>
      </c>
      <c r="H5" s="377">
        <f t="shared" si="0"/>
        <v>0.92456896551724133</v>
      </c>
      <c r="I5" s="377">
        <f t="shared" si="0"/>
        <v>0.92515592515592515</v>
      </c>
      <c r="J5" s="377">
        <f t="shared" si="0"/>
        <v>0.92525252525252522</v>
      </c>
      <c r="K5" s="377">
        <f t="shared" si="0"/>
        <v>0.92982456140350878</v>
      </c>
      <c r="L5" s="377">
        <f t="shared" si="0"/>
        <v>0.91713747645951038</v>
      </c>
      <c r="M5" s="294" t="e">
        <f t="shared" si="0"/>
        <v>#DIV/0!</v>
      </c>
      <c r="N5" s="294" t="e">
        <f t="shared" si="0"/>
        <v>#DIV/0!</v>
      </c>
      <c r="O5" s="295" t="e">
        <f t="shared" si="0"/>
        <v>#DIV/0!</v>
      </c>
    </row>
    <row r="6" spans="1:15" x14ac:dyDescent="0.25">
      <c r="A6" s="13" t="s">
        <v>25</v>
      </c>
      <c r="B6" s="221" t="s">
        <v>310</v>
      </c>
      <c r="C6" s="222">
        <v>18</v>
      </c>
      <c r="D6" s="48">
        <v>21</v>
      </c>
      <c r="E6" s="378">
        <v>19</v>
      </c>
      <c r="F6" s="378">
        <v>16</v>
      </c>
      <c r="G6" s="378">
        <v>20</v>
      </c>
      <c r="H6" s="378">
        <v>24</v>
      </c>
      <c r="I6" s="378">
        <v>23</v>
      </c>
      <c r="J6" s="378">
        <v>24</v>
      </c>
      <c r="K6" s="378">
        <v>25</v>
      </c>
      <c r="L6" s="378">
        <v>26</v>
      </c>
      <c r="M6" s="296"/>
      <c r="N6" s="296"/>
      <c r="O6" s="297"/>
    </row>
    <row r="7" spans="1:15" x14ac:dyDescent="0.25">
      <c r="A7" s="13" t="s">
        <v>26</v>
      </c>
      <c r="B7" s="215" t="s">
        <v>30</v>
      </c>
      <c r="C7" s="217">
        <f>C6/C3</f>
        <v>4.9450549450549448E-2</v>
      </c>
      <c r="D7" s="255">
        <f>D6/D3</f>
        <v>5.5702917771883291E-2</v>
      </c>
      <c r="E7" s="377">
        <f t="shared" ref="E7:O7" si="1">E6/E3</f>
        <v>4.909560723514212E-2</v>
      </c>
      <c r="F7" s="377">
        <f t="shared" si="1"/>
        <v>4.060913705583756E-2</v>
      </c>
      <c r="G7" s="377">
        <f t="shared" si="1"/>
        <v>4.6620046620046623E-2</v>
      </c>
      <c r="H7" s="377">
        <f t="shared" si="1"/>
        <v>5.1724137931034482E-2</v>
      </c>
      <c r="I7" s="377">
        <f t="shared" si="1"/>
        <v>4.781704781704782E-2</v>
      </c>
      <c r="J7" s="377">
        <f t="shared" si="1"/>
        <v>4.8484848484848485E-2</v>
      </c>
      <c r="K7" s="377">
        <f t="shared" si="1"/>
        <v>4.8732943469785572E-2</v>
      </c>
      <c r="L7" s="377">
        <f t="shared" si="1"/>
        <v>4.8964218455743877E-2</v>
      </c>
      <c r="M7" s="294" t="e">
        <f t="shared" si="1"/>
        <v>#DIV/0!</v>
      </c>
      <c r="N7" s="294" t="e">
        <f t="shared" si="1"/>
        <v>#DIV/0!</v>
      </c>
      <c r="O7" s="295" t="e">
        <f t="shared" si="1"/>
        <v>#DIV/0!</v>
      </c>
    </row>
    <row r="8" spans="1:15" x14ac:dyDescent="0.25">
      <c r="A8" s="13" t="s">
        <v>27</v>
      </c>
      <c r="B8" s="221" t="s">
        <v>31</v>
      </c>
      <c r="C8" s="222">
        <v>63</v>
      </c>
      <c r="D8" s="48">
        <v>72</v>
      </c>
      <c r="E8" s="378">
        <v>73</v>
      </c>
      <c r="F8" s="378">
        <v>76</v>
      </c>
      <c r="G8" s="378">
        <v>85</v>
      </c>
      <c r="H8" s="378">
        <v>91</v>
      </c>
      <c r="I8" s="378">
        <v>94</v>
      </c>
      <c r="J8" s="378">
        <v>92</v>
      </c>
      <c r="K8" s="378">
        <v>94</v>
      </c>
      <c r="L8" s="378">
        <v>97</v>
      </c>
      <c r="M8" s="296"/>
      <c r="N8" s="296"/>
      <c r="O8" s="297"/>
    </row>
    <row r="9" spans="1:15" x14ac:dyDescent="0.25">
      <c r="A9" s="13" t="s">
        <v>28</v>
      </c>
      <c r="B9" s="215" t="s">
        <v>30</v>
      </c>
      <c r="C9" s="217">
        <f>C8/C3</f>
        <v>0.17307692307692307</v>
      </c>
      <c r="D9" s="255">
        <f>D8/D3</f>
        <v>0.19098143236074269</v>
      </c>
      <c r="E9" s="377">
        <f t="shared" ref="E9:O9" si="2">E8/E3</f>
        <v>0.18863049095607234</v>
      </c>
      <c r="F9" s="377">
        <f t="shared" si="2"/>
        <v>0.19289340101522842</v>
      </c>
      <c r="G9" s="377">
        <f t="shared" si="2"/>
        <v>0.19813519813519814</v>
      </c>
      <c r="H9" s="377">
        <f t="shared" si="2"/>
        <v>0.1961206896551724</v>
      </c>
      <c r="I9" s="377">
        <f t="shared" si="2"/>
        <v>0.19542619542619544</v>
      </c>
      <c r="J9" s="377">
        <f t="shared" si="2"/>
        <v>0.18585858585858586</v>
      </c>
      <c r="K9" s="377">
        <f t="shared" si="2"/>
        <v>0.18323586744639375</v>
      </c>
      <c r="L9" s="377">
        <f t="shared" si="2"/>
        <v>0.18267419962335216</v>
      </c>
      <c r="M9" s="294" t="e">
        <f t="shared" si="2"/>
        <v>#DIV/0!</v>
      </c>
      <c r="N9" s="294" t="e">
        <f t="shared" si="2"/>
        <v>#DIV/0!</v>
      </c>
      <c r="O9" s="295" t="e">
        <f t="shared" si="2"/>
        <v>#DIV/0!</v>
      </c>
    </row>
    <row r="10" spans="1:15" x14ac:dyDescent="0.25">
      <c r="A10" s="13" t="s">
        <v>33</v>
      </c>
      <c r="B10" s="221" t="s">
        <v>32</v>
      </c>
      <c r="C10" s="222">
        <v>207</v>
      </c>
      <c r="D10" s="48">
        <v>217</v>
      </c>
      <c r="E10" s="378">
        <v>228</v>
      </c>
      <c r="F10" s="378">
        <v>228</v>
      </c>
      <c r="G10" s="378">
        <v>249</v>
      </c>
      <c r="H10" s="378">
        <v>263</v>
      </c>
      <c r="I10" s="378">
        <v>268</v>
      </c>
      <c r="J10" s="378">
        <v>283</v>
      </c>
      <c r="K10" s="378">
        <v>289</v>
      </c>
      <c r="L10" s="378">
        <v>285</v>
      </c>
      <c r="M10" s="296"/>
      <c r="N10" s="296"/>
      <c r="O10" s="297"/>
    </row>
    <row r="11" spans="1:15" x14ac:dyDescent="0.25">
      <c r="A11" s="13" t="s">
        <v>34</v>
      </c>
      <c r="B11" s="215" t="s">
        <v>30</v>
      </c>
      <c r="C11" s="217">
        <f>C10/C3</f>
        <v>0.56868131868131866</v>
      </c>
      <c r="D11" s="255">
        <f>D10/D3</f>
        <v>0.5755968169761273</v>
      </c>
      <c r="E11" s="377">
        <f t="shared" ref="E11:O11" si="3">E10/E3</f>
        <v>0.58914728682170547</v>
      </c>
      <c r="F11" s="377">
        <f t="shared" si="3"/>
        <v>0.57868020304568524</v>
      </c>
      <c r="G11" s="377">
        <f t="shared" si="3"/>
        <v>0.58041958041958042</v>
      </c>
      <c r="H11" s="377">
        <f t="shared" si="3"/>
        <v>0.56681034482758619</v>
      </c>
      <c r="I11" s="377">
        <f t="shared" si="3"/>
        <v>0.5571725571725572</v>
      </c>
      <c r="J11" s="377">
        <f t="shared" si="3"/>
        <v>0.57171717171717173</v>
      </c>
      <c r="K11" s="377">
        <f t="shared" si="3"/>
        <v>0.56335282651072127</v>
      </c>
      <c r="L11" s="377">
        <f t="shared" si="3"/>
        <v>0.53672316384180796</v>
      </c>
      <c r="M11" s="294" t="e">
        <f t="shared" si="3"/>
        <v>#DIV/0!</v>
      </c>
      <c r="N11" s="294" t="e">
        <f t="shared" si="3"/>
        <v>#DIV/0!</v>
      </c>
      <c r="O11" s="295" t="e">
        <f t="shared" si="3"/>
        <v>#DIV/0!</v>
      </c>
    </row>
    <row r="12" spans="1:15" x14ac:dyDescent="0.25">
      <c r="A12" s="13" t="s">
        <v>35</v>
      </c>
      <c r="B12" s="223" t="s">
        <v>53</v>
      </c>
      <c r="C12" s="222">
        <v>22</v>
      </c>
      <c r="D12" s="48">
        <v>24</v>
      </c>
      <c r="E12" s="378">
        <v>26</v>
      </c>
      <c r="F12" s="378">
        <v>25</v>
      </c>
      <c r="G12" s="378">
        <v>17</v>
      </c>
      <c r="H12" s="378">
        <v>19</v>
      </c>
      <c r="I12" s="378">
        <v>13</v>
      </c>
      <c r="J12" s="378">
        <v>9</v>
      </c>
      <c r="K12" s="378">
        <v>9</v>
      </c>
      <c r="L12" s="378">
        <v>15</v>
      </c>
      <c r="M12" s="296"/>
      <c r="N12" s="296"/>
      <c r="O12" s="297"/>
    </row>
    <row r="13" spans="1:15" x14ac:dyDescent="0.25">
      <c r="A13" s="13" t="s">
        <v>36</v>
      </c>
      <c r="B13" s="215" t="s">
        <v>30</v>
      </c>
      <c r="C13" s="217">
        <f>C12/C3</f>
        <v>6.043956043956044E-2</v>
      </c>
      <c r="D13" s="255">
        <f>D12/D3</f>
        <v>6.3660477453580902E-2</v>
      </c>
      <c r="E13" s="377">
        <f t="shared" ref="E13:O13" si="4">E12/E3</f>
        <v>6.7183462532299745E-2</v>
      </c>
      <c r="F13" s="377">
        <f t="shared" si="4"/>
        <v>6.3451776649746189E-2</v>
      </c>
      <c r="G13" s="377">
        <f t="shared" si="4"/>
        <v>3.9627039627039624E-2</v>
      </c>
      <c r="H13" s="377">
        <f t="shared" si="4"/>
        <v>4.0948275862068964E-2</v>
      </c>
      <c r="I13" s="377">
        <f t="shared" si="4"/>
        <v>2.7027027027027029E-2</v>
      </c>
      <c r="J13" s="377">
        <f t="shared" si="4"/>
        <v>1.8181818181818181E-2</v>
      </c>
      <c r="K13" s="377">
        <f t="shared" si="4"/>
        <v>1.7543859649122806E-2</v>
      </c>
      <c r="L13" s="377">
        <f t="shared" si="4"/>
        <v>2.8248587570621469E-2</v>
      </c>
      <c r="M13" s="294" t="e">
        <f t="shared" si="4"/>
        <v>#DIV/0!</v>
      </c>
      <c r="N13" s="294" t="e">
        <f t="shared" si="4"/>
        <v>#DIV/0!</v>
      </c>
      <c r="O13" s="295" t="e">
        <f t="shared" si="4"/>
        <v>#DIV/0!</v>
      </c>
    </row>
    <row r="14" spans="1:15" x14ac:dyDescent="0.25">
      <c r="A14" s="13" t="s">
        <v>37</v>
      </c>
      <c r="B14" s="221" t="s">
        <v>54</v>
      </c>
      <c r="C14" s="222">
        <v>73</v>
      </c>
      <c r="D14" s="48">
        <v>73</v>
      </c>
      <c r="E14" s="378">
        <v>76</v>
      </c>
      <c r="F14" s="378">
        <v>72</v>
      </c>
      <c r="G14" s="378">
        <v>77</v>
      </c>
      <c r="H14" s="378">
        <v>86</v>
      </c>
      <c r="I14" s="378">
        <v>85</v>
      </c>
      <c r="J14" s="378">
        <v>88</v>
      </c>
      <c r="K14" s="378">
        <v>98</v>
      </c>
      <c r="L14" s="378">
        <v>101</v>
      </c>
      <c r="M14" s="296"/>
      <c r="N14" s="296"/>
      <c r="O14" s="297"/>
    </row>
    <row r="15" spans="1:15" x14ac:dyDescent="0.25">
      <c r="A15" s="13" t="s">
        <v>38</v>
      </c>
      <c r="B15" s="215" t="s">
        <v>30</v>
      </c>
      <c r="C15" s="217">
        <f>C14/C3</f>
        <v>0.20054945054945056</v>
      </c>
      <c r="D15" s="255">
        <f>D14/D3</f>
        <v>0.19363395225464192</v>
      </c>
      <c r="E15" s="377">
        <f t="shared" ref="E15:O15" si="5">E14/E3</f>
        <v>0.19638242894056848</v>
      </c>
      <c r="F15" s="377">
        <f t="shared" si="5"/>
        <v>0.18274111675126903</v>
      </c>
      <c r="G15" s="377">
        <f t="shared" si="5"/>
        <v>0.17948717948717949</v>
      </c>
      <c r="H15" s="377">
        <f t="shared" si="5"/>
        <v>0.18534482758620691</v>
      </c>
      <c r="I15" s="377">
        <f t="shared" si="5"/>
        <v>0.17671517671517672</v>
      </c>
      <c r="J15" s="377">
        <f t="shared" si="5"/>
        <v>0.17777777777777778</v>
      </c>
      <c r="K15" s="377">
        <f t="shared" si="5"/>
        <v>0.19103313840155944</v>
      </c>
      <c r="L15" s="377">
        <f t="shared" si="5"/>
        <v>0.19020715630885121</v>
      </c>
      <c r="M15" s="294" t="e">
        <f t="shared" si="5"/>
        <v>#DIV/0!</v>
      </c>
      <c r="N15" s="294" t="e">
        <f t="shared" si="5"/>
        <v>#DIV/0!</v>
      </c>
      <c r="O15" s="295" t="e">
        <f t="shared" si="5"/>
        <v>#DIV/0!</v>
      </c>
    </row>
    <row r="16" spans="1:15" x14ac:dyDescent="0.25">
      <c r="A16" s="13" t="s">
        <v>39</v>
      </c>
      <c r="B16" s="221" t="s">
        <v>55</v>
      </c>
      <c r="C16" s="222">
        <v>48</v>
      </c>
      <c r="D16" s="48">
        <v>52</v>
      </c>
      <c r="E16" s="378">
        <v>52</v>
      </c>
      <c r="F16" s="378">
        <v>50</v>
      </c>
      <c r="G16" s="378">
        <v>59</v>
      </c>
      <c r="H16" s="378">
        <v>61</v>
      </c>
      <c r="I16" s="378">
        <v>64</v>
      </c>
      <c r="J16" s="378">
        <v>62</v>
      </c>
      <c r="K16" s="378">
        <v>63</v>
      </c>
      <c r="L16" s="378">
        <v>70</v>
      </c>
      <c r="M16" s="296"/>
      <c r="N16" s="296"/>
      <c r="O16" s="297"/>
    </row>
    <row r="17" spans="1:15" x14ac:dyDescent="0.25">
      <c r="A17" s="13" t="s">
        <v>40</v>
      </c>
      <c r="B17" s="224" t="s">
        <v>30</v>
      </c>
      <c r="C17" s="217">
        <f>C16/C3</f>
        <v>0.13186813186813187</v>
      </c>
      <c r="D17" s="255">
        <f>D16/D3</f>
        <v>0.13793103448275862</v>
      </c>
      <c r="E17" s="377">
        <f t="shared" ref="E17:O17" si="6">E16/E3</f>
        <v>0.13436692506459949</v>
      </c>
      <c r="F17" s="377">
        <f t="shared" si="6"/>
        <v>0.12690355329949238</v>
      </c>
      <c r="G17" s="377">
        <f t="shared" si="6"/>
        <v>0.13752913752913754</v>
      </c>
      <c r="H17" s="377">
        <f t="shared" si="6"/>
        <v>0.13146551724137931</v>
      </c>
      <c r="I17" s="377">
        <f t="shared" si="6"/>
        <v>0.13305613305613306</v>
      </c>
      <c r="J17" s="377">
        <f t="shared" si="6"/>
        <v>0.12525252525252525</v>
      </c>
      <c r="K17" s="377">
        <f t="shared" si="6"/>
        <v>0.12280701754385964</v>
      </c>
      <c r="L17" s="377">
        <f t="shared" si="6"/>
        <v>0.13182674199623351</v>
      </c>
      <c r="M17" s="294" t="e">
        <f t="shared" si="6"/>
        <v>#DIV/0!</v>
      </c>
      <c r="N17" s="294" t="e">
        <f t="shared" si="6"/>
        <v>#DIV/0!</v>
      </c>
      <c r="O17" s="295" t="e">
        <f t="shared" si="6"/>
        <v>#DIV/0!</v>
      </c>
    </row>
    <row r="18" spans="1:15" x14ac:dyDescent="0.25">
      <c r="A18" s="13" t="s">
        <v>41</v>
      </c>
      <c r="B18" s="221" t="s">
        <v>139</v>
      </c>
      <c r="C18" s="222">
        <v>60</v>
      </c>
      <c r="D18" s="48">
        <v>63</v>
      </c>
      <c r="E18" s="378">
        <v>66</v>
      </c>
      <c r="F18" s="378">
        <v>68</v>
      </c>
      <c r="G18" s="378">
        <v>69</v>
      </c>
      <c r="H18" s="378">
        <v>69</v>
      </c>
      <c r="I18" s="378">
        <v>68</v>
      </c>
      <c r="J18" s="378">
        <v>69</v>
      </c>
      <c r="K18" s="378">
        <v>69</v>
      </c>
      <c r="L18" s="378">
        <v>74</v>
      </c>
      <c r="M18" s="296"/>
      <c r="N18" s="296"/>
      <c r="O18" s="297"/>
    </row>
    <row r="19" spans="1:15" ht="15.75" thickBot="1" x14ac:dyDescent="0.3">
      <c r="A19" s="13" t="s">
        <v>42</v>
      </c>
      <c r="B19" s="225" t="s">
        <v>30</v>
      </c>
      <c r="C19" s="226">
        <f>C18/C3</f>
        <v>0.16483516483516483</v>
      </c>
      <c r="D19" s="265">
        <f>D18/D3</f>
        <v>0.16710875331564987</v>
      </c>
      <c r="E19" s="379">
        <f t="shared" ref="E19:O19" si="7">E18/E3</f>
        <v>0.17054263565891473</v>
      </c>
      <c r="F19" s="379">
        <f t="shared" si="7"/>
        <v>0.17258883248730963</v>
      </c>
      <c r="G19" s="379">
        <f t="shared" si="7"/>
        <v>0.16083916083916083</v>
      </c>
      <c r="H19" s="379">
        <f t="shared" si="7"/>
        <v>0.14870689655172414</v>
      </c>
      <c r="I19" s="379">
        <f t="shared" si="7"/>
        <v>0.14137214137214138</v>
      </c>
      <c r="J19" s="379">
        <f t="shared" si="7"/>
        <v>0.1393939393939394</v>
      </c>
      <c r="K19" s="379">
        <f t="shared" si="7"/>
        <v>0.13450292397660818</v>
      </c>
      <c r="L19" s="379">
        <f t="shared" si="7"/>
        <v>0.13935969868173259</v>
      </c>
      <c r="M19" s="298" t="e">
        <f t="shared" si="7"/>
        <v>#DIV/0!</v>
      </c>
      <c r="N19" s="298" t="e">
        <f t="shared" si="7"/>
        <v>#DIV/0!</v>
      </c>
      <c r="O19" s="299" t="e">
        <f t="shared" si="7"/>
        <v>#DIV/0!</v>
      </c>
    </row>
    <row r="20" spans="1:15" ht="20.100000000000001" customHeight="1" thickBot="1" x14ac:dyDescent="0.3">
      <c r="A20" s="24" t="s">
        <v>311</v>
      </c>
      <c r="C20" s="19"/>
      <c r="D20" s="19"/>
      <c r="E20" s="19"/>
      <c r="F20" s="19"/>
      <c r="G20" s="19"/>
      <c r="H20" s="19"/>
      <c r="I20" s="19"/>
      <c r="J20" s="19"/>
      <c r="K20" s="189"/>
      <c r="L20" s="19"/>
      <c r="M20" s="19"/>
      <c r="N20" s="19"/>
      <c r="O20" s="19"/>
    </row>
    <row r="21" spans="1:15" ht="49.5" thickBot="1" x14ac:dyDescent="0.3">
      <c r="A21" s="67" t="s">
        <v>21</v>
      </c>
      <c r="B21" s="58" t="s">
        <v>1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9</v>
      </c>
      <c r="I21" s="59" t="s">
        <v>8</v>
      </c>
      <c r="J21" s="59" t="s">
        <v>11</v>
      </c>
      <c r="K21" s="59" t="s">
        <v>12</v>
      </c>
      <c r="L21" s="59" t="s">
        <v>13</v>
      </c>
      <c r="M21" s="59" t="s">
        <v>14</v>
      </c>
      <c r="N21" s="59" t="s">
        <v>15</v>
      </c>
      <c r="O21" s="60" t="s">
        <v>120</v>
      </c>
    </row>
    <row r="22" spans="1:15" ht="15.75" thickBot="1" x14ac:dyDescent="0.3">
      <c r="A22" s="10" t="s">
        <v>43</v>
      </c>
      <c r="B22" s="9" t="s">
        <v>316</v>
      </c>
      <c r="C22" s="8">
        <v>55</v>
      </c>
      <c r="D22" s="380">
        <v>59</v>
      </c>
      <c r="E22" s="380">
        <v>54</v>
      </c>
      <c r="F22" s="380">
        <v>47</v>
      </c>
      <c r="G22" s="380">
        <v>57</v>
      </c>
      <c r="H22" s="380">
        <v>58</v>
      </c>
      <c r="I22" s="380">
        <v>53</v>
      </c>
      <c r="J22" s="9">
        <v>43</v>
      </c>
      <c r="K22" s="380">
        <v>71</v>
      </c>
      <c r="L22" s="9"/>
      <c r="M22" s="9"/>
      <c r="N22" s="9"/>
      <c r="O22" s="8">
        <f>SUM(C22:N22)</f>
        <v>497</v>
      </c>
    </row>
    <row r="23" spans="1:15" x14ac:dyDescent="0.25">
      <c r="A23" s="10" t="s">
        <v>44</v>
      </c>
      <c r="B23" s="228" t="s">
        <v>59</v>
      </c>
      <c r="C23" s="231">
        <v>10</v>
      </c>
      <c r="D23" s="376">
        <v>9</v>
      </c>
      <c r="E23" s="376">
        <v>8</v>
      </c>
      <c r="F23" s="376">
        <v>12</v>
      </c>
      <c r="G23" s="376">
        <v>15</v>
      </c>
      <c r="H23" s="376">
        <v>18</v>
      </c>
      <c r="I23" s="376">
        <v>14</v>
      </c>
      <c r="J23" s="376">
        <v>14</v>
      </c>
      <c r="K23" s="376">
        <v>18</v>
      </c>
      <c r="L23" s="219"/>
      <c r="M23" s="219"/>
      <c r="N23" s="220"/>
      <c r="O23" s="228">
        <f>SUM(C23:N23)</f>
        <v>118</v>
      </c>
    </row>
    <row r="24" spans="1:15" x14ac:dyDescent="0.25">
      <c r="A24" s="10" t="s">
        <v>45</v>
      </c>
      <c r="B24" s="197" t="s">
        <v>84</v>
      </c>
      <c r="C24" s="229">
        <f>C23/C22</f>
        <v>0.18181818181818182</v>
      </c>
      <c r="D24" s="386">
        <f>D23/D22</f>
        <v>0.15254237288135594</v>
      </c>
      <c r="E24" s="386">
        <f t="shared" ref="E24:N24" si="8">E23/E22</f>
        <v>0.14814814814814814</v>
      </c>
      <c r="F24" s="386">
        <f>F23/F22</f>
        <v>0.25531914893617019</v>
      </c>
      <c r="G24" s="386">
        <f t="shared" si="8"/>
        <v>0.26315789473684209</v>
      </c>
      <c r="H24" s="386">
        <f t="shared" si="8"/>
        <v>0.31034482758620691</v>
      </c>
      <c r="I24" s="386">
        <f t="shared" si="8"/>
        <v>0.26415094339622641</v>
      </c>
      <c r="J24" s="386">
        <f t="shared" si="8"/>
        <v>0.32558139534883723</v>
      </c>
      <c r="K24" s="386">
        <f t="shared" si="8"/>
        <v>0.25352112676056338</v>
      </c>
      <c r="L24" s="313" t="e">
        <f t="shared" si="8"/>
        <v>#DIV/0!</v>
      </c>
      <c r="M24" s="313" t="e">
        <f t="shared" si="8"/>
        <v>#DIV/0!</v>
      </c>
      <c r="N24" s="313" t="e">
        <f t="shared" si="8"/>
        <v>#DIV/0!</v>
      </c>
      <c r="O24" s="230">
        <f>O23/O22</f>
        <v>0.23742454728370221</v>
      </c>
    </row>
    <row r="25" spans="1:15" x14ac:dyDescent="0.25">
      <c r="A25" s="10" t="s">
        <v>46</v>
      </c>
      <c r="B25" s="99" t="s">
        <v>364</v>
      </c>
      <c r="C25" s="87">
        <v>31</v>
      </c>
      <c r="D25" s="381">
        <v>28</v>
      </c>
      <c r="E25" s="381">
        <v>22</v>
      </c>
      <c r="F25" s="381">
        <v>25</v>
      </c>
      <c r="G25" s="381">
        <v>27</v>
      </c>
      <c r="H25" s="381">
        <v>30</v>
      </c>
      <c r="I25" s="381">
        <v>31</v>
      </c>
      <c r="J25" s="381">
        <v>22</v>
      </c>
      <c r="K25" s="381">
        <v>28</v>
      </c>
      <c r="L25" s="300"/>
      <c r="M25" s="300"/>
      <c r="N25" s="301"/>
      <c r="O25" s="99">
        <f>SUM(C25:N25)</f>
        <v>244</v>
      </c>
    </row>
    <row r="26" spans="1:15" x14ac:dyDescent="0.25">
      <c r="A26" s="10" t="s">
        <v>47</v>
      </c>
      <c r="B26" s="197" t="s">
        <v>84</v>
      </c>
      <c r="C26" s="229">
        <f>C25/C22</f>
        <v>0.5636363636363636</v>
      </c>
      <c r="D26" s="386">
        <f>D25/D22</f>
        <v>0.47457627118644069</v>
      </c>
      <c r="E26" s="386">
        <f t="shared" ref="E26:N26" si="9">E25/E22</f>
        <v>0.40740740740740738</v>
      </c>
      <c r="F26" s="386">
        <f t="shared" si="9"/>
        <v>0.53191489361702127</v>
      </c>
      <c r="G26" s="386">
        <f t="shared" si="9"/>
        <v>0.47368421052631576</v>
      </c>
      <c r="H26" s="386">
        <f t="shared" si="9"/>
        <v>0.51724137931034486</v>
      </c>
      <c r="I26" s="386">
        <f t="shared" si="9"/>
        <v>0.58490566037735847</v>
      </c>
      <c r="J26" s="386">
        <f t="shared" si="9"/>
        <v>0.51162790697674421</v>
      </c>
      <c r="K26" s="386">
        <f t="shared" si="9"/>
        <v>0.39436619718309857</v>
      </c>
      <c r="L26" s="313" t="e">
        <f t="shared" si="9"/>
        <v>#DIV/0!</v>
      </c>
      <c r="M26" s="313" t="e">
        <f t="shared" si="9"/>
        <v>#DIV/0!</v>
      </c>
      <c r="N26" s="313" t="e">
        <f t="shared" si="9"/>
        <v>#DIV/0!</v>
      </c>
      <c r="O26" s="230">
        <f>O25/O22</f>
        <v>0.49094567404426559</v>
      </c>
    </row>
    <row r="27" spans="1:15" x14ac:dyDescent="0.25">
      <c r="A27" s="10" t="s">
        <v>48</v>
      </c>
      <c r="B27" s="99" t="s">
        <v>312</v>
      </c>
      <c r="C27" s="87">
        <v>51</v>
      </c>
      <c r="D27" s="378">
        <v>55</v>
      </c>
      <c r="E27" s="378">
        <v>52</v>
      </c>
      <c r="F27" s="378">
        <v>44</v>
      </c>
      <c r="G27" s="378">
        <v>56</v>
      </c>
      <c r="H27" s="378">
        <v>56</v>
      </c>
      <c r="I27" s="378">
        <v>47</v>
      </c>
      <c r="J27" s="378">
        <v>40</v>
      </c>
      <c r="K27" s="378">
        <v>61</v>
      </c>
      <c r="L27" s="296"/>
      <c r="M27" s="296"/>
      <c r="N27" s="297"/>
      <c r="O27" s="99">
        <f>SUM(C27:N27)</f>
        <v>462</v>
      </c>
    </row>
    <row r="28" spans="1:15" x14ac:dyDescent="0.25">
      <c r="A28" s="10" t="s">
        <v>49</v>
      </c>
      <c r="B28" s="197" t="s">
        <v>84</v>
      </c>
      <c r="C28" s="229">
        <f>C27/C22</f>
        <v>0.92727272727272725</v>
      </c>
      <c r="D28" s="386">
        <f t="shared" ref="D28:N28" si="10">D27/D22</f>
        <v>0.93220338983050843</v>
      </c>
      <c r="E28" s="386">
        <f t="shared" si="10"/>
        <v>0.96296296296296291</v>
      </c>
      <c r="F28" s="386">
        <f t="shared" si="10"/>
        <v>0.93617021276595747</v>
      </c>
      <c r="G28" s="386">
        <f t="shared" si="10"/>
        <v>0.98245614035087714</v>
      </c>
      <c r="H28" s="386">
        <f t="shared" si="10"/>
        <v>0.96551724137931039</v>
      </c>
      <c r="I28" s="386">
        <f t="shared" si="10"/>
        <v>0.8867924528301887</v>
      </c>
      <c r="J28" s="386">
        <f t="shared" si="10"/>
        <v>0.93023255813953487</v>
      </c>
      <c r="K28" s="386">
        <f t="shared" si="10"/>
        <v>0.85915492957746475</v>
      </c>
      <c r="L28" s="313" t="e">
        <f t="shared" si="10"/>
        <v>#DIV/0!</v>
      </c>
      <c r="M28" s="313" t="e">
        <f t="shared" si="10"/>
        <v>#DIV/0!</v>
      </c>
      <c r="N28" s="313" t="e">
        <f t="shared" si="10"/>
        <v>#DIV/0!</v>
      </c>
      <c r="O28" s="230">
        <f>O27/O22</f>
        <v>0.92957746478873238</v>
      </c>
    </row>
    <row r="29" spans="1:15" x14ac:dyDescent="0.25">
      <c r="A29" s="10" t="s">
        <v>50</v>
      </c>
      <c r="B29" s="99" t="s">
        <v>178</v>
      </c>
      <c r="C29" s="87">
        <v>5</v>
      </c>
      <c r="D29" s="378">
        <v>1</v>
      </c>
      <c r="E29" s="378">
        <v>0</v>
      </c>
      <c r="F29" s="378">
        <v>4</v>
      </c>
      <c r="G29" s="378">
        <v>6</v>
      </c>
      <c r="H29" s="378">
        <v>4</v>
      </c>
      <c r="I29" s="378">
        <v>1</v>
      </c>
      <c r="J29" s="437">
        <v>2</v>
      </c>
      <c r="K29" s="378">
        <v>3</v>
      </c>
      <c r="L29" s="296"/>
      <c r="M29" s="296"/>
      <c r="N29" s="297"/>
      <c r="O29" s="99">
        <f>SUM(C29:N29)</f>
        <v>26</v>
      </c>
    </row>
    <row r="30" spans="1:15" x14ac:dyDescent="0.25">
      <c r="A30" s="10" t="s">
        <v>51</v>
      </c>
      <c r="B30" s="197" t="s">
        <v>84</v>
      </c>
      <c r="C30" s="229">
        <f>C29/C22</f>
        <v>9.0909090909090912E-2</v>
      </c>
      <c r="D30" s="386">
        <f t="shared" ref="D30:N30" si="11">D29/D22</f>
        <v>1.6949152542372881E-2</v>
      </c>
      <c r="E30" s="386">
        <f t="shared" si="11"/>
        <v>0</v>
      </c>
      <c r="F30" s="386">
        <f t="shared" si="11"/>
        <v>8.5106382978723402E-2</v>
      </c>
      <c r="G30" s="386">
        <f t="shared" si="11"/>
        <v>0.10526315789473684</v>
      </c>
      <c r="H30" s="386">
        <f t="shared" si="11"/>
        <v>6.8965517241379309E-2</v>
      </c>
      <c r="I30" s="386">
        <f t="shared" si="11"/>
        <v>1.8867924528301886E-2</v>
      </c>
      <c r="J30" s="386">
        <f t="shared" si="11"/>
        <v>4.6511627906976744E-2</v>
      </c>
      <c r="K30" s="386">
        <f t="shared" si="11"/>
        <v>4.2253521126760563E-2</v>
      </c>
      <c r="L30" s="313" t="e">
        <f t="shared" si="11"/>
        <v>#DIV/0!</v>
      </c>
      <c r="M30" s="313" t="e">
        <f t="shared" si="11"/>
        <v>#DIV/0!</v>
      </c>
      <c r="N30" s="313" t="e">
        <f t="shared" si="11"/>
        <v>#DIV/0!</v>
      </c>
      <c r="O30" s="230">
        <f>O29/O22</f>
        <v>5.2313883299798795E-2</v>
      </c>
    </row>
    <row r="31" spans="1:15" x14ac:dyDescent="0.25">
      <c r="A31" s="10" t="s">
        <v>52</v>
      </c>
      <c r="B31" s="99" t="s">
        <v>147</v>
      </c>
      <c r="C31" s="87">
        <v>4</v>
      </c>
      <c r="D31" s="378">
        <v>4</v>
      </c>
      <c r="E31" s="378">
        <v>2</v>
      </c>
      <c r="F31" s="378">
        <v>3</v>
      </c>
      <c r="G31" s="378">
        <v>1</v>
      </c>
      <c r="H31" s="378">
        <v>2</v>
      </c>
      <c r="I31" s="378">
        <v>6</v>
      </c>
      <c r="J31" s="378">
        <v>3</v>
      </c>
      <c r="K31" s="378">
        <v>10</v>
      </c>
      <c r="L31" s="296"/>
      <c r="M31" s="296"/>
      <c r="N31" s="297"/>
      <c r="O31" s="99">
        <f>SUM(C31:N31)</f>
        <v>35</v>
      </c>
    </row>
    <row r="32" spans="1:15" x14ac:dyDescent="0.25">
      <c r="A32" s="10" t="s">
        <v>61</v>
      </c>
      <c r="B32" s="197" t="s">
        <v>84</v>
      </c>
      <c r="C32" s="229">
        <f>C31/C22</f>
        <v>7.2727272727272724E-2</v>
      </c>
      <c r="D32" s="386">
        <f t="shared" ref="D32:N32" si="12">D31/D22</f>
        <v>6.7796610169491525E-2</v>
      </c>
      <c r="E32" s="386">
        <f t="shared" si="12"/>
        <v>3.7037037037037035E-2</v>
      </c>
      <c r="F32" s="386">
        <f t="shared" si="12"/>
        <v>6.3829787234042548E-2</v>
      </c>
      <c r="G32" s="386">
        <f t="shared" si="12"/>
        <v>1.7543859649122806E-2</v>
      </c>
      <c r="H32" s="386">
        <f t="shared" si="12"/>
        <v>3.4482758620689655E-2</v>
      </c>
      <c r="I32" s="386">
        <f t="shared" si="12"/>
        <v>0.11320754716981132</v>
      </c>
      <c r="J32" s="386">
        <f t="shared" si="12"/>
        <v>6.9767441860465115E-2</v>
      </c>
      <c r="K32" s="386">
        <f t="shared" si="12"/>
        <v>0.14084507042253522</v>
      </c>
      <c r="L32" s="313" t="e">
        <f t="shared" si="12"/>
        <v>#DIV/0!</v>
      </c>
      <c r="M32" s="313" t="e">
        <f t="shared" si="12"/>
        <v>#DIV/0!</v>
      </c>
      <c r="N32" s="313" t="e">
        <f t="shared" si="12"/>
        <v>#DIV/0!</v>
      </c>
      <c r="O32" s="230">
        <f>O31/O22</f>
        <v>7.0422535211267609E-2</v>
      </c>
    </row>
    <row r="33" spans="1:15" ht="24.75" x14ac:dyDescent="0.25">
      <c r="A33" s="10" t="s">
        <v>62</v>
      </c>
      <c r="B33" s="232" t="s">
        <v>82</v>
      </c>
      <c r="C33" s="87">
        <v>5</v>
      </c>
      <c r="D33" s="378">
        <v>9</v>
      </c>
      <c r="E33" s="378">
        <v>5</v>
      </c>
      <c r="F33" s="378">
        <v>4</v>
      </c>
      <c r="G33" s="378">
        <v>3</v>
      </c>
      <c r="H33" s="378">
        <v>5</v>
      </c>
      <c r="I33" s="378">
        <v>4</v>
      </c>
      <c r="J33" s="378">
        <v>4</v>
      </c>
      <c r="K33" s="378">
        <v>10</v>
      </c>
      <c r="L33" s="296"/>
      <c r="M33" s="296"/>
      <c r="N33" s="297"/>
      <c r="O33" s="99">
        <f>SUM(C33:N33)</f>
        <v>49</v>
      </c>
    </row>
    <row r="34" spans="1:15" x14ac:dyDescent="0.25">
      <c r="A34" s="10" t="s">
        <v>63</v>
      </c>
      <c r="B34" s="197" t="s">
        <v>84</v>
      </c>
      <c r="C34" s="229">
        <f>C33/C22</f>
        <v>9.0909090909090912E-2</v>
      </c>
      <c r="D34" s="386">
        <f t="shared" ref="D34:N34" si="13">D33/D22</f>
        <v>0.15254237288135594</v>
      </c>
      <c r="E34" s="386">
        <f t="shared" si="13"/>
        <v>9.2592592592592587E-2</v>
      </c>
      <c r="F34" s="386">
        <f t="shared" si="13"/>
        <v>8.5106382978723402E-2</v>
      </c>
      <c r="G34" s="386">
        <f t="shared" si="13"/>
        <v>5.2631578947368418E-2</v>
      </c>
      <c r="H34" s="386">
        <f t="shared" si="13"/>
        <v>8.6206896551724144E-2</v>
      </c>
      <c r="I34" s="386">
        <f t="shared" si="13"/>
        <v>7.5471698113207544E-2</v>
      </c>
      <c r="J34" s="386">
        <f t="shared" si="13"/>
        <v>9.3023255813953487E-2</v>
      </c>
      <c r="K34" s="386">
        <f t="shared" si="13"/>
        <v>0.14084507042253522</v>
      </c>
      <c r="L34" s="313" t="e">
        <f t="shared" si="13"/>
        <v>#DIV/0!</v>
      </c>
      <c r="M34" s="313" t="e">
        <f t="shared" si="13"/>
        <v>#DIV/0!</v>
      </c>
      <c r="N34" s="313" t="e">
        <f t="shared" si="13"/>
        <v>#DIV/0!</v>
      </c>
      <c r="O34" s="230">
        <f>O33/O22</f>
        <v>9.8591549295774641E-2</v>
      </c>
    </row>
    <row r="35" spans="1:15" x14ac:dyDescent="0.25">
      <c r="A35" s="10" t="s">
        <v>64</v>
      </c>
      <c r="B35" s="99" t="s">
        <v>313</v>
      </c>
      <c r="C35" s="87">
        <v>8</v>
      </c>
      <c r="D35" s="378">
        <v>12</v>
      </c>
      <c r="E35" s="378">
        <v>5</v>
      </c>
      <c r="F35" s="378">
        <v>6</v>
      </c>
      <c r="G35" s="378">
        <v>9</v>
      </c>
      <c r="H35" s="378">
        <v>3</v>
      </c>
      <c r="I35" s="378">
        <v>6</v>
      </c>
      <c r="J35" s="378">
        <v>11</v>
      </c>
      <c r="K35" s="378">
        <v>8</v>
      </c>
      <c r="L35" s="296"/>
      <c r="M35" s="296"/>
      <c r="N35" s="297"/>
      <c r="O35" s="99">
        <f>SUM(C35:N35)</f>
        <v>68</v>
      </c>
    </row>
    <row r="36" spans="1:15" x14ac:dyDescent="0.25">
      <c r="A36" s="10" t="s">
        <v>65</v>
      </c>
      <c r="B36" s="233" t="s">
        <v>84</v>
      </c>
      <c r="C36" s="229">
        <f>C35/C22</f>
        <v>0.14545454545454545</v>
      </c>
      <c r="D36" s="386">
        <f t="shared" ref="D36:N36" si="14">D35/D22</f>
        <v>0.20338983050847459</v>
      </c>
      <c r="E36" s="386">
        <f t="shared" si="14"/>
        <v>9.2592592592592587E-2</v>
      </c>
      <c r="F36" s="386">
        <f t="shared" si="14"/>
        <v>0.1276595744680851</v>
      </c>
      <c r="G36" s="386">
        <f t="shared" si="14"/>
        <v>0.15789473684210525</v>
      </c>
      <c r="H36" s="386">
        <f t="shared" si="14"/>
        <v>5.1724137931034482E-2</v>
      </c>
      <c r="I36" s="386">
        <f t="shared" si="14"/>
        <v>0.11320754716981132</v>
      </c>
      <c r="J36" s="386">
        <f t="shared" si="14"/>
        <v>0.2558139534883721</v>
      </c>
      <c r="K36" s="386">
        <f t="shared" si="14"/>
        <v>0.11267605633802817</v>
      </c>
      <c r="L36" s="313" t="e">
        <f t="shared" si="14"/>
        <v>#DIV/0!</v>
      </c>
      <c r="M36" s="313" t="e">
        <f t="shared" si="14"/>
        <v>#DIV/0!</v>
      </c>
      <c r="N36" s="313" t="e">
        <f t="shared" si="14"/>
        <v>#DIV/0!</v>
      </c>
      <c r="O36" s="230">
        <f>O35/O22</f>
        <v>0.13682092555331993</v>
      </c>
    </row>
    <row r="37" spans="1:15" x14ac:dyDescent="0.25">
      <c r="A37" s="10" t="s">
        <v>66</v>
      </c>
      <c r="B37" s="99" t="s">
        <v>314</v>
      </c>
      <c r="C37" s="47">
        <v>8</v>
      </c>
      <c r="D37" s="378">
        <v>7</v>
      </c>
      <c r="E37" s="378">
        <v>5</v>
      </c>
      <c r="F37" s="378">
        <v>10</v>
      </c>
      <c r="G37" s="378">
        <v>3</v>
      </c>
      <c r="H37" s="378">
        <v>5</v>
      </c>
      <c r="I37" s="378">
        <v>7</v>
      </c>
      <c r="J37" s="378">
        <v>6</v>
      </c>
      <c r="K37" s="378">
        <v>11</v>
      </c>
      <c r="L37" s="296"/>
      <c r="M37" s="296"/>
      <c r="N37" s="297"/>
      <c r="O37" s="99">
        <f>SUM(C37:N37)</f>
        <v>62</v>
      </c>
    </row>
    <row r="38" spans="1:15" x14ac:dyDescent="0.25">
      <c r="A38" s="10" t="s">
        <v>67</v>
      </c>
      <c r="B38" s="233" t="s">
        <v>84</v>
      </c>
      <c r="C38" s="254">
        <f>C37/C22</f>
        <v>0.14545454545454545</v>
      </c>
      <c r="D38" s="377">
        <f t="shared" ref="D38:N38" si="15">D37/D22</f>
        <v>0.11864406779661017</v>
      </c>
      <c r="E38" s="386">
        <f t="shared" si="15"/>
        <v>9.2592592592592587E-2</v>
      </c>
      <c r="F38" s="386">
        <f t="shared" si="15"/>
        <v>0.21276595744680851</v>
      </c>
      <c r="G38" s="386">
        <f t="shared" si="15"/>
        <v>5.2631578947368418E-2</v>
      </c>
      <c r="H38" s="386">
        <f t="shared" si="15"/>
        <v>8.6206896551724144E-2</v>
      </c>
      <c r="I38" s="386">
        <f t="shared" si="15"/>
        <v>0.13207547169811321</v>
      </c>
      <c r="J38" s="386">
        <f t="shared" si="15"/>
        <v>0.13953488372093023</v>
      </c>
      <c r="K38" s="386">
        <f t="shared" si="15"/>
        <v>0.15492957746478872</v>
      </c>
      <c r="L38" s="313" t="e">
        <f t="shared" si="15"/>
        <v>#DIV/0!</v>
      </c>
      <c r="M38" s="313" t="e">
        <f t="shared" si="15"/>
        <v>#DIV/0!</v>
      </c>
      <c r="N38" s="313" t="e">
        <f t="shared" si="15"/>
        <v>#DIV/0!</v>
      </c>
      <c r="O38" s="230">
        <f>O37/O22</f>
        <v>0.12474849094567404</v>
      </c>
    </row>
    <row r="39" spans="1:15" x14ac:dyDescent="0.25">
      <c r="A39" s="10" t="s">
        <v>68</v>
      </c>
      <c r="B39" s="99" t="s">
        <v>131</v>
      </c>
      <c r="C39" s="47">
        <v>6</v>
      </c>
      <c r="D39" s="378">
        <v>3</v>
      </c>
      <c r="E39" s="378">
        <v>5</v>
      </c>
      <c r="F39" s="378">
        <v>1</v>
      </c>
      <c r="G39" s="378">
        <v>1</v>
      </c>
      <c r="H39" s="378">
        <v>2</v>
      </c>
      <c r="I39" s="378">
        <v>3</v>
      </c>
      <c r="J39" s="378">
        <v>0</v>
      </c>
      <c r="K39" s="378">
        <v>6</v>
      </c>
      <c r="L39" s="296"/>
      <c r="M39" s="296"/>
      <c r="N39" s="297"/>
      <c r="O39" s="99">
        <f>SUM(C39:N39)</f>
        <v>27</v>
      </c>
    </row>
    <row r="40" spans="1:15" ht="15.75" thickBot="1" x14ac:dyDescent="0.3">
      <c r="A40" s="10" t="s">
        <v>69</v>
      </c>
      <c r="B40" s="252" t="s">
        <v>84</v>
      </c>
      <c r="C40" s="229">
        <f>C39/C22</f>
        <v>0.10909090909090909</v>
      </c>
      <c r="D40" s="386">
        <f t="shared" ref="D40:N40" si="16">D39/D22</f>
        <v>5.0847457627118647E-2</v>
      </c>
      <c r="E40" s="386">
        <f t="shared" si="16"/>
        <v>9.2592592592592587E-2</v>
      </c>
      <c r="F40" s="386">
        <f t="shared" si="16"/>
        <v>2.1276595744680851E-2</v>
      </c>
      <c r="G40" s="386">
        <f t="shared" si="16"/>
        <v>1.7543859649122806E-2</v>
      </c>
      <c r="H40" s="386">
        <f t="shared" si="16"/>
        <v>3.4482758620689655E-2</v>
      </c>
      <c r="I40" s="386">
        <f t="shared" si="16"/>
        <v>5.6603773584905662E-2</v>
      </c>
      <c r="J40" s="386">
        <f t="shared" si="16"/>
        <v>0</v>
      </c>
      <c r="K40" s="386">
        <f t="shared" si="16"/>
        <v>8.4507042253521125E-2</v>
      </c>
      <c r="L40" s="313" t="e">
        <f t="shared" si="16"/>
        <v>#DIV/0!</v>
      </c>
      <c r="M40" s="313" t="e">
        <f t="shared" si="16"/>
        <v>#DIV/0!</v>
      </c>
      <c r="N40" s="313" t="e">
        <f t="shared" si="16"/>
        <v>#DIV/0!</v>
      </c>
      <c r="O40" s="230">
        <f>O39/O22</f>
        <v>5.4325955734406441E-2</v>
      </c>
    </row>
    <row r="41" spans="1:15" ht="26.25" thickTop="1" thickBot="1" x14ac:dyDescent="0.3">
      <c r="A41" s="10" t="s">
        <v>70</v>
      </c>
      <c r="B41" s="35" t="s">
        <v>86</v>
      </c>
      <c r="C41" s="16">
        <v>47</v>
      </c>
      <c r="D41" s="383">
        <v>53</v>
      </c>
      <c r="E41" s="383">
        <v>46</v>
      </c>
      <c r="F41" s="383">
        <v>41</v>
      </c>
      <c r="G41" s="383">
        <v>50</v>
      </c>
      <c r="H41" s="383">
        <v>46</v>
      </c>
      <c r="I41" s="383">
        <v>43</v>
      </c>
      <c r="J41" s="383">
        <v>33</v>
      </c>
      <c r="K41" s="383">
        <v>64</v>
      </c>
      <c r="L41" s="304"/>
      <c r="M41" s="304"/>
      <c r="N41" s="305"/>
      <c r="O41" s="288">
        <f>SUM(C41:N41)</f>
        <v>423</v>
      </c>
    </row>
    <row r="42" spans="1:15" ht="15.75" thickTop="1" x14ac:dyDescent="0.25">
      <c r="A42" s="10" t="s">
        <v>71</v>
      </c>
      <c r="B42" s="235" t="s">
        <v>179</v>
      </c>
      <c r="C42" s="236">
        <v>19</v>
      </c>
      <c r="D42" s="384">
        <v>22</v>
      </c>
      <c r="E42" s="384">
        <v>20</v>
      </c>
      <c r="F42" s="384">
        <v>17</v>
      </c>
      <c r="G42" s="384">
        <v>20</v>
      </c>
      <c r="H42" s="384">
        <v>20</v>
      </c>
      <c r="I42" s="384">
        <v>22</v>
      </c>
      <c r="J42" s="384">
        <v>17</v>
      </c>
      <c r="K42" s="384">
        <v>26</v>
      </c>
      <c r="L42" s="307"/>
      <c r="M42" s="306"/>
      <c r="N42" s="308"/>
      <c r="O42" s="235">
        <f>SUM(C42:N42)</f>
        <v>183</v>
      </c>
    </row>
    <row r="43" spans="1:15" x14ac:dyDescent="0.25">
      <c r="A43" s="10" t="s">
        <v>72</v>
      </c>
      <c r="B43" s="197" t="s">
        <v>84</v>
      </c>
      <c r="C43" s="229">
        <f>C42/C22</f>
        <v>0.34545454545454546</v>
      </c>
      <c r="D43" s="386">
        <f t="shared" ref="D43:N43" si="17">D42/D22</f>
        <v>0.3728813559322034</v>
      </c>
      <c r="E43" s="386">
        <f t="shared" si="17"/>
        <v>0.37037037037037035</v>
      </c>
      <c r="F43" s="386">
        <f t="shared" si="17"/>
        <v>0.36170212765957449</v>
      </c>
      <c r="G43" s="386">
        <f t="shared" si="17"/>
        <v>0.35087719298245612</v>
      </c>
      <c r="H43" s="386">
        <f t="shared" si="17"/>
        <v>0.34482758620689657</v>
      </c>
      <c r="I43" s="386">
        <f t="shared" si="17"/>
        <v>0.41509433962264153</v>
      </c>
      <c r="J43" s="386">
        <f t="shared" si="17"/>
        <v>0.39534883720930231</v>
      </c>
      <c r="K43" s="386">
        <f t="shared" si="17"/>
        <v>0.36619718309859156</v>
      </c>
      <c r="L43" s="313" t="e">
        <f t="shared" si="17"/>
        <v>#DIV/0!</v>
      </c>
      <c r="M43" s="313" t="e">
        <f t="shared" si="17"/>
        <v>#DIV/0!</v>
      </c>
      <c r="N43" s="313" t="e">
        <f t="shared" si="17"/>
        <v>#DIV/0!</v>
      </c>
      <c r="O43" s="230">
        <f>O42/O22</f>
        <v>0.36820925553319922</v>
      </c>
    </row>
    <row r="44" spans="1:15" x14ac:dyDescent="0.25">
      <c r="A44" s="10" t="s">
        <v>73</v>
      </c>
      <c r="B44" s="99" t="s">
        <v>180</v>
      </c>
      <c r="C44" s="87">
        <v>11</v>
      </c>
      <c r="D44" s="378">
        <v>13</v>
      </c>
      <c r="E44" s="378">
        <v>17</v>
      </c>
      <c r="F44" s="378">
        <v>15</v>
      </c>
      <c r="G44" s="378">
        <v>13</v>
      </c>
      <c r="H44" s="378">
        <v>13</v>
      </c>
      <c r="I44" s="378">
        <v>9</v>
      </c>
      <c r="J44" s="378">
        <v>8</v>
      </c>
      <c r="K44" s="378">
        <v>16</v>
      </c>
      <c r="L44" s="296"/>
      <c r="M44" s="296"/>
      <c r="N44" s="297"/>
      <c r="O44" s="99">
        <f>SUM(C44:N44)</f>
        <v>115</v>
      </c>
    </row>
    <row r="45" spans="1:15" x14ac:dyDescent="0.25">
      <c r="A45" s="10" t="s">
        <v>74</v>
      </c>
      <c r="B45" s="197" t="s">
        <v>84</v>
      </c>
      <c r="C45" s="229">
        <f>C44/C22</f>
        <v>0.2</v>
      </c>
      <c r="D45" s="386">
        <f t="shared" ref="D45:N45" si="18">D44/D22</f>
        <v>0.22033898305084745</v>
      </c>
      <c r="E45" s="386">
        <f t="shared" si="18"/>
        <v>0.31481481481481483</v>
      </c>
      <c r="F45" s="386">
        <f t="shared" si="18"/>
        <v>0.31914893617021278</v>
      </c>
      <c r="G45" s="386">
        <f t="shared" si="18"/>
        <v>0.22807017543859648</v>
      </c>
      <c r="H45" s="386">
        <f t="shared" si="18"/>
        <v>0.22413793103448276</v>
      </c>
      <c r="I45" s="386">
        <f t="shared" si="18"/>
        <v>0.16981132075471697</v>
      </c>
      <c r="J45" s="386">
        <f t="shared" si="18"/>
        <v>0.18604651162790697</v>
      </c>
      <c r="K45" s="386">
        <f t="shared" si="18"/>
        <v>0.22535211267605634</v>
      </c>
      <c r="L45" s="313" t="e">
        <f t="shared" si="18"/>
        <v>#DIV/0!</v>
      </c>
      <c r="M45" s="313" t="e">
        <f t="shared" si="18"/>
        <v>#DIV/0!</v>
      </c>
      <c r="N45" s="313" t="e">
        <f t="shared" si="18"/>
        <v>#DIV/0!</v>
      </c>
      <c r="O45" s="230">
        <f>O44/O22</f>
        <v>0.23138832997987926</v>
      </c>
    </row>
    <row r="46" spans="1:15" x14ac:dyDescent="0.25">
      <c r="A46" s="10" t="s">
        <v>75</v>
      </c>
      <c r="B46" s="99" t="s">
        <v>181</v>
      </c>
      <c r="C46" s="87">
        <v>10</v>
      </c>
      <c r="D46" s="378">
        <v>15</v>
      </c>
      <c r="E46" s="378">
        <v>8</v>
      </c>
      <c r="F46" s="378">
        <v>5</v>
      </c>
      <c r="G46" s="378">
        <v>16</v>
      </c>
      <c r="H46" s="378">
        <v>9</v>
      </c>
      <c r="I46" s="378">
        <v>8</v>
      </c>
      <c r="J46" s="378">
        <v>7</v>
      </c>
      <c r="K46" s="378">
        <v>14</v>
      </c>
      <c r="L46" s="296"/>
      <c r="M46" s="296"/>
      <c r="N46" s="297"/>
      <c r="O46" s="99">
        <f>SUM(C46:N46)</f>
        <v>92</v>
      </c>
    </row>
    <row r="47" spans="1:15" x14ac:dyDescent="0.25">
      <c r="A47" s="10" t="s">
        <v>76</v>
      </c>
      <c r="B47" s="197" t="s">
        <v>84</v>
      </c>
      <c r="C47" s="229">
        <f>C46/C22</f>
        <v>0.18181818181818182</v>
      </c>
      <c r="D47" s="386">
        <f t="shared" ref="D47:N47" si="19">D46/D22</f>
        <v>0.25423728813559321</v>
      </c>
      <c r="E47" s="386">
        <f>E46/E22</f>
        <v>0.14814814814814814</v>
      </c>
      <c r="F47" s="386">
        <f t="shared" si="19"/>
        <v>0.10638297872340426</v>
      </c>
      <c r="G47" s="386">
        <f t="shared" si="19"/>
        <v>0.2807017543859649</v>
      </c>
      <c r="H47" s="386">
        <f t="shared" si="19"/>
        <v>0.15517241379310345</v>
      </c>
      <c r="I47" s="386">
        <f t="shared" si="19"/>
        <v>0.15094339622641509</v>
      </c>
      <c r="J47" s="386">
        <f t="shared" si="19"/>
        <v>0.16279069767441862</v>
      </c>
      <c r="K47" s="386">
        <f t="shared" si="19"/>
        <v>0.19718309859154928</v>
      </c>
      <c r="L47" s="313" t="e">
        <f t="shared" si="19"/>
        <v>#DIV/0!</v>
      </c>
      <c r="M47" s="313" t="e">
        <f t="shared" si="19"/>
        <v>#DIV/0!</v>
      </c>
      <c r="N47" s="313" t="e">
        <f t="shared" si="19"/>
        <v>#DIV/0!</v>
      </c>
      <c r="O47" s="230">
        <f>O46/O22</f>
        <v>0.18511066398390341</v>
      </c>
    </row>
    <row r="48" spans="1:15" x14ac:dyDescent="0.25">
      <c r="A48" s="10" t="s">
        <v>77</v>
      </c>
      <c r="B48" s="99" t="s">
        <v>331</v>
      </c>
      <c r="C48" s="87">
        <v>2</v>
      </c>
      <c r="D48" s="378">
        <v>3</v>
      </c>
      <c r="E48" s="378">
        <v>5</v>
      </c>
      <c r="F48" s="378">
        <v>2</v>
      </c>
      <c r="G48" s="378">
        <v>3</v>
      </c>
      <c r="H48" s="378">
        <v>2</v>
      </c>
      <c r="I48" s="378">
        <v>1</v>
      </c>
      <c r="J48" s="378">
        <v>2</v>
      </c>
      <c r="K48" s="378">
        <v>0</v>
      </c>
      <c r="L48" s="296"/>
      <c r="M48" s="296"/>
      <c r="N48" s="297"/>
      <c r="O48" s="99">
        <f>SUM(C48:N48)</f>
        <v>20</v>
      </c>
    </row>
    <row r="49" spans="1:15" x14ac:dyDescent="0.25">
      <c r="A49" s="10" t="s">
        <v>78</v>
      </c>
      <c r="B49" s="197" t="s">
        <v>84</v>
      </c>
      <c r="C49" s="229">
        <f>C48/C22</f>
        <v>3.6363636363636362E-2</v>
      </c>
      <c r="D49" s="386">
        <f t="shared" ref="D49:N49" si="20">D48/D22</f>
        <v>5.0847457627118647E-2</v>
      </c>
      <c r="E49" s="386">
        <f t="shared" si="20"/>
        <v>9.2592592592592587E-2</v>
      </c>
      <c r="F49" s="386">
        <f t="shared" si="20"/>
        <v>4.2553191489361701E-2</v>
      </c>
      <c r="G49" s="386">
        <f t="shared" si="20"/>
        <v>5.2631578947368418E-2</v>
      </c>
      <c r="H49" s="386">
        <f t="shared" si="20"/>
        <v>3.4482758620689655E-2</v>
      </c>
      <c r="I49" s="386">
        <f t="shared" si="20"/>
        <v>1.8867924528301886E-2</v>
      </c>
      <c r="J49" s="386">
        <f t="shared" si="20"/>
        <v>4.6511627906976744E-2</v>
      </c>
      <c r="K49" s="386">
        <f t="shared" si="20"/>
        <v>0</v>
      </c>
      <c r="L49" s="313" t="e">
        <f t="shared" si="20"/>
        <v>#DIV/0!</v>
      </c>
      <c r="M49" s="313" t="e">
        <f t="shared" si="20"/>
        <v>#DIV/0!</v>
      </c>
      <c r="N49" s="313" t="e">
        <f t="shared" si="20"/>
        <v>#DIV/0!</v>
      </c>
      <c r="O49" s="230">
        <f>O48/O22</f>
        <v>4.0241448692152917E-2</v>
      </c>
    </row>
    <row r="50" spans="1:15" x14ac:dyDescent="0.25">
      <c r="A50" s="10" t="s">
        <v>79</v>
      </c>
      <c r="B50" s="232" t="s">
        <v>183</v>
      </c>
      <c r="C50" s="47">
        <v>9</v>
      </c>
      <c r="D50" s="378">
        <v>9</v>
      </c>
      <c r="E50" s="378">
        <v>8</v>
      </c>
      <c r="F50" s="378">
        <v>4</v>
      </c>
      <c r="G50" s="378">
        <v>2</v>
      </c>
      <c r="H50" s="378">
        <v>5</v>
      </c>
      <c r="I50" s="378">
        <v>4</v>
      </c>
      <c r="J50" s="378">
        <v>4</v>
      </c>
      <c r="K50" s="378">
        <v>10</v>
      </c>
      <c r="L50" s="296"/>
      <c r="M50" s="296"/>
      <c r="N50" s="297"/>
      <c r="O50" s="99">
        <f>SUM(C50:N50)</f>
        <v>55</v>
      </c>
    </row>
    <row r="51" spans="1:15" x14ac:dyDescent="0.25">
      <c r="A51" s="10" t="s">
        <v>80</v>
      </c>
      <c r="B51" s="197" t="s">
        <v>84</v>
      </c>
      <c r="C51" s="229">
        <f>C50/C22</f>
        <v>0.16363636363636364</v>
      </c>
      <c r="D51" s="386">
        <f t="shared" ref="D51:N51" si="21">D50/D22</f>
        <v>0.15254237288135594</v>
      </c>
      <c r="E51" s="386">
        <f t="shared" si="21"/>
        <v>0.14814814814814814</v>
      </c>
      <c r="F51" s="386">
        <f t="shared" si="21"/>
        <v>8.5106382978723402E-2</v>
      </c>
      <c r="G51" s="386">
        <f t="shared" si="21"/>
        <v>3.5087719298245612E-2</v>
      </c>
      <c r="H51" s="386">
        <f t="shared" si="21"/>
        <v>8.6206896551724144E-2</v>
      </c>
      <c r="I51" s="386">
        <f t="shared" si="21"/>
        <v>7.5471698113207544E-2</v>
      </c>
      <c r="J51" s="386">
        <f t="shared" si="21"/>
        <v>9.3023255813953487E-2</v>
      </c>
      <c r="K51" s="386">
        <f t="shared" si="21"/>
        <v>0.14084507042253522</v>
      </c>
      <c r="L51" s="313" t="e">
        <f t="shared" si="21"/>
        <v>#DIV/0!</v>
      </c>
      <c r="M51" s="313" t="e">
        <f t="shared" si="21"/>
        <v>#DIV/0!</v>
      </c>
      <c r="N51" s="313" t="e">
        <f t="shared" si="21"/>
        <v>#DIV/0!</v>
      </c>
      <c r="O51" s="230">
        <f>O50/O22</f>
        <v>0.11066398390342053</v>
      </c>
    </row>
    <row r="52" spans="1:15" ht="24.75" x14ac:dyDescent="0.25">
      <c r="A52" s="10" t="s">
        <v>170</v>
      </c>
      <c r="B52" s="232" t="s">
        <v>184</v>
      </c>
      <c r="C52" s="87">
        <v>0</v>
      </c>
      <c r="D52" s="378">
        <v>0</v>
      </c>
      <c r="E52" s="378">
        <v>0</v>
      </c>
      <c r="F52" s="378">
        <v>0</v>
      </c>
      <c r="G52" s="378">
        <v>0</v>
      </c>
      <c r="H52" s="378">
        <v>0</v>
      </c>
      <c r="I52" s="378">
        <v>0</v>
      </c>
      <c r="J52" s="378">
        <v>0</v>
      </c>
      <c r="K52" s="378">
        <v>0</v>
      </c>
      <c r="L52" s="296"/>
      <c r="M52" s="296"/>
      <c r="N52" s="297"/>
      <c r="O52" s="99">
        <f>SUM(C52:N52)</f>
        <v>0</v>
      </c>
    </row>
    <row r="53" spans="1:15" x14ac:dyDescent="0.25">
      <c r="A53" s="10" t="s">
        <v>81</v>
      </c>
      <c r="B53" s="197" t="s">
        <v>84</v>
      </c>
      <c r="C53" s="229">
        <f>C52/C22</f>
        <v>0</v>
      </c>
      <c r="D53" s="386">
        <f t="shared" ref="D53:N53" si="22">D52/D22</f>
        <v>0</v>
      </c>
      <c r="E53" s="386">
        <f t="shared" si="22"/>
        <v>0</v>
      </c>
      <c r="F53" s="386">
        <f t="shared" si="22"/>
        <v>0</v>
      </c>
      <c r="G53" s="386">
        <f t="shared" si="22"/>
        <v>0</v>
      </c>
      <c r="H53" s="386">
        <f t="shared" si="22"/>
        <v>0</v>
      </c>
      <c r="I53" s="386">
        <f t="shared" si="22"/>
        <v>0</v>
      </c>
      <c r="J53" s="386">
        <f t="shared" si="22"/>
        <v>0</v>
      </c>
      <c r="K53" s="386">
        <f t="shared" si="22"/>
        <v>0</v>
      </c>
      <c r="L53" s="313" t="e">
        <f t="shared" si="22"/>
        <v>#DIV/0!</v>
      </c>
      <c r="M53" s="313" t="e">
        <f t="shared" si="22"/>
        <v>#DIV/0!</v>
      </c>
      <c r="N53" s="313" t="e">
        <f t="shared" si="22"/>
        <v>#DIV/0!</v>
      </c>
      <c r="O53" s="230">
        <f>O52/O22</f>
        <v>0</v>
      </c>
    </row>
    <row r="54" spans="1:15" x14ac:dyDescent="0.25">
      <c r="A54" s="10" t="s">
        <v>87</v>
      </c>
      <c r="B54" s="99" t="s">
        <v>315</v>
      </c>
      <c r="C54" s="47">
        <v>6</v>
      </c>
      <c r="D54" s="378">
        <v>3</v>
      </c>
      <c r="E54" s="378">
        <v>5</v>
      </c>
      <c r="F54" s="378">
        <v>3</v>
      </c>
      <c r="G54" s="378">
        <v>8</v>
      </c>
      <c r="H54" s="378">
        <v>1</v>
      </c>
      <c r="I54" s="378">
        <v>7</v>
      </c>
      <c r="J54" s="378">
        <v>0</v>
      </c>
      <c r="K54" s="378">
        <v>5</v>
      </c>
      <c r="L54" s="296"/>
      <c r="M54" s="296"/>
      <c r="N54" s="297"/>
      <c r="O54" s="99">
        <f>SUM(C54:N54)</f>
        <v>38</v>
      </c>
    </row>
    <row r="55" spans="1:15" ht="15.75" thickBot="1" x14ac:dyDescent="0.3">
      <c r="A55" s="10" t="s">
        <v>88</v>
      </c>
      <c r="B55" s="202" t="s">
        <v>84</v>
      </c>
      <c r="C55" s="237">
        <f>C54/C22</f>
        <v>0.10909090909090909</v>
      </c>
      <c r="D55" s="387">
        <f t="shared" ref="D55:N55" si="23">D54/D22</f>
        <v>5.0847457627118647E-2</v>
      </c>
      <c r="E55" s="387">
        <f t="shared" si="23"/>
        <v>9.2592592592592587E-2</v>
      </c>
      <c r="F55" s="387">
        <f t="shared" si="23"/>
        <v>6.3829787234042548E-2</v>
      </c>
      <c r="G55" s="387">
        <f t="shared" si="23"/>
        <v>0.14035087719298245</v>
      </c>
      <c r="H55" s="387">
        <f t="shared" si="23"/>
        <v>1.7241379310344827E-2</v>
      </c>
      <c r="I55" s="387">
        <f t="shared" si="23"/>
        <v>0.13207547169811321</v>
      </c>
      <c r="J55" s="387">
        <f t="shared" si="23"/>
        <v>0</v>
      </c>
      <c r="K55" s="387">
        <f t="shared" si="23"/>
        <v>7.0422535211267609E-2</v>
      </c>
      <c r="L55" s="314" t="e">
        <f t="shared" si="23"/>
        <v>#DIV/0!</v>
      </c>
      <c r="M55" s="314" t="e">
        <f t="shared" si="23"/>
        <v>#DIV/0!</v>
      </c>
      <c r="N55" s="314" t="e">
        <f t="shared" si="23"/>
        <v>#DIV/0!</v>
      </c>
      <c r="O55" s="239">
        <f>O54/O22</f>
        <v>7.6458752515090544E-2</v>
      </c>
    </row>
    <row r="56" spans="1:15" ht="20.100000000000001" customHeight="1" thickBot="1" x14ac:dyDescent="0.3">
      <c r="A56" s="25" t="s">
        <v>354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9.5" thickBot="1" x14ac:dyDescent="0.3">
      <c r="A57" s="67" t="s">
        <v>21</v>
      </c>
      <c r="B57" s="61" t="s">
        <v>1</v>
      </c>
      <c r="C57" s="62" t="s">
        <v>3</v>
      </c>
      <c r="D57" s="62" t="s">
        <v>4</v>
      </c>
      <c r="E57" s="62" t="s">
        <v>5</v>
      </c>
      <c r="F57" s="62" t="s">
        <v>6</v>
      </c>
      <c r="G57" s="62" t="s">
        <v>7</v>
      </c>
      <c r="H57" s="62" t="s">
        <v>9</v>
      </c>
      <c r="I57" s="62" t="s">
        <v>8</v>
      </c>
      <c r="J57" s="62" t="s">
        <v>11</v>
      </c>
      <c r="K57" s="62" t="s">
        <v>12</v>
      </c>
      <c r="L57" s="62" t="s">
        <v>13</v>
      </c>
      <c r="M57" s="62" t="s">
        <v>14</v>
      </c>
      <c r="N57" s="62" t="s">
        <v>15</v>
      </c>
      <c r="O57" s="214" t="s">
        <v>120</v>
      </c>
    </row>
    <row r="58" spans="1:15" ht="15.75" thickBot="1" x14ac:dyDescent="0.3">
      <c r="A58" s="33" t="s">
        <v>89</v>
      </c>
      <c r="B58" s="30" t="s">
        <v>317</v>
      </c>
      <c r="C58" s="17">
        <v>42</v>
      </c>
      <c r="D58" s="385">
        <v>49</v>
      </c>
      <c r="E58" s="385">
        <v>47</v>
      </c>
      <c r="F58" s="385">
        <v>12</v>
      </c>
      <c r="G58" s="385">
        <v>22</v>
      </c>
      <c r="H58" s="385">
        <v>41</v>
      </c>
      <c r="I58" s="385">
        <v>39</v>
      </c>
      <c r="J58" s="385">
        <v>25</v>
      </c>
      <c r="K58" s="385">
        <v>53</v>
      </c>
      <c r="L58" s="17"/>
      <c r="M58" s="17"/>
      <c r="N58" s="17"/>
      <c r="O58" s="30">
        <f>SUM(C58:N58)</f>
        <v>330</v>
      </c>
    </row>
    <row r="59" spans="1:15" x14ac:dyDescent="0.25">
      <c r="A59" s="33" t="s">
        <v>90</v>
      </c>
      <c r="B59" s="241" t="s">
        <v>322</v>
      </c>
      <c r="C59" s="231">
        <v>21</v>
      </c>
      <c r="D59" s="376">
        <v>17</v>
      </c>
      <c r="E59" s="376">
        <v>22</v>
      </c>
      <c r="F59" s="376">
        <v>4</v>
      </c>
      <c r="G59" s="376">
        <v>13</v>
      </c>
      <c r="H59" s="376">
        <v>25</v>
      </c>
      <c r="I59" s="376">
        <v>16</v>
      </c>
      <c r="J59" s="376">
        <v>16</v>
      </c>
      <c r="K59" s="376">
        <v>32</v>
      </c>
      <c r="L59" s="219"/>
      <c r="M59" s="219"/>
      <c r="N59" s="220"/>
      <c r="O59" s="31">
        <f>SUM(C59:N59)</f>
        <v>166</v>
      </c>
    </row>
    <row r="60" spans="1:15" x14ac:dyDescent="0.25">
      <c r="A60" s="33" t="s">
        <v>91</v>
      </c>
      <c r="B60" s="240" t="s">
        <v>95</v>
      </c>
      <c r="C60" s="229">
        <f>C59/C58</f>
        <v>0.5</v>
      </c>
      <c r="D60" s="386">
        <f t="shared" ref="D60:N60" si="24">D59/D58</f>
        <v>0.34693877551020408</v>
      </c>
      <c r="E60" s="386">
        <f t="shared" si="24"/>
        <v>0.46808510638297873</v>
      </c>
      <c r="F60" s="386">
        <f t="shared" si="24"/>
        <v>0.33333333333333331</v>
      </c>
      <c r="G60" s="386">
        <f t="shared" si="24"/>
        <v>0.59090909090909094</v>
      </c>
      <c r="H60" s="386">
        <f t="shared" si="24"/>
        <v>0.6097560975609756</v>
      </c>
      <c r="I60" s="386">
        <f t="shared" si="24"/>
        <v>0.41025641025641024</v>
      </c>
      <c r="J60" s="386">
        <f t="shared" si="24"/>
        <v>0.64</v>
      </c>
      <c r="K60" s="386">
        <f t="shared" si="24"/>
        <v>0.60377358490566035</v>
      </c>
      <c r="L60" s="313" t="e">
        <f t="shared" si="24"/>
        <v>#DIV/0!</v>
      </c>
      <c r="M60" s="313" t="e">
        <f t="shared" si="24"/>
        <v>#DIV/0!</v>
      </c>
      <c r="N60" s="295" t="e">
        <f t="shared" si="24"/>
        <v>#DIV/0!</v>
      </c>
      <c r="O60" s="282">
        <f>O59/O58</f>
        <v>0.50303030303030305</v>
      </c>
    </row>
    <row r="61" spans="1:15" x14ac:dyDescent="0.25">
      <c r="A61" s="33" t="s">
        <v>102</v>
      </c>
      <c r="B61" s="242" t="s">
        <v>93</v>
      </c>
      <c r="C61" s="47">
        <v>27</v>
      </c>
      <c r="D61" s="378">
        <v>23</v>
      </c>
      <c r="E61" s="378">
        <v>24</v>
      </c>
      <c r="F61" s="378">
        <v>7</v>
      </c>
      <c r="G61" s="378">
        <v>14</v>
      </c>
      <c r="H61" s="378">
        <v>27</v>
      </c>
      <c r="I61" s="378">
        <v>32</v>
      </c>
      <c r="J61" s="378">
        <v>18</v>
      </c>
      <c r="K61" s="378">
        <v>37</v>
      </c>
      <c r="L61" s="296"/>
      <c r="M61" s="296"/>
      <c r="N61" s="297"/>
      <c r="O61" s="243">
        <f>SUM(C61:N61)</f>
        <v>209</v>
      </c>
    </row>
    <row r="62" spans="1:15" x14ac:dyDescent="0.25">
      <c r="A62" s="33" t="s">
        <v>103</v>
      </c>
      <c r="B62" s="240" t="s">
        <v>95</v>
      </c>
      <c r="C62" s="229">
        <f>C61/C58</f>
        <v>0.6428571428571429</v>
      </c>
      <c r="D62" s="386">
        <f t="shared" ref="D62:N62" si="25">D61/D58</f>
        <v>0.46938775510204084</v>
      </c>
      <c r="E62" s="386">
        <f t="shared" si="25"/>
        <v>0.51063829787234039</v>
      </c>
      <c r="F62" s="386">
        <f t="shared" si="25"/>
        <v>0.58333333333333337</v>
      </c>
      <c r="G62" s="386">
        <f t="shared" si="25"/>
        <v>0.63636363636363635</v>
      </c>
      <c r="H62" s="386">
        <f t="shared" si="25"/>
        <v>0.65853658536585369</v>
      </c>
      <c r="I62" s="386">
        <f t="shared" si="25"/>
        <v>0.82051282051282048</v>
      </c>
      <c r="J62" s="386">
        <f t="shared" si="25"/>
        <v>0.72</v>
      </c>
      <c r="K62" s="386">
        <f t="shared" si="25"/>
        <v>0.69811320754716977</v>
      </c>
      <c r="L62" s="313" t="e">
        <f t="shared" si="25"/>
        <v>#DIV/0!</v>
      </c>
      <c r="M62" s="313" t="e">
        <f t="shared" si="25"/>
        <v>#DIV/0!</v>
      </c>
      <c r="N62" s="295" t="e">
        <f t="shared" si="25"/>
        <v>#DIV/0!</v>
      </c>
      <c r="O62" s="282">
        <f>O61/O58</f>
        <v>0.6333333333333333</v>
      </c>
    </row>
    <row r="63" spans="1:15" x14ac:dyDescent="0.25">
      <c r="A63" s="33" t="s">
        <v>104</v>
      </c>
      <c r="B63" s="242" t="s">
        <v>325</v>
      </c>
      <c r="C63" s="47">
        <v>14</v>
      </c>
      <c r="D63" s="378">
        <v>12</v>
      </c>
      <c r="E63" s="378">
        <v>13</v>
      </c>
      <c r="F63" s="378">
        <v>3</v>
      </c>
      <c r="G63" s="378">
        <v>7</v>
      </c>
      <c r="H63" s="378">
        <v>17</v>
      </c>
      <c r="I63" s="378">
        <v>15</v>
      </c>
      <c r="J63" s="378">
        <v>11</v>
      </c>
      <c r="K63" s="378">
        <v>23</v>
      </c>
      <c r="L63" s="296"/>
      <c r="M63" s="296"/>
      <c r="N63" s="297"/>
      <c r="O63" s="243">
        <f>SUM(C63:N63)</f>
        <v>115</v>
      </c>
    </row>
    <row r="64" spans="1:15" x14ac:dyDescent="0.25">
      <c r="A64" s="33" t="s">
        <v>105</v>
      </c>
      <c r="B64" s="227" t="s">
        <v>95</v>
      </c>
      <c r="C64" s="229">
        <f>C63/C58</f>
        <v>0.33333333333333331</v>
      </c>
      <c r="D64" s="386">
        <f t="shared" ref="D64:N64" si="26">D63/D58</f>
        <v>0.24489795918367346</v>
      </c>
      <c r="E64" s="386">
        <f t="shared" si="26"/>
        <v>0.27659574468085107</v>
      </c>
      <c r="F64" s="386">
        <f t="shared" si="26"/>
        <v>0.25</v>
      </c>
      <c r="G64" s="386">
        <f t="shared" si="26"/>
        <v>0.31818181818181818</v>
      </c>
      <c r="H64" s="386">
        <f t="shared" si="26"/>
        <v>0.41463414634146339</v>
      </c>
      <c r="I64" s="386">
        <f t="shared" si="26"/>
        <v>0.38461538461538464</v>
      </c>
      <c r="J64" s="386">
        <f t="shared" si="26"/>
        <v>0.44</v>
      </c>
      <c r="K64" s="386">
        <f t="shared" si="26"/>
        <v>0.43396226415094341</v>
      </c>
      <c r="L64" s="313" t="e">
        <f t="shared" si="26"/>
        <v>#DIV/0!</v>
      </c>
      <c r="M64" s="313" t="e">
        <f t="shared" si="26"/>
        <v>#DIV/0!</v>
      </c>
      <c r="N64" s="295" t="e">
        <f t="shared" si="26"/>
        <v>#DIV/0!</v>
      </c>
      <c r="O64" s="282">
        <f>O63/O58</f>
        <v>0.34848484848484851</v>
      </c>
    </row>
    <row r="65" spans="1:15" x14ac:dyDescent="0.25">
      <c r="A65" s="33" t="s">
        <v>106</v>
      </c>
      <c r="B65" s="242" t="s">
        <v>326</v>
      </c>
      <c r="C65" s="47">
        <v>26</v>
      </c>
      <c r="D65" s="378">
        <v>20</v>
      </c>
      <c r="E65" s="378">
        <v>19</v>
      </c>
      <c r="F65" s="378">
        <v>7</v>
      </c>
      <c r="G65" s="378">
        <v>12</v>
      </c>
      <c r="H65" s="378">
        <v>24</v>
      </c>
      <c r="I65" s="378">
        <v>19</v>
      </c>
      <c r="J65" s="378">
        <v>16</v>
      </c>
      <c r="K65" s="378">
        <v>34</v>
      </c>
      <c r="L65" s="296"/>
      <c r="M65" s="296"/>
      <c r="N65" s="297"/>
      <c r="O65" s="243">
        <f>SUM(C65:N65)</f>
        <v>177</v>
      </c>
    </row>
    <row r="66" spans="1:15" ht="15.75" thickBot="1" x14ac:dyDescent="0.3">
      <c r="A66" s="33" t="s">
        <v>107</v>
      </c>
      <c r="B66" s="244" t="s">
        <v>95</v>
      </c>
      <c r="C66" s="283">
        <f>C65/C58</f>
        <v>0.61904761904761907</v>
      </c>
      <c r="D66" s="402">
        <f>D65/D58</f>
        <v>0.40816326530612246</v>
      </c>
      <c r="E66" s="402">
        <f t="shared" ref="E66:N66" si="27">E65/E58</f>
        <v>0.40425531914893614</v>
      </c>
      <c r="F66" s="402">
        <f t="shared" si="27"/>
        <v>0.58333333333333337</v>
      </c>
      <c r="G66" s="402">
        <f t="shared" si="27"/>
        <v>0.54545454545454541</v>
      </c>
      <c r="H66" s="402">
        <f t="shared" si="27"/>
        <v>0.58536585365853655</v>
      </c>
      <c r="I66" s="402">
        <f t="shared" si="27"/>
        <v>0.48717948717948717</v>
      </c>
      <c r="J66" s="402">
        <f t="shared" si="27"/>
        <v>0.64</v>
      </c>
      <c r="K66" s="402">
        <f t="shared" si="27"/>
        <v>0.64150943396226412</v>
      </c>
      <c r="L66" s="337" t="e">
        <f t="shared" si="27"/>
        <v>#DIV/0!</v>
      </c>
      <c r="M66" s="337" t="e">
        <f t="shared" si="27"/>
        <v>#DIV/0!</v>
      </c>
      <c r="N66" s="303" t="e">
        <f t="shared" si="27"/>
        <v>#DIV/0!</v>
      </c>
      <c r="O66" s="284">
        <f>O65/O58</f>
        <v>0.53636363636363638</v>
      </c>
    </row>
    <row r="67" spans="1:15" ht="15.75" thickTop="1" x14ac:dyDescent="0.25">
      <c r="A67" s="33" t="s">
        <v>108</v>
      </c>
      <c r="B67" s="259" t="s">
        <v>327</v>
      </c>
      <c r="C67" s="258">
        <f>C69+C71+C73+C75+C77</f>
        <v>1</v>
      </c>
      <c r="D67" s="384">
        <f t="shared" ref="D67:N67" si="28">D69+D71+D73+D75+D77</f>
        <v>3</v>
      </c>
      <c r="E67" s="384">
        <f t="shared" si="28"/>
        <v>5</v>
      </c>
      <c r="F67" s="384">
        <f t="shared" si="28"/>
        <v>0</v>
      </c>
      <c r="G67" s="384">
        <f t="shared" si="28"/>
        <v>2</v>
      </c>
      <c r="H67" s="384">
        <f t="shared" si="28"/>
        <v>3</v>
      </c>
      <c r="I67" s="384">
        <f t="shared" si="28"/>
        <v>13</v>
      </c>
      <c r="J67" s="384">
        <f t="shared" si="28"/>
        <v>2</v>
      </c>
      <c r="K67" s="384">
        <f t="shared" si="28"/>
        <v>3</v>
      </c>
      <c r="L67" s="306">
        <f t="shared" si="28"/>
        <v>0</v>
      </c>
      <c r="M67" s="306">
        <f t="shared" si="28"/>
        <v>0</v>
      </c>
      <c r="N67" s="308">
        <f t="shared" si="28"/>
        <v>0</v>
      </c>
      <c r="O67" s="257">
        <f>SUM(C67:N67)</f>
        <v>32</v>
      </c>
    </row>
    <row r="68" spans="1:15" ht="15.75" thickBot="1" x14ac:dyDescent="0.3">
      <c r="A68" s="33" t="s">
        <v>109</v>
      </c>
      <c r="B68" s="244" t="s">
        <v>95</v>
      </c>
      <c r="C68" s="283">
        <f>C67/C58</f>
        <v>2.3809523809523808E-2</v>
      </c>
      <c r="D68" s="403">
        <f t="shared" ref="D68:N68" si="29">D67/D58</f>
        <v>6.1224489795918366E-2</v>
      </c>
      <c r="E68" s="403">
        <f t="shared" si="29"/>
        <v>0.10638297872340426</v>
      </c>
      <c r="F68" s="403">
        <f t="shared" si="29"/>
        <v>0</v>
      </c>
      <c r="G68" s="403">
        <f t="shared" si="29"/>
        <v>9.0909090909090912E-2</v>
      </c>
      <c r="H68" s="403">
        <f t="shared" si="29"/>
        <v>7.3170731707317069E-2</v>
      </c>
      <c r="I68" s="403">
        <f t="shared" si="29"/>
        <v>0.33333333333333331</v>
      </c>
      <c r="J68" s="403">
        <f t="shared" si="29"/>
        <v>0.08</v>
      </c>
      <c r="K68" s="403">
        <f t="shared" si="29"/>
        <v>5.6603773584905662E-2</v>
      </c>
      <c r="L68" s="338" t="e">
        <f t="shared" si="29"/>
        <v>#DIV/0!</v>
      </c>
      <c r="M68" s="338" t="e">
        <f t="shared" si="29"/>
        <v>#DIV/0!</v>
      </c>
      <c r="N68" s="339" t="e">
        <f t="shared" si="29"/>
        <v>#DIV/0!</v>
      </c>
      <c r="O68" s="284">
        <f>O67/O58</f>
        <v>9.696969696969697E-2</v>
      </c>
    </row>
    <row r="69" spans="1:15" ht="15.75" thickTop="1" x14ac:dyDescent="0.25">
      <c r="A69" s="33" t="s">
        <v>110</v>
      </c>
      <c r="B69" s="260" t="s">
        <v>332</v>
      </c>
      <c r="C69" s="246">
        <v>1</v>
      </c>
      <c r="D69" s="404">
        <v>1</v>
      </c>
      <c r="E69" s="404">
        <v>0</v>
      </c>
      <c r="F69" s="404">
        <v>0</v>
      </c>
      <c r="G69" s="404">
        <v>1</v>
      </c>
      <c r="H69" s="404">
        <v>0</v>
      </c>
      <c r="I69" s="404">
        <v>8</v>
      </c>
      <c r="J69" s="404">
        <v>2</v>
      </c>
      <c r="K69" s="404">
        <v>1</v>
      </c>
      <c r="L69" s="340"/>
      <c r="M69" s="340"/>
      <c r="N69" s="341"/>
      <c r="O69" s="259">
        <f>SUM(C69:N69)</f>
        <v>14</v>
      </c>
    </row>
    <row r="70" spans="1:15" x14ac:dyDescent="0.25">
      <c r="A70" s="33" t="s">
        <v>111</v>
      </c>
      <c r="B70" s="240" t="s">
        <v>95</v>
      </c>
      <c r="C70" s="254">
        <f>C69/C58</f>
        <v>2.3809523809523808E-2</v>
      </c>
      <c r="D70" s="377">
        <f t="shared" ref="D70:N70" si="30">D69/D58</f>
        <v>2.0408163265306121E-2</v>
      </c>
      <c r="E70" s="377">
        <f t="shared" si="30"/>
        <v>0</v>
      </c>
      <c r="F70" s="377">
        <f t="shared" si="30"/>
        <v>0</v>
      </c>
      <c r="G70" s="377">
        <f t="shared" si="30"/>
        <v>4.5454545454545456E-2</v>
      </c>
      <c r="H70" s="377">
        <f t="shared" si="30"/>
        <v>0</v>
      </c>
      <c r="I70" s="377">
        <f t="shared" si="30"/>
        <v>0.20512820512820512</v>
      </c>
      <c r="J70" s="377">
        <f t="shared" si="30"/>
        <v>0.08</v>
      </c>
      <c r="K70" s="377">
        <f t="shared" si="30"/>
        <v>1.8867924528301886E-2</v>
      </c>
      <c r="L70" s="294" t="e">
        <f t="shared" si="30"/>
        <v>#DIV/0!</v>
      </c>
      <c r="M70" s="294" t="e">
        <f t="shared" si="30"/>
        <v>#DIV/0!</v>
      </c>
      <c r="N70" s="322" t="e">
        <f t="shared" si="30"/>
        <v>#DIV/0!</v>
      </c>
      <c r="O70" s="282">
        <f>O69/O58</f>
        <v>4.2424242424242427E-2</v>
      </c>
    </row>
    <row r="71" spans="1:15" x14ac:dyDescent="0.25">
      <c r="A71" s="33" t="s">
        <v>112</v>
      </c>
      <c r="B71" s="245" t="s">
        <v>333</v>
      </c>
      <c r="C71" s="246">
        <v>0</v>
      </c>
      <c r="D71" s="404">
        <v>2</v>
      </c>
      <c r="E71" s="404">
        <v>0</v>
      </c>
      <c r="F71" s="404">
        <v>0</v>
      </c>
      <c r="G71" s="404">
        <v>0</v>
      </c>
      <c r="H71" s="404">
        <v>0</v>
      </c>
      <c r="I71" s="404">
        <v>2</v>
      </c>
      <c r="J71" s="404">
        <v>0</v>
      </c>
      <c r="K71" s="404">
        <v>1</v>
      </c>
      <c r="L71" s="340"/>
      <c r="M71" s="340"/>
      <c r="N71" s="341"/>
      <c r="O71" s="32">
        <f>SUM(C71:N71)</f>
        <v>5</v>
      </c>
    </row>
    <row r="72" spans="1:15" x14ac:dyDescent="0.25">
      <c r="A72" s="33" t="s">
        <v>113</v>
      </c>
      <c r="B72" s="227" t="s">
        <v>95</v>
      </c>
      <c r="C72" s="229">
        <f>C71/C58</f>
        <v>0</v>
      </c>
      <c r="D72" s="386">
        <f t="shared" ref="D72:N72" si="31">D71/D58</f>
        <v>4.0816326530612242E-2</v>
      </c>
      <c r="E72" s="386">
        <f t="shared" si="31"/>
        <v>0</v>
      </c>
      <c r="F72" s="386">
        <f t="shared" si="31"/>
        <v>0</v>
      </c>
      <c r="G72" s="386">
        <f t="shared" si="31"/>
        <v>0</v>
      </c>
      <c r="H72" s="386">
        <f t="shared" si="31"/>
        <v>0</v>
      </c>
      <c r="I72" s="386">
        <f t="shared" si="31"/>
        <v>5.128205128205128E-2</v>
      </c>
      <c r="J72" s="386">
        <f t="shared" si="31"/>
        <v>0</v>
      </c>
      <c r="K72" s="386">
        <f t="shared" si="31"/>
        <v>1.8867924528301886E-2</v>
      </c>
      <c r="L72" s="313" t="e">
        <f t="shared" si="31"/>
        <v>#DIV/0!</v>
      </c>
      <c r="M72" s="313" t="e">
        <f t="shared" si="31"/>
        <v>#DIV/0!</v>
      </c>
      <c r="N72" s="295" t="e">
        <f t="shared" si="31"/>
        <v>#DIV/0!</v>
      </c>
      <c r="O72" s="282">
        <f>O71/O58</f>
        <v>1.5151515151515152E-2</v>
      </c>
    </row>
    <row r="73" spans="1:15" ht="23.25" x14ac:dyDescent="0.25">
      <c r="A73" s="33" t="s">
        <v>114</v>
      </c>
      <c r="B73" s="248" t="s">
        <v>328</v>
      </c>
      <c r="C73" s="47">
        <v>0</v>
      </c>
      <c r="D73" s="378">
        <v>0</v>
      </c>
      <c r="E73" s="378">
        <v>0</v>
      </c>
      <c r="F73" s="378">
        <v>0</v>
      </c>
      <c r="G73" s="378">
        <v>1</v>
      </c>
      <c r="H73" s="378">
        <v>1</v>
      </c>
      <c r="I73" s="378">
        <v>0</v>
      </c>
      <c r="J73" s="378">
        <v>0</v>
      </c>
      <c r="K73" s="378">
        <v>0</v>
      </c>
      <c r="L73" s="296"/>
      <c r="M73" s="296"/>
      <c r="N73" s="297"/>
      <c r="O73" s="243">
        <f>SUM(C73:N73)</f>
        <v>2</v>
      </c>
    </row>
    <row r="74" spans="1:15" x14ac:dyDescent="0.25">
      <c r="A74" s="33" t="s">
        <v>115</v>
      </c>
      <c r="B74" s="227" t="s">
        <v>95</v>
      </c>
      <c r="C74" s="229">
        <f>C73/C58</f>
        <v>0</v>
      </c>
      <c r="D74" s="386">
        <f t="shared" ref="D74:N74" si="32">D73/D58</f>
        <v>0</v>
      </c>
      <c r="E74" s="386">
        <f t="shared" si="32"/>
        <v>0</v>
      </c>
      <c r="F74" s="386">
        <f t="shared" si="32"/>
        <v>0</v>
      </c>
      <c r="G74" s="386">
        <f t="shared" si="32"/>
        <v>4.5454545454545456E-2</v>
      </c>
      <c r="H74" s="386">
        <f t="shared" si="32"/>
        <v>2.4390243902439025E-2</v>
      </c>
      <c r="I74" s="386">
        <f t="shared" si="32"/>
        <v>0</v>
      </c>
      <c r="J74" s="386">
        <f t="shared" si="32"/>
        <v>0</v>
      </c>
      <c r="K74" s="386">
        <f t="shared" si="32"/>
        <v>0</v>
      </c>
      <c r="L74" s="313" t="e">
        <f t="shared" si="32"/>
        <v>#DIV/0!</v>
      </c>
      <c r="M74" s="313" t="e">
        <f t="shared" si="32"/>
        <v>#DIV/0!</v>
      </c>
      <c r="N74" s="295" t="e">
        <f t="shared" si="32"/>
        <v>#DIV/0!</v>
      </c>
      <c r="O74" s="282">
        <f>O73/O58</f>
        <v>6.0606060606060606E-3</v>
      </c>
    </row>
    <row r="75" spans="1:15" ht="23.25" x14ac:dyDescent="0.25">
      <c r="A75" s="33" t="s">
        <v>116</v>
      </c>
      <c r="B75" s="248" t="s">
        <v>329</v>
      </c>
      <c r="C75" s="87">
        <v>0</v>
      </c>
      <c r="D75" s="378">
        <v>0</v>
      </c>
      <c r="E75" s="378">
        <v>0</v>
      </c>
      <c r="F75" s="378">
        <v>0</v>
      </c>
      <c r="G75" s="378">
        <v>0</v>
      </c>
      <c r="H75" s="378">
        <v>1</v>
      </c>
      <c r="I75" s="378">
        <v>0</v>
      </c>
      <c r="J75" s="378">
        <v>0</v>
      </c>
      <c r="K75" s="378">
        <v>1</v>
      </c>
      <c r="L75" s="296"/>
      <c r="M75" s="296"/>
      <c r="N75" s="297"/>
      <c r="O75" s="243">
        <f>SUM(C75:N75)</f>
        <v>2</v>
      </c>
    </row>
    <row r="76" spans="1:15" x14ac:dyDescent="0.25">
      <c r="A76" s="33" t="s">
        <v>117</v>
      </c>
      <c r="B76" s="227" t="s">
        <v>95</v>
      </c>
      <c r="C76" s="229">
        <f>C75/C58</f>
        <v>0</v>
      </c>
      <c r="D76" s="386">
        <f t="shared" ref="D76:N76" si="33">D75/D58</f>
        <v>0</v>
      </c>
      <c r="E76" s="386">
        <f t="shared" si="33"/>
        <v>0</v>
      </c>
      <c r="F76" s="386">
        <f t="shared" si="33"/>
        <v>0</v>
      </c>
      <c r="G76" s="386">
        <f t="shared" si="33"/>
        <v>0</v>
      </c>
      <c r="H76" s="386">
        <f t="shared" si="33"/>
        <v>2.4390243902439025E-2</v>
      </c>
      <c r="I76" s="386">
        <f t="shared" si="33"/>
        <v>0</v>
      </c>
      <c r="J76" s="386">
        <f t="shared" si="33"/>
        <v>0</v>
      </c>
      <c r="K76" s="386">
        <f t="shared" si="33"/>
        <v>1.8867924528301886E-2</v>
      </c>
      <c r="L76" s="313" t="e">
        <f t="shared" si="33"/>
        <v>#DIV/0!</v>
      </c>
      <c r="M76" s="313" t="e">
        <f t="shared" si="33"/>
        <v>#DIV/0!</v>
      </c>
      <c r="N76" s="295" t="e">
        <f t="shared" si="33"/>
        <v>#DIV/0!</v>
      </c>
      <c r="O76" s="282">
        <f>O75/O58</f>
        <v>6.0606060606060606E-3</v>
      </c>
    </row>
    <row r="77" spans="1:15" x14ac:dyDescent="0.25">
      <c r="A77" s="33" t="s">
        <v>118</v>
      </c>
      <c r="B77" s="248" t="s">
        <v>330</v>
      </c>
      <c r="C77" s="87">
        <v>0</v>
      </c>
      <c r="D77" s="378">
        <v>0</v>
      </c>
      <c r="E77" s="378">
        <v>5</v>
      </c>
      <c r="F77" s="378">
        <v>0</v>
      </c>
      <c r="G77" s="378">
        <v>0</v>
      </c>
      <c r="H77" s="378">
        <v>1</v>
      </c>
      <c r="I77" s="378">
        <v>3</v>
      </c>
      <c r="J77" s="378">
        <v>0</v>
      </c>
      <c r="K77" s="378">
        <v>0</v>
      </c>
      <c r="L77" s="296"/>
      <c r="M77" s="296"/>
      <c r="N77" s="297"/>
      <c r="O77" s="243">
        <f>SUM(C77:N77)</f>
        <v>9</v>
      </c>
    </row>
    <row r="78" spans="1:15" x14ac:dyDescent="0.25">
      <c r="A78" s="33" t="s">
        <v>119</v>
      </c>
      <c r="B78" s="227" t="s">
        <v>95</v>
      </c>
      <c r="C78" s="229">
        <f>C77/C58</f>
        <v>0</v>
      </c>
      <c r="D78" s="386">
        <f t="shared" ref="D78:N78" si="34">D77/D58</f>
        <v>0</v>
      </c>
      <c r="E78" s="386">
        <f t="shared" si="34"/>
        <v>0.10638297872340426</v>
      </c>
      <c r="F78" s="386">
        <f t="shared" si="34"/>
        <v>0</v>
      </c>
      <c r="G78" s="386">
        <f t="shared" si="34"/>
        <v>0</v>
      </c>
      <c r="H78" s="386">
        <f t="shared" si="34"/>
        <v>2.4390243902439025E-2</v>
      </c>
      <c r="I78" s="386">
        <f t="shared" si="34"/>
        <v>7.6923076923076927E-2</v>
      </c>
      <c r="J78" s="386">
        <f t="shared" si="34"/>
        <v>0</v>
      </c>
      <c r="K78" s="386">
        <f t="shared" si="34"/>
        <v>0</v>
      </c>
      <c r="L78" s="313" t="e">
        <f t="shared" si="34"/>
        <v>#DIV/0!</v>
      </c>
      <c r="M78" s="313" t="e">
        <f t="shared" si="34"/>
        <v>#DIV/0!</v>
      </c>
      <c r="N78" s="295" t="e">
        <f t="shared" si="34"/>
        <v>#DIV/0!</v>
      </c>
      <c r="O78" s="282">
        <f>O77/O58</f>
        <v>2.7272727272727271E-2</v>
      </c>
    </row>
    <row r="79" spans="1:15" x14ac:dyDescent="0.25">
      <c r="A79" s="33" t="s">
        <v>171</v>
      </c>
      <c r="B79" s="242" t="s">
        <v>94</v>
      </c>
      <c r="C79" s="47">
        <v>0</v>
      </c>
      <c r="D79" s="378">
        <v>0</v>
      </c>
      <c r="E79" s="378">
        <v>0</v>
      </c>
      <c r="F79" s="378">
        <v>0</v>
      </c>
      <c r="G79" s="378">
        <v>0</v>
      </c>
      <c r="H79" s="378">
        <v>0</v>
      </c>
      <c r="I79" s="378">
        <v>0</v>
      </c>
      <c r="J79" s="378">
        <v>0</v>
      </c>
      <c r="K79" s="378">
        <v>0</v>
      </c>
      <c r="L79" s="296"/>
      <c r="M79" s="296"/>
      <c r="N79" s="297"/>
      <c r="O79" s="243">
        <f>SUM(C79:N79)</f>
        <v>0</v>
      </c>
    </row>
    <row r="80" spans="1:15" x14ac:dyDescent="0.25">
      <c r="A80" s="33" t="s">
        <v>172</v>
      </c>
      <c r="B80" s="227" t="s">
        <v>95</v>
      </c>
      <c r="C80" s="229">
        <f>C79/C58</f>
        <v>0</v>
      </c>
      <c r="D80" s="386">
        <f t="shared" ref="D80:N80" si="35">D79/D58</f>
        <v>0</v>
      </c>
      <c r="E80" s="386">
        <f t="shared" si="35"/>
        <v>0</v>
      </c>
      <c r="F80" s="386">
        <f t="shared" si="35"/>
        <v>0</v>
      </c>
      <c r="G80" s="386">
        <f t="shared" si="35"/>
        <v>0</v>
      </c>
      <c r="H80" s="386">
        <f t="shared" si="35"/>
        <v>0</v>
      </c>
      <c r="I80" s="386">
        <f t="shared" si="35"/>
        <v>0</v>
      </c>
      <c r="J80" s="386">
        <f t="shared" si="35"/>
        <v>0</v>
      </c>
      <c r="K80" s="386">
        <f t="shared" si="35"/>
        <v>0</v>
      </c>
      <c r="L80" s="313" t="e">
        <f t="shared" si="35"/>
        <v>#DIV/0!</v>
      </c>
      <c r="M80" s="313" t="e">
        <f t="shared" si="35"/>
        <v>#DIV/0!</v>
      </c>
      <c r="N80" s="295" t="e">
        <f t="shared" si="35"/>
        <v>#DIV/0!</v>
      </c>
      <c r="O80" s="282">
        <f>O79/O58</f>
        <v>0</v>
      </c>
    </row>
    <row r="81" spans="1:15" x14ac:dyDescent="0.25">
      <c r="A81" s="33" t="s">
        <v>173</v>
      </c>
      <c r="B81" s="242" t="s">
        <v>96</v>
      </c>
      <c r="C81" s="47">
        <v>0</v>
      </c>
      <c r="D81" s="378">
        <v>1</v>
      </c>
      <c r="E81" s="378">
        <v>2</v>
      </c>
      <c r="F81" s="378">
        <v>0</v>
      </c>
      <c r="G81" s="378">
        <v>2</v>
      </c>
      <c r="H81" s="378">
        <v>2</v>
      </c>
      <c r="I81" s="378">
        <v>0</v>
      </c>
      <c r="J81" s="378">
        <v>2</v>
      </c>
      <c r="K81" s="378">
        <v>6</v>
      </c>
      <c r="L81" s="296"/>
      <c r="M81" s="296"/>
      <c r="N81" s="297"/>
      <c r="O81" s="243">
        <f>SUM(C81:N81)</f>
        <v>15</v>
      </c>
    </row>
    <row r="82" spans="1:15" x14ac:dyDescent="0.25">
      <c r="A82" s="33" t="s">
        <v>174</v>
      </c>
      <c r="B82" s="227" t="s">
        <v>95</v>
      </c>
      <c r="C82" s="229">
        <f>C81/C58</f>
        <v>0</v>
      </c>
      <c r="D82" s="386">
        <f t="shared" ref="D82:N82" si="36">D81/D58</f>
        <v>2.0408163265306121E-2</v>
      </c>
      <c r="E82" s="386">
        <f t="shared" si="36"/>
        <v>4.2553191489361701E-2</v>
      </c>
      <c r="F82" s="386">
        <f t="shared" si="36"/>
        <v>0</v>
      </c>
      <c r="G82" s="386">
        <f t="shared" si="36"/>
        <v>9.0909090909090912E-2</v>
      </c>
      <c r="H82" s="386">
        <f t="shared" si="36"/>
        <v>4.878048780487805E-2</v>
      </c>
      <c r="I82" s="386">
        <f t="shared" si="36"/>
        <v>0</v>
      </c>
      <c r="J82" s="386">
        <f t="shared" si="36"/>
        <v>0.08</v>
      </c>
      <c r="K82" s="386">
        <f t="shared" si="36"/>
        <v>0.11320754716981132</v>
      </c>
      <c r="L82" s="313" t="e">
        <f t="shared" si="36"/>
        <v>#DIV/0!</v>
      </c>
      <c r="M82" s="313" t="e">
        <f t="shared" si="36"/>
        <v>#DIV/0!</v>
      </c>
      <c r="N82" s="295" t="e">
        <f t="shared" si="36"/>
        <v>#DIV/0!</v>
      </c>
      <c r="O82" s="282">
        <f>O81/O58</f>
        <v>4.5454545454545456E-2</v>
      </c>
    </row>
    <row r="83" spans="1:15" ht="24.75" x14ac:dyDescent="0.25">
      <c r="A83" s="33" t="s">
        <v>247</v>
      </c>
      <c r="B83" s="249" t="s">
        <v>97</v>
      </c>
      <c r="C83" s="47">
        <v>0</v>
      </c>
      <c r="D83" s="378">
        <v>0</v>
      </c>
      <c r="E83" s="378">
        <v>0</v>
      </c>
      <c r="F83" s="378">
        <v>0</v>
      </c>
      <c r="G83" s="378">
        <v>0</v>
      </c>
      <c r="H83" s="378">
        <v>0</v>
      </c>
      <c r="I83" s="378">
        <v>0</v>
      </c>
      <c r="J83" s="378">
        <v>0</v>
      </c>
      <c r="K83" s="378">
        <v>0</v>
      </c>
      <c r="L83" s="296"/>
      <c r="M83" s="296"/>
      <c r="N83" s="297"/>
      <c r="O83" s="243">
        <f>SUM(C83:N83)</f>
        <v>0</v>
      </c>
    </row>
    <row r="84" spans="1:15" x14ac:dyDescent="0.25">
      <c r="A84" s="33" t="s">
        <v>248</v>
      </c>
      <c r="B84" s="227" t="s">
        <v>95</v>
      </c>
      <c r="C84" s="229">
        <f>C83/C58</f>
        <v>0</v>
      </c>
      <c r="D84" s="386">
        <f t="shared" ref="D84:N84" si="37">D83/D58</f>
        <v>0</v>
      </c>
      <c r="E84" s="386">
        <f t="shared" si="37"/>
        <v>0</v>
      </c>
      <c r="F84" s="386">
        <f t="shared" si="37"/>
        <v>0</v>
      </c>
      <c r="G84" s="386">
        <f t="shared" si="37"/>
        <v>0</v>
      </c>
      <c r="H84" s="386">
        <f t="shared" si="37"/>
        <v>0</v>
      </c>
      <c r="I84" s="386">
        <f t="shared" si="37"/>
        <v>0</v>
      </c>
      <c r="J84" s="386">
        <f t="shared" si="37"/>
        <v>0</v>
      </c>
      <c r="K84" s="386">
        <f t="shared" si="37"/>
        <v>0</v>
      </c>
      <c r="L84" s="313" t="e">
        <f t="shared" si="37"/>
        <v>#DIV/0!</v>
      </c>
      <c r="M84" s="313" t="e">
        <f t="shared" si="37"/>
        <v>#DIV/0!</v>
      </c>
      <c r="N84" s="295" t="e">
        <f t="shared" si="37"/>
        <v>#DIV/0!</v>
      </c>
      <c r="O84" s="282">
        <f>O83/O58</f>
        <v>0</v>
      </c>
    </row>
    <row r="85" spans="1:15" ht="24" x14ac:dyDescent="0.25">
      <c r="A85" s="33" t="s">
        <v>249</v>
      </c>
      <c r="B85" s="250" t="s">
        <v>98</v>
      </c>
      <c r="C85" s="47">
        <v>0</v>
      </c>
      <c r="D85" s="378">
        <v>2</v>
      </c>
      <c r="E85" s="378">
        <v>1</v>
      </c>
      <c r="F85" s="378">
        <v>0</v>
      </c>
      <c r="G85" s="378">
        <v>0</v>
      </c>
      <c r="H85" s="378">
        <v>0</v>
      </c>
      <c r="I85" s="378">
        <v>0</v>
      </c>
      <c r="J85" s="378">
        <v>0</v>
      </c>
      <c r="K85" s="378">
        <v>0</v>
      </c>
      <c r="L85" s="296"/>
      <c r="M85" s="296"/>
      <c r="N85" s="297"/>
      <c r="O85" s="243">
        <f>SUM(C85:N85)</f>
        <v>3</v>
      </c>
    </row>
    <row r="86" spans="1:15" x14ac:dyDescent="0.25">
      <c r="A86" s="33" t="s">
        <v>250</v>
      </c>
      <c r="B86" s="227" t="s">
        <v>95</v>
      </c>
      <c r="C86" s="229">
        <f>C85/C58</f>
        <v>0</v>
      </c>
      <c r="D86" s="386">
        <f t="shared" ref="D86:N86" si="38">D85/D58</f>
        <v>4.0816326530612242E-2</v>
      </c>
      <c r="E86" s="386">
        <f t="shared" si="38"/>
        <v>2.1276595744680851E-2</v>
      </c>
      <c r="F86" s="386">
        <f t="shared" si="38"/>
        <v>0</v>
      </c>
      <c r="G86" s="386">
        <f t="shared" si="38"/>
        <v>0</v>
      </c>
      <c r="H86" s="386">
        <f t="shared" si="38"/>
        <v>0</v>
      </c>
      <c r="I86" s="386">
        <f t="shared" si="38"/>
        <v>0</v>
      </c>
      <c r="J86" s="386">
        <f t="shared" si="38"/>
        <v>0</v>
      </c>
      <c r="K86" s="386">
        <f t="shared" si="38"/>
        <v>0</v>
      </c>
      <c r="L86" s="313" t="e">
        <f t="shared" si="38"/>
        <v>#DIV/0!</v>
      </c>
      <c r="M86" s="313" t="e">
        <f t="shared" si="38"/>
        <v>#DIV/0!</v>
      </c>
      <c r="N86" s="295" t="e">
        <f t="shared" si="38"/>
        <v>#DIV/0!</v>
      </c>
      <c r="O86" s="282">
        <f>O85/O58</f>
        <v>9.0909090909090905E-3</v>
      </c>
    </row>
    <row r="87" spans="1:15" ht="24.75" x14ac:dyDescent="0.25">
      <c r="A87" s="33" t="s">
        <v>251</v>
      </c>
      <c r="B87" s="249" t="s">
        <v>99</v>
      </c>
      <c r="C87" s="47">
        <v>8</v>
      </c>
      <c r="D87" s="378">
        <v>14</v>
      </c>
      <c r="E87" s="378">
        <v>11</v>
      </c>
      <c r="F87" s="378">
        <v>1</v>
      </c>
      <c r="G87" s="378">
        <v>0</v>
      </c>
      <c r="H87" s="378">
        <v>0</v>
      </c>
      <c r="I87" s="378">
        <v>0</v>
      </c>
      <c r="J87" s="378">
        <v>0</v>
      </c>
      <c r="K87" s="378">
        <v>0</v>
      </c>
      <c r="L87" s="296"/>
      <c r="M87" s="296"/>
      <c r="N87" s="297"/>
      <c r="O87" s="243">
        <f>SUM(C87:N87)</f>
        <v>34</v>
      </c>
    </row>
    <row r="88" spans="1:15" x14ac:dyDescent="0.25">
      <c r="A88" s="33" t="s">
        <v>254</v>
      </c>
      <c r="B88" s="227" t="s">
        <v>95</v>
      </c>
      <c r="C88" s="229">
        <f>C87/C58</f>
        <v>0.19047619047619047</v>
      </c>
      <c r="D88" s="386">
        <f t="shared" ref="D88:N88" si="39">D87/D58</f>
        <v>0.2857142857142857</v>
      </c>
      <c r="E88" s="386">
        <f t="shared" si="39"/>
        <v>0.23404255319148937</v>
      </c>
      <c r="F88" s="386">
        <f t="shared" si="39"/>
        <v>8.3333333333333329E-2</v>
      </c>
      <c r="G88" s="386">
        <f t="shared" si="39"/>
        <v>0</v>
      </c>
      <c r="H88" s="386">
        <f t="shared" si="39"/>
        <v>0</v>
      </c>
      <c r="I88" s="386">
        <f t="shared" si="39"/>
        <v>0</v>
      </c>
      <c r="J88" s="386">
        <f t="shared" si="39"/>
        <v>0</v>
      </c>
      <c r="K88" s="386">
        <f t="shared" si="39"/>
        <v>0</v>
      </c>
      <c r="L88" s="313" t="e">
        <f t="shared" si="39"/>
        <v>#DIV/0!</v>
      </c>
      <c r="M88" s="313" t="e">
        <f t="shared" si="39"/>
        <v>#DIV/0!</v>
      </c>
      <c r="N88" s="295" t="e">
        <f t="shared" si="39"/>
        <v>#DIV/0!</v>
      </c>
      <c r="O88" s="282">
        <f>O87/O58</f>
        <v>0.10303030303030303</v>
      </c>
    </row>
    <row r="89" spans="1:15" ht="24.75" x14ac:dyDescent="0.25">
      <c r="A89" s="33" t="s">
        <v>255</v>
      </c>
      <c r="B89" s="249" t="s">
        <v>318</v>
      </c>
      <c r="C89" s="47">
        <v>4</v>
      </c>
      <c r="D89" s="378">
        <v>5</v>
      </c>
      <c r="E89" s="378">
        <v>6</v>
      </c>
      <c r="F89" s="378">
        <v>1</v>
      </c>
      <c r="G89" s="378">
        <v>1</v>
      </c>
      <c r="H89" s="378">
        <v>2</v>
      </c>
      <c r="I89" s="378">
        <v>3</v>
      </c>
      <c r="J89" s="378">
        <v>1</v>
      </c>
      <c r="K89" s="378">
        <v>1</v>
      </c>
      <c r="L89" s="296"/>
      <c r="M89" s="296"/>
      <c r="N89" s="297"/>
      <c r="O89" s="243">
        <f>SUM(C89:N89)</f>
        <v>24</v>
      </c>
    </row>
    <row r="90" spans="1:15" x14ac:dyDescent="0.25">
      <c r="A90" s="33" t="s">
        <v>257</v>
      </c>
      <c r="B90" s="227" t="s">
        <v>95</v>
      </c>
      <c r="C90" s="229">
        <f>C89/C58</f>
        <v>9.5238095238095233E-2</v>
      </c>
      <c r="D90" s="386">
        <f t="shared" ref="D90:N90" si="40">D89/D58</f>
        <v>0.10204081632653061</v>
      </c>
      <c r="E90" s="386">
        <f t="shared" si="40"/>
        <v>0.1276595744680851</v>
      </c>
      <c r="F90" s="386">
        <f t="shared" si="40"/>
        <v>8.3333333333333329E-2</v>
      </c>
      <c r="G90" s="386">
        <f t="shared" si="40"/>
        <v>4.5454545454545456E-2</v>
      </c>
      <c r="H90" s="386">
        <f t="shared" si="40"/>
        <v>4.878048780487805E-2</v>
      </c>
      <c r="I90" s="386">
        <f t="shared" si="40"/>
        <v>7.6923076923076927E-2</v>
      </c>
      <c r="J90" s="386">
        <f t="shared" si="40"/>
        <v>0.04</v>
      </c>
      <c r="K90" s="386">
        <f t="shared" si="40"/>
        <v>1.8867924528301886E-2</v>
      </c>
      <c r="L90" s="313" t="e">
        <f t="shared" si="40"/>
        <v>#DIV/0!</v>
      </c>
      <c r="M90" s="313" t="e">
        <f t="shared" si="40"/>
        <v>#DIV/0!</v>
      </c>
      <c r="N90" s="295" t="e">
        <f t="shared" si="40"/>
        <v>#DIV/0!</v>
      </c>
      <c r="O90" s="282">
        <f>O89/O58</f>
        <v>7.2727272727272724E-2</v>
      </c>
    </row>
    <row r="91" spans="1:15" ht="24.75" x14ac:dyDescent="0.25">
      <c r="A91" s="33" t="s">
        <v>258</v>
      </c>
      <c r="B91" s="249" t="s">
        <v>319</v>
      </c>
      <c r="C91" s="87">
        <v>1</v>
      </c>
      <c r="D91" s="378">
        <v>0</v>
      </c>
      <c r="E91" s="378">
        <v>2</v>
      </c>
      <c r="F91" s="378">
        <v>1</v>
      </c>
      <c r="G91" s="378">
        <v>0</v>
      </c>
      <c r="H91" s="378">
        <v>2</v>
      </c>
      <c r="I91" s="378">
        <v>0</v>
      </c>
      <c r="J91" s="378">
        <v>0</v>
      </c>
      <c r="K91" s="378">
        <v>1</v>
      </c>
      <c r="L91" s="296"/>
      <c r="M91" s="296"/>
      <c r="N91" s="297"/>
      <c r="O91" s="243">
        <f>SUM(C91:N91)</f>
        <v>7</v>
      </c>
    </row>
    <row r="92" spans="1:15" x14ac:dyDescent="0.25">
      <c r="A92" s="33" t="s">
        <v>259</v>
      </c>
      <c r="B92" s="227" t="s">
        <v>95</v>
      </c>
      <c r="C92" s="229">
        <f>C91/C58</f>
        <v>2.3809523809523808E-2</v>
      </c>
      <c r="D92" s="386">
        <f t="shared" ref="D92:N92" si="41">D91/D58</f>
        <v>0</v>
      </c>
      <c r="E92" s="386">
        <f t="shared" si="41"/>
        <v>4.2553191489361701E-2</v>
      </c>
      <c r="F92" s="386">
        <f t="shared" si="41"/>
        <v>8.3333333333333329E-2</v>
      </c>
      <c r="G92" s="386">
        <f t="shared" si="41"/>
        <v>0</v>
      </c>
      <c r="H92" s="386">
        <f t="shared" si="41"/>
        <v>4.878048780487805E-2</v>
      </c>
      <c r="I92" s="386">
        <f t="shared" si="41"/>
        <v>0</v>
      </c>
      <c r="J92" s="386">
        <f t="shared" si="41"/>
        <v>0</v>
      </c>
      <c r="K92" s="386">
        <f t="shared" si="41"/>
        <v>1.8867924528301886E-2</v>
      </c>
      <c r="L92" s="313" t="e">
        <f t="shared" si="41"/>
        <v>#DIV/0!</v>
      </c>
      <c r="M92" s="313" t="e">
        <f t="shared" si="41"/>
        <v>#DIV/0!</v>
      </c>
      <c r="N92" s="295" t="e">
        <f t="shared" si="41"/>
        <v>#DIV/0!</v>
      </c>
      <c r="O92" s="282">
        <f>O91/O58</f>
        <v>2.1212121212121213E-2</v>
      </c>
    </row>
    <row r="93" spans="1:15" ht="24.75" x14ac:dyDescent="0.25">
      <c r="A93" s="33" t="s">
        <v>260</v>
      </c>
      <c r="B93" s="249" t="s">
        <v>320</v>
      </c>
      <c r="C93" s="47">
        <v>0</v>
      </c>
      <c r="D93" s="378">
        <v>0</v>
      </c>
      <c r="E93" s="378">
        <v>0</v>
      </c>
      <c r="F93" s="378">
        <v>1</v>
      </c>
      <c r="G93" s="378">
        <v>0</v>
      </c>
      <c r="H93" s="378">
        <v>0</v>
      </c>
      <c r="I93" s="378">
        <v>1</v>
      </c>
      <c r="J93" s="378">
        <v>0</v>
      </c>
      <c r="K93" s="378">
        <v>1</v>
      </c>
      <c r="L93" s="296"/>
      <c r="M93" s="296"/>
      <c r="N93" s="297"/>
      <c r="O93" s="243">
        <f>SUM(C93:N93)</f>
        <v>3</v>
      </c>
    </row>
    <row r="94" spans="1:15" x14ac:dyDescent="0.25">
      <c r="A94" s="33" t="s">
        <v>261</v>
      </c>
      <c r="B94" s="227" t="s">
        <v>95</v>
      </c>
      <c r="C94" s="229">
        <f>C93/C58</f>
        <v>0</v>
      </c>
      <c r="D94" s="386">
        <f t="shared" ref="D94:N94" si="42">D93/D58</f>
        <v>0</v>
      </c>
      <c r="E94" s="386">
        <f t="shared" si="42"/>
        <v>0</v>
      </c>
      <c r="F94" s="386">
        <f t="shared" si="42"/>
        <v>8.3333333333333329E-2</v>
      </c>
      <c r="G94" s="386">
        <f t="shared" si="42"/>
        <v>0</v>
      </c>
      <c r="H94" s="386">
        <f t="shared" si="42"/>
        <v>0</v>
      </c>
      <c r="I94" s="386">
        <f t="shared" si="42"/>
        <v>2.564102564102564E-2</v>
      </c>
      <c r="J94" s="386">
        <f t="shared" si="42"/>
        <v>0</v>
      </c>
      <c r="K94" s="386">
        <f t="shared" si="42"/>
        <v>1.8867924528301886E-2</v>
      </c>
      <c r="L94" s="313" t="e">
        <f t="shared" si="42"/>
        <v>#DIV/0!</v>
      </c>
      <c r="M94" s="313" t="e">
        <f t="shared" si="42"/>
        <v>#DIV/0!</v>
      </c>
      <c r="N94" s="295" t="e">
        <f t="shared" si="42"/>
        <v>#DIV/0!</v>
      </c>
      <c r="O94" s="282">
        <f>O93/O58</f>
        <v>9.0909090909090905E-3</v>
      </c>
    </row>
    <row r="95" spans="1:15" ht="24.75" x14ac:dyDescent="0.25">
      <c r="A95" s="33" t="s">
        <v>323</v>
      </c>
      <c r="B95" s="249" t="s">
        <v>321</v>
      </c>
      <c r="C95" s="47">
        <f t="shared" ref="C95:K95" si="43">C58-C61-C79-C81-C83-C85-C87-C89-C91-C93</f>
        <v>2</v>
      </c>
      <c r="D95" s="381">
        <f t="shared" si="43"/>
        <v>4</v>
      </c>
      <c r="E95" s="381">
        <f t="shared" si="43"/>
        <v>1</v>
      </c>
      <c r="F95" s="381">
        <f t="shared" si="43"/>
        <v>1</v>
      </c>
      <c r="G95" s="381">
        <f t="shared" si="43"/>
        <v>5</v>
      </c>
      <c r="H95" s="381">
        <f t="shared" si="43"/>
        <v>8</v>
      </c>
      <c r="I95" s="381">
        <f t="shared" si="43"/>
        <v>3</v>
      </c>
      <c r="J95" s="381">
        <f t="shared" si="43"/>
        <v>4</v>
      </c>
      <c r="K95" s="381">
        <f t="shared" si="43"/>
        <v>7</v>
      </c>
      <c r="L95" s="300">
        <f t="shared" ref="L95:N95" si="44">L58-L63-L79-L81-L83-L85-L87-L89-L91-L93</f>
        <v>0</v>
      </c>
      <c r="M95" s="300">
        <f t="shared" si="44"/>
        <v>0</v>
      </c>
      <c r="N95" s="297">
        <f t="shared" si="44"/>
        <v>0</v>
      </c>
      <c r="O95" s="243">
        <f>SUM(C95:N95)</f>
        <v>35</v>
      </c>
    </row>
    <row r="96" spans="1:15" ht="15.75" thickBot="1" x14ac:dyDescent="0.3">
      <c r="A96" s="33" t="s">
        <v>324</v>
      </c>
      <c r="B96" s="251" t="s">
        <v>95</v>
      </c>
      <c r="C96" s="237">
        <f>C95/C58</f>
        <v>4.7619047619047616E-2</v>
      </c>
      <c r="D96" s="387">
        <f t="shared" ref="D96:N96" si="45">D95/D58</f>
        <v>8.1632653061224483E-2</v>
      </c>
      <c r="E96" s="387">
        <f t="shared" si="45"/>
        <v>2.1276595744680851E-2</v>
      </c>
      <c r="F96" s="387">
        <f t="shared" si="45"/>
        <v>8.3333333333333329E-2</v>
      </c>
      <c r="G96" s="387">
        <f t="shared" si="45"/>
        <v>0.22727272727272727</v>
      </c>
      <c r="H96" s="387">
        <f t="shared" si="45"/>
        <v>0.1951219512195122</v>
      </c>
      <c r="I96" s="387">
        <f t="shared" si="45"/>
        <v>7.6923076923076927E-2</v>
      </c>
      <c r="J96" s="387">
        <f t="shared" si="45"/>
        <v>0.16</v>
      </c>
      <c r="K96" s="387">
        <f t="shared" si="45"/>
        <v>0.13207547169811321</v>
      </c>
      <c r="L96" s="314" t="e">
        <f t="shared" si="45"/>
        <v>#DIV/0!</v>
      </c>
      <c r="M96" s="314" t="e">
        <f t="shared" si="45"/>
        <v>#DIV/0!</v>
      </c>
      <c r="N96" s="299" t="e">
        <f t="shared" si="45"/>
        <v>#DIV/0!</v>
      </c>
      <c r="O96" s="286">
        <f>O95/O58</f>
        <v>0.10606060606060606</v>
      </c>
    </row>
  </sheetData>
  <phoneticPr fontId="2" type="noConversion"/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6"/>
  <sheetViews>
    <sheetView view="pageBreakPreview" topLeftCell="B1" zoomScaleNormal="100" zoomScaleSheetLayoutView="100" workbookViewId="0">
      <selection activeCell="M8" sqref="M8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62" t="s">
        <v>334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1"/>
    </row>
    <row r="2" spans="1:15" ht="49.5" thickBot="1" x14ac:dyDescent="0.3">
      <c r="A2" s="263" t="s">
        <v>21</v>
      </c>
      <c r="B2" s="66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9</v>
      </c>
      <c r="J2" s="65" t="s">
        <v>8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</row>
    <row r="3" spans="1:15" ht="15.75" thickBot="1" x14ac:dyDescent="0.3">
      <c r="A3" s="13" t="s">
        <v>22</v>
      </c>
      <c r="B3" s="5" t="s">
        <v>20</v>
      </c>
      <c r="C3" s="6">
        <v>217</v>
      </c>
      <c r="D3" s="6">
        <v>226</v>
      </c>
      <c r="E3" s="375">
        <v>238</v>
      </c>
      <c r="F3" s="375">
        <v>255</v>
      </c>
      <c r="G3" s="375">
        <v>279</v>
      </c>
      <c r="H3" s="375">
        <v>302</v>
      </c>
      <c r="I3" s="375">
        <v>319</v>
      </c>
      <c r="J3" s="375">
        <v>332</v>
      </c>
      <c r="K3" s="375">
        <v>337</v>
      </c>
      <c r="L3" s="375">
        <v>337</v>
      </c>
      <c r="M3" s="6"/>
      <c r="N3" s="6"/>
      <c r="O3" s="7"/>
    </row>
    <row r="4" spans="1:15" x14ac:dyDescent="0.25">
      <c r="A4" s="13" t="s">
        <v>23</v>
      </c>
      <c r="B4" s="216" t="s">
        <v>56</v>
      </c>
      <c r="C4" s="218">
        <v>197</v>
      </c>
      <c r="D4" s="219">
        <v>208</v>
      </c>
      <c r="E4" s="376">
        <v>221</v>
      </c>
      <c r="F4" s="376">
        <v>237</v>
      </c>
      <c r="G4" s="376">
        <v>260</v>
      </c>
      <c r="H4" s="376">
        <v>284</v>
      </c>
      <c r="I4" s="376">
        <v>298</v>
      </c>
      <c r="J4" s="376">
        <v>309</v>
      </c>
      <c r="K4" s="376">
        <v>313</v>
      </c>
      <c r="L4" s="376">
        <v>306</v>
      </c>
      <c r="M4" s="219"/>
      <c r="N4" s="219"/>
      <c r="O4" s="220"/>
    </row>
    <row r="5" spans="1:15" x14ac:dyDescent="0.25">
      <c r="A5" s="13" t="s">
        <v>24</v>
      </c>
      <c r="B5" s="215" t="s">
        <v>30</v>
      </c>
      <c r="C5" s="217">
        <f>C4/C3</f>
        <v>0.90783410138248843</v>
      </c>
      <c r="D5" s="255">
        <f>D4/D3</f>
        <v>0.92035398230088494</v>
      </c>
      <c r="E5" s="377">
        <f t="shared" ref="E5:O5" si="0">E4/E3</f>
        <v>0.9285714285714286</v>
      </c>
      <c r="F5" s="377">
        <f t="shared" si="0"/>
        <v>0.92941176470588238</v>
      </c>
      <c r="G5" s="377">
        <f t="shared" si="0"/>
        <v>0.93189964157706096</v>
      </c>
      <c r="H5" s="377">
        <f t="shared" si="0"/>
        <v>0.94039735099337751</v>
      </c>
      <c r="I5" s="377">
        <f t="shared" si="0"/>
        <v>0.93416927899686519</v>
      </c>
      <c r="J5" s="377">
        <f t="shared" si="0"/>
        <v>0.93072289156626509</v>
      </c>
      <c r="K5" s="377">
        <f t="shared" si="0"/>
        <v>0.92878338278931749</v>
      </c>
      <c r="L5" s="377">
        <f t="shared" si="0"/>
        <v>0.90801186943620182</v>
      </c>
      <c r="M5" s="294" t="e">
        <f t="shared" si="0"/>
        <v>#DIV/0!</v>
      </c>
      <c r="N5" s="294" t="e">
        <f t="shared" si="0"/>
        <v>#DIV/0!</v>
      </c>
      <c r="O5" s="295" t="e">
        <f t="shared" si="0"/>
        <v>#DIV/0!</v>
      </c>
    </row>
    <row r="6" spans="1:15" x14ac:dyDescent="0.25">
      <c r="A6" s="13" t="s">
        <v>25</v>
      </c>
      <c r="B6" s="221" t="s">
        <v>310</v>
      </c>
      <c r="C6" s="222">
        <v>14</v>
      </c>
      <c r="D6" s="48">
        <v>12</v>
      </c>
      <c r="E6" s="378">
        <v>12</v>
      </c>
      <c r="F6" s="378">
        <v>12</v>
      </c>
      <c r="G6" s="378">
        <v>12</v>
      </c>
      <c r="H6" s="378">
        <v>14</v>
      </c>
      <c r="I6" s="378">
        <v>17</v>
      </c>
      <c r="J6" s="378">
        <v>16</v>
      </c>
      <c r="K6" s="378">
        <v>15</v>
      </c>
      <c r="L6" s="378">
        <v>12</v>
      </c>
      <c r="M6" s="296"/>
      <c r="N6" s="296"/>
      <c r="O6" s="297"/>
    </row>
    <row r="7" spans="1:15" x14ac:dyDescent="0.25">
      <c r="A7" s="13" t="s">
        <v>26</v>
      </c>
      <c r="B7" s="215" t="s">
        <v>30</v>
      </c>
      <c r="C7" s="217">
        <f>C6/C3</f>
        <v>6.4516129032258063E-2</v>
      </c>
      <c r="D7" s="255">
        <f>D6/D3</f>
        <v>5.3097345132743362E-2</v>
      </c>
      <c r="E7" s="377">
        <f t="shared" ref="E7:O7" si="1">E6/E3</f>
        <v>5.0420168067226892E-2</v>
      </c>
      <c r="F7" s="377">
        <f t="shared" si="1"/>
        <v>4.7058823529411764E-2</v>
      </c>
      <c r="G7" s="377">
        <f t="shared" si="1"/>
        <v>4.3010752688172046E-2</v>
      </c>
      <c r="H7" s="377">
        <f t="shared" si="1"/>
        <v>4.6357615894039736E-2</v>
      </c>
      <c r="I7" s="377">
        <f t="shared" si="1"/>
        <v>5.329153605015674E-2</v>
      </c>
      <c r="J7" s="377">
        <f t="shared" si="1"/>
        <v>4.8192771084337352E-2</v>
      </c>
      <c r="K7" s="377">
        <f t="shared" si="1"/>
        <v>4.4510385756676561E-2</v>
      </c>
      <c r="L7" s="377">
        <f t="shared" si="1"/>
        <v>3.5608308605341248E-2</v>
      </c>
      <c r="M7" s="294" t="e">
        <f t="shared" si="1"/>
        <v>#DIV/0!</v>
      </c>
      <c r="N7" s="294" t="e">
        <f t="shared" si="1"/>
        <v>#DIV/0!</v>
      </c>
      <c r="O7" s="295" t="e">
        <f t="shared" si="1"/>
        <v>#DIV/0!</v>
      </c>
    </row>
    <row r="8" spans="1:15" x14ac:dyDescent="0.25">
      <c r="A8" s="13" t="s">
        <v>27</v>
      </c>
      <c r="B8" s="221" t="s">
        <v>31</v>
      </c>
      <c r="C8" s="222">
        <v>42</v>
      </c>
      <c r="D8" s="48">
        <v>45</v>
      </c>
      <c r="E8" s="378">
        <v>58</v>
      </c>
      <c r="F8" s="378">
        <v>54</v>
      </c>
      <c r="G8" s="378">
        <v>68</v>
      </c>
      <c r="H8" s="378">
        <v>72</v>
      </c>
      <c r="I8" s="378">
        <v>73</v>
      </c>
      <c r="J8" s="378">
        <v>65</v>
      </c>
      <c r="K8" s="378">
        <v>63</v>
      </c>
      <c r="L8" s="378">
        <v>59</v>
      </c>
      <c r="M8" s="296"/>
      <c r="N8" s="296"/>
      <c r="O8" s="297"/>
    </row>
    <row r="9" spans="1:15" x14ac:dyDescent="0.25">
      <c r="A9" s="13" t="s">
        <v>28</v>
      </c>
      <c r="B9" s="215" t="s">
        <v>30</v>
      </c>
      <c r="C9" s="217">
        <f>C8/C3</f>
        <v>0.19354838709677419</v>
      </c>
      <c r="D9" s="255">
        <f>D8/D3</f>
        <v>0.19911504424778761</v>
      </c>
      <c r="E9" s="377">
        <f t="shared" ref="E9:O9" si="2">E8/E3</f>
        <v>0.24369747899159663</v>
      </c>
      <c r="F9" s="377">
        <f t="shared" si="2"/>
        <v>0.21176470588235294</v>
      </c>
      <c r="G9" s="377">
        <f t="shared" si="2"/>
        <v>0.24372759856630824</v>
      </c>
      <c r="H9" s="377">
        <f t="shared" si="2"/>
        <v>0.23841059602649006</v>
      </c>
      <c r="I9" s="377">
        <f t="shared" si="2"/>
        <v>0.22884012539184953</v>
      </c>
      <c r="J9" s="377">
        <f t="shared" si="2"/>
        <v>0.19578313253012047</v>
      </c>
      <c r="K9" s="377">
        <f t="shared" si="2"/>
        <v>0.18694362017804153</v>
      </c>
      <c r="L9" s="377">
        <f t="shared" si="2"/>
        <v>0.17507418397626112</v>
      </c>
      <c r="M9" s="294" t="e">
        <f t="shared" si="2"/>
        <v>#DIV/0!</v>
      </c>
      <c r="N9" s="294" t="e">
        <f t="shared" si="2"/>
        <v>#DIV/0!</v>
      </c>
      <c r="O9" s="295" t="e">
        <f t="shared" si="2"/>
        <v>#DIV/0!</v>
      </c>
    </row>
    <row r="10" spans="1:15" x14ac:dyDescent="0.25">
      <c r="A10" s="13" t="s">
        <v>33</v>
      </c>
      <c r="B10" s="221" t="s">
        <v>32</v>
      </c>
      <c r="C10" s="222">
        <v>128</v>
      </c>
      <c r="D10" s="48">
        <v>135</v>
      </c>
      <c r="E10" s="378">
        <v>141</v>
      </c>
      <c r="F10" s="378">
        <v>155</v>
      </c>
      <c r="G10" s="378">
        <v>162</v>
      </c>
      <c r="H10" s="378">
        <v>173</v>
      </c>
      <c r="I10" s="378">
        <v>183</v>
      </c>
      <c r="J10" s="378">
        <v>195</v>
      </c>
      <c r="K10" s="378">
        <v>197</v>
      </c>
      <c r="L10" s="378">
        <v>188</v>
      </c>
      <c r="M10" s="296"/>
      <c r="N10" s="296"/>
      <c r="O10" s="297"/>
    </row>
    <row r="11" spans="1:15" x14ac:dyDescent="0.25">
      <c r="A11" s="13" t="s">
        <v>34</v>
      </c>
      <c r="B11" s="215" t="s">
        <v>30</v>
      </c>
      <c r="C11" s="217">
        <f>C10/C3</f>
        <v>0.58986175115207373</v>
      </c>
      <c r="D11" s="255">
        <f>D10/D3</f>
        <v>0.59734513274336287</v>
      </c>
      <c r="E11" s="377">
        <f t="shared" ref="E11:O11" si="3">E10/E3</f>
        <v>0.59243697478991597</v>
      </c>
      <c r="F11" s="377">
        <f t="shared" si="3"/>
        <v>0.60784313725490191</v>
      </c>
      <c r="G11" s="377">
        <f t="shared" si="3"/>
        <v>0.58064516129032262</v>
      </c>
      <c r="H11" s="377">
        <f t="shared" si="3"/>
        <v>0.57284768211920534</v>
      </c>
      <c r="I11" s="377">
        <f t="shared" si="3"/>
        <v>0.57366771159874608</v>
      </c>
      <c r="J11" s="377">
        <f t="shared" si="3"/>
        <v>0.58734939759036142</v>
      </c>
      <c r="K11" s="377">
        <f t="shared" si="3"/>
        <v>0.58456973293768544</v>
      </c>
      <c r="L11" s="377">
        <f t="shared" si="3"/>
        <v>0.55786350148367958</v>
      </c>
      <c r="M11" s="294" t="e">
        <f t="shared" si="3"/>
        <v>#DIV/0!</v>
      </c>
      <c r="N11" s="294" t="e">
        <f t="shared" si="3"/>
        <v>#DIV/0!</v>
      </c>
      <c r="O11" s="295" t="e">
        <f t="shared" si="3"/>
        <v>#DIV/0!</v>
      </c>
    </row>
    <row r="12" spans="1:15" x14ac:dyDescent="0.25">
      <c r="A12" s="13" t="s">
        <v>35</v>
      </c>
      <c r="B12" s="223" t="s">
        <v>53</v>
      </c>
      <c r="C12" s="222">
        <v>8</v>
      </c>
      <c r="D12" s="48">
        <v>9</v>
      </c>
      <c r="E12" s="378">
        <v>9</v>
      </c>
      <c r="F12" s="378">
        <v>12</v>
      </c>
      <c r="G12" s="378">
        <v>7</v>
      </c>
      <c r="H12" s="378">
        <v>7</v>
      </c>
      <c r="I12" s="378">
        <v>9</v>
      </c>
      <c r="J12" s="378">
        <v>8</v>
      </c>
      <c r="K12" s="378">
        <v>10</v>
      </c>
      <c r="L12" s="378">
        <v>20</v>
      </c>
      <c r="M12" s="296"/>
      <c r="N12" s="296"/>
      <c r="O12" s="297"/>
    </row>
    <row r="13" spans="1:15" x14ac:dyDescent="0.25">
      <c r="A13" s="13" t="s">
        <v>36</v>
      </c>
      <c r="B13" s="215" t="s">
        <v>30</v>
      </c>
      <c r="C13" s="217">
        <f>C12/C3</f>
        <v>3.6866359447004608E-2</v>
      </c>
      <c r="D13" s="255">
        <f>D12/D3</f>
        <v>3.9823008849557522E-2</v>
      </c>
      <c r="E13" s="377">
        <f t="shared" ref="E13:O13" si="4">E12/E3</f>
        <v>3.7815126050420166E-2</v>
      </c>
      <c r="F13" s="377">
        <f t="shared" si="4"/>
        <v>4.7058823529411764E-2</v>
      </c>
      <c r="G13" s="377">
        <f t="shared" si="4"/>
        <v>2.5089605734767026E-2</v>
      </c>
      <c r="H13" s="377">
        <f t="shared" si="4"/>
        <v>2.3178807947019868E-2</v>
      </c>
      <c r="I13" s="377">
        <f t="shared" si="4"/>
        <v>2.8213166144200628E-2</v>
      </c>
      <c r="J13" s="377">
        <f t="shared" si="4"/>
        <v>2.4096385542168676E-2</v>
      </c>
      <c r="K13" s="377">
        <f t="shared" si="4"/>
        <v>2.967359050445104E-2</v>
      </c>
      <c r="L13" s="377">
        <f t="shared" si="4"/>
        <v>5.9347181008902079E-2</v>
      </c>
      <c r="M13" s="294" t="e">
        <f t="shared" si="4"/>
        <v>#DIV/0!</v>
      </c>
      <c r="N13" s="294" t="e">
        <f t="shared" si="4"/>
        <v>#DIV/0!</v>
      </c>
      <c r="O13" s="295" t="e">
        <f t="shared" si="4"/>
        <v>#DIV/0!</v>
      </c>
    </row>
    <row r="14" spans="1:15" x14ac:dyDescent="0.25">
      <c r="A14" s="13" t="s">
        <v>37</v>
      </c>
      <c r="B14" s="221" t="s">
        <v>54</v>
      </c>
      <c r="C14" s="222">
        <v>46</v>
      </c>
      <c r="D14" s="48">
        <v>45</v>
      </c>
      <c r="E14" s="378">
        <v>42</v>
      </c>
      <c r="F14" s="378">
        <v>41</v>
      </c>
      <c r="G14" s="378">
        <v>42</v>
      </c>
      <c r="H14" s="378">
        <v>47</v>
      </c>
      <c r="I14" s="378">
        <v>48</v>
      </c>
      <c r="J14" s="378">
        <v>50</v>
      </c>
      <c r="K14" s="378">
        <v>53</v>
      </c>
      <c r="L14" s="378">
        <v>55</v>
      </c>
      <c r="M14" s="296"/>
      <c r="N14" s="296"/>
      <c r="O14" s="297"/>
    </row>
    <row r="15" spans="1:15" x14ac:dyDescent="0.25">
      <c r="A15" s="13" t="s">
        <v>38</v>
      </c>
      <c r="B15" s="215" t="s">
        <v>30</v>
      </c>
      <c r="C15" s="217">
        <f>C14/C3</f>
        <v>0.2119815668202765</v>
      </c>
      <c r="D15" s="255">
        <f>D14/D3</f>
        <v>0.19911504424778761</v>
      </c>
      <c r="E15" s="377">
        <f t="shared" ref="E15:O15" si="5">E14/E3</f>
        <v>0.17647058823529413</v>
      </c>
      <c r="F15" s="377">
        <f t="shared" si="5"/>
        <v>0.16078431372549021</v>
      </c>
      <c r="G15" s="377">
        <f t="shared" si="5"/>
        <v>0.15053763440860216</v>
      </c>
      <c r="H15" s="377">
        <f t="shared" si="5"/>
        <v>0.15562913907284767</v>
      </c>
      <c r="I15" s="377">
        <f t="shared" si="5"/>
        <v>0.15047021943573669</v>
      </c>
      <c r="J15" s="377">
        <f t="shared" si="5"/>
        <v>0.15060240963855423</v>
      </c>
      <c r="K15" s="377">
        <f t="shared" si="5"/>
        <v>0.15727002967359049</v>
      </c>
      <c r="L15" s="377">
        <f t="shared" si="5"/>
        <v>0.16320474777448071</v>
      </c>
      <c r="M15" s="294" t="e">
        <f t="shared" si="5"/>
        <v>#DIV/0!</v>
      </c>
      <c r="N15" s="294" t="e">
        <f t="shared" si="5"/>
        <v>#DIV/0!</v>
      </c>
      <c r="O15" s="295" t="e">
        <f t="shared" si="5"/>
        <v>#DIV/0!</v>
      </c>
    </row>
    <row r="16" spans="1:15" x14ac:dyDescent="0.25">
      <c r="A16" s="13" t="s">
        <v>39</v>
      </c>
      <c r="B16" s="221" t="s">
        <v>55</v>
      </c>
      <c r="C16" s="222">
        <v>32</v>
      </c>
      <c r="D16" s="48">
        <v>32</v>
      </c>
      <c r="E16" s="378">
        <v>31</v>
      </c>
      <c r="F16" s="378">
        <v>34</v>
      </c>
      <c r="G16" s="378">
        <v>36</v>
      </c>
      <c r="H16" s="378">
        <v>36</v>
      </c>
      <c r="I16" s="378">
        <v>39</v>
      </c>
      <c r="J16" s="378">
        <v>43</v>
      </c>
      <c r="K16" s="378">
        <v>47</v>
      </c>
      <c r="L16" s="378">
        <v>56</v>
      </c>
      <c r="M16" s="296"/>
      <c r="N16" s="296"/>
      <c r="O16" s="297"/>
    </row>
    <row r="17" spans="1:15" x14ac:dyDescent="0.25">
      <c r="A17" s="13" t="s">
        <v>40</v>
      </c>
      <c r="B17" s="224" t="s">
        <v>30</v>
      </c>
      <c r="C17" s="217">
        <f>C16/C3</f>
        <v>0.14746543778801843</v>
      </c>
      <c r="D17" s="255">
        <f>D16/D3</f>
        <v>0.1415929203539823</v>
      </c>
      <c r="E17" s="377">
        <f t="shared" ref="E17:O17" si="6">E16/E3</f>
        <v>0.13025210084033614</v>
      </c>
      <c r="F17" s="377">
        <f t="shared" si="6"/>
        <v>0.13333333333333333</v>
      </c>
      <c r="G17" s="377">
        <f t="shared" si="6"/>
        <v>0.12903225806451613</v>
      </c>
      <c r="H17" s="377">
        <f t="shared" si="6"/>
        <v>0.11920529801324503</v>
      </c>
      <c r="I17" s="377">
        <f t="shared" si="6"/>
        <v>0.12225705329153605</v>
      </c>
      <c r="J17" s="377">
        <f t="shared" si="6"/>
        <v>0.12951807228915663</v>
      </c>
      <c r="K17" s="377">
        <f t="shared" si="6"/>
        <v>0.1394658753709199</v>
      </c>
      <c r="L17" s="377">
        <f t="shared" si="6"/>
        <v>0.16617210682492581</v>
      </c>
      <c r="M17" s="294" t="e">
        <f t="shared" si="6"/>
        <v>#DIV/0!</v>
      </c>
      <c r="N17" s="294" t="e">
        <f t="shared" si="6"/>
        <v>#DIV/0!</v>
      </c>
      <c r="O17" s="295" t="e">
        <f t="shared" si="6"/>
        <v>#DIV/0!</v>
      </c>
    </row>
    <row r="18" spans="1:15" x14ac:dyDescent="0.25">
      <c r="A18" s="13" t="s">
        <v>41</v>
      </c>
      <c r="B18" s="221" t="s">
        <v>139</v>
      </c>
      <c r="C18" s="222">
        <v>38</v>
      </c>
      <c r="D18" s="48">
        <v>36</v>
      </c>
      <c r="E18" s="378">
        <v>35</v>
      </c>
      <c r="F18" s="378">
        <v>36</v>
      </c>
      <c r="G18" s="378">
        <v>36</v>
      </c>
      <c r="H18" s="378">
        <v>40</v>
      </c>
      <c r="I18" s="378">
        <v>39</v>
      </c>
      <c r="J18" s="378">
        <v>40</v>
      </c>
      <c r="K18" s="378">
        <v>40</v>
      </c>
      <c r="L18" s="378">
        <v>41</v>
      </c>
      <c r="M18" s="296"/>
      <c r="N18" s="296"/>
      <c r="O18" s="297"/>
    </row>
    <row r="19" spans="1:15" ht="15.75" thickBot="1" x14ac:dyDescent="0.3">
      <c r="A19" s="13" t="s">
        <v>42</v>
      </c>
      <c r="B19" s="225" t="s">
        <v>30</v>
      </c>
      <c r="C19" s="226">
        <f>C18/C3</f>
        <v>0.17511520737327188</v>
      </c>
      <c r="D19" s="265">
        <f>D18/D3</f>
        <v>0.15929203539823009</v>
      </c>
      <c r="E19" s="379">
        <f>E18/E3</f>
        <v>0.14705882352941177</v>
      </c>
      <c r="F19" s="379">
        <f t="shared" ref="F19:O19" si="7">F18/F3</f>
        <v>0.14117647058823529</v>
      </c>
      <c r="G19" s="379">
        <f t="shared" si="7"/>
        <v>0.12903225806451613</v>
      </c>
      <c r="H19" s="379">
        <f t="shared" si="7"/>
        <v>0.13245033112582782</v>
      </c>
      <c r="I19" s="379">
        <f t="shared" si="7"/>
        <v>0.12225705329153605</v>
      </c>
      <c r="J19" s="379">
        <f t="shared" si="7"/>
        <v>0.12048192771084337</v>
      </c>
      <c r="K19" s="379">
        <f t="shared" si="7"/>
        <v>0.11869436201780416</v>
      </c>
      <c r="L19" s="379">
        <f t="shared" si="7"/>
        <v>0.12166172106824925</v>
      </c>
      <c r="M19" s="298" t="e">
        <f t="shared" si="7"/>
        <v>#DIV/0!</v>
      </c>
      <c r="N19" s="298" t="e">
        <f t="shared" si="7"/>
        <v>#DIV/0!</v>
      </c>
      <c r="O19" s="299" t="e">
        <f t="shared" si="7"/>
        <v>#DIV/0!</v>
      </c>
    </row>
    <row r="20" spans="1:15" ht="20.100000000000001" customHeight="1" thickBot="1" x14ac:dyDescent="0.3">
      <c r="A20" s="24" t="s">
        <v>335</v>
      </c>
      <c r="C20" s="19"/>
      <c r="D20" s="19"/>
      <c r="E20" s="19"/>
      <c r="F20" s="19"/>
      <c r="G20" s="19"/>
      <c r="H20" s="19"/>
      <c r="I20" s="19"/>
      <c r="J20" s="19"/>
      <c r="K20" s="189"/>
      <c r="L20" s="19"/>
      <c r="M20" s="19"/>
      <c r="N20" s="19"/>
      <c r="O20" s="19"/>
    </row>
    <row r="21" spans="1:15" ht="49.5" thickBot="1" x14ac:dyDescent="0.3">
      <c r="A21" s="67" t="s">
        <v>21</v>
      </c>
      <c r="B21" s="58" t="s">
        <v>1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9</v>
      </c>
      <c r="I21" s="59" t="s">
        <v>8</v>
      </c>
      <c r="J21" s="59" t="s">
        <v>11</v>
      </c>
      <c r="K21" s="59" t="s">
        <v>12</v>
      </c>
      <c r="L21" s="59" t="s">
        <v>13</v>
      </c>
      <c r="M21" s="59" t="s">
        <v>14</v>
      </c>
      <c r="N21" s="59" t="s">
        <v>15</v>
      </c>
      <c r="O21" s="60" t="s">
        <v>120</v>
      </c>
    </row>
    <row r="22" spans="1:15" ht="15.75" thickBot="1" x14ac:dyDescent="0.3">
      <c r="A22" s="10" t="s">
        <v>43</v>
      </c>
      <c r="B22" s="9" t="s">
        <v>316</v>
      </c>
      <c r="C22" s="8">
        <v>37</v>
      </c>
      <c r="D22" s="380">
        <v>38</v>
      </c>
      <c r="E22" s="380">
        <v>30</v>
      </c>
      <c r="F22" s="380">
        <v>34</v>
      </c>
      <c r="G22" s="380">
        <v>35</v>
      </c>
      <c r="H22" s="380">
        <v>45</v>
      </c>
      <c r="I22" s="380">
        <v>40</v>
      </c>
      <c r="J22" s="380">
        <v>24</v>
      </c>
      <c r="K22" s="380">
        <v>48</v>
      </c>
      <c r="L22" s="9"/>
      <c r="M22" s="9"/>
      <c r="N22" s="9"/>
      <c r="O22" s="8">
        <f>SUM(C22:N22)</f>
        <v>331</v>
      </c>
    </row>
    <row r="23" spans="1:15" x14ac:dyDescent="0.25">
      <c r="A23" s="10" t="s">
        <v>44</v>
      </c>
      <c r="B23" s="228" t="s">
        <v>59</v>
      </c>
      <c r="C23" s="231">
        <v>6</v>
      </c>
      <c r="D23" s="376">
        <v>12</v>
      </c>
      <c r="E23" s="376">
        <v>8</v>
      </c>
      <c r="F23" s="376">
        <v>6</v>
      </c>
      <c r="G23" s="376">
        <v>11</v>
      </c>
      <c r="H23" s="376">
        <v>16</v>
      </c>
      <c r="I23" s="376">
        <v>15</v>
      </c>
      <c r="J23" s="376">
        <v>4</v>
      </c>
      <c r="K23" s="376">
        <v>28</v>
      </c>
      <c r="L23" s="219"/>
      <c r="M23" s="219"/>
      <c r="N23" s="220"/>
      <c r="O23" s="228">
        <f>SUM(C23:N23)</f>
        <v>106</v>
      </c>
    </row>
    <row r="24" spans="1:15" x14ac:dyDescent="0.25">
      <c r="A24" s="10" t="s">
        <v>45</v>
      </c>
      <c r="B24" s="197" t="s">
        <v>84</v>
      </c>
      <c r="C24" s="229">
        <f>C23/C22</f>
        <v>0.16216216216216217</v>
      </c>
      <c r="D24" s="386">
        <f>D23/D22</f>
        <v>0.31578947368421051</v>
      </c>
      <c r="E24" s="386">
        <f t="shared" ref="E24:N24" si="8">E23/E22</f>
        <v>0.26666666666666666</v>
      </c>
      <c r="F24" s="386">
        <f>F23/F22</f>
        <v>0.17647058823529413</v>
      </c>
      <c r="G24" s="386">
        <f t="shared" si="8"/>
        <v>0.31428571428571428</v>
      </c>
      <c r="H24" s="386">
        <f t="shared" si="8"/>
        <v>0.35555555555555557</v>
      </c>
      <c r="I24" s="386">
        <f t="shared" si="8"/>
        <v>0.375</v>
      </c>
      <c r="J24" s="386">
        <f t="shared" si="8"/>
        <v>0.16666666666666666</v>
      </c>
      <c r="K24" s="386">
        <f t="shared" si="8"/>
        <v>0.58333333333333337</v>
      </c>
      <c r="L24" s="313" t="e">
        <f t="shared" si="8"/>
        <v>#DIV/0!</v>
      </c>
      <c r="M24" s="313" t="e">
        <f t="shared" si="8"/>
        <v>#DIV/0!</v>
      </c>
      <c r="N24" s="313" t="e">
        <f t="shared" si="8"/>
        <v>#DIV/0!</v>
      </c>
      <c r="O24" s="230">
        <f>O23/O22</f>
        <v>0.3202416918429003</v>
      </c>
    </row>
    <row r="25" spans="1:15" x14ac:dyDescent="0.25">
      <c r="A25" s="10" t="s">
        <v>46</v>
      </c>
      <c r="B25" s="99" t="s">
        <v>364</v>
      </c>
      <c r="C25" s="87">
        <v>19</v>
      </c>
      <c r="D25" s="381">
        <v>19</v>
      </c>
      <c r="E25" s="381">
        <v>19</v>
      </c>
      <c r="F25" s="381">
        <v>14</v>
      </c>
      <c r="G25" s="381">
        <v>15</v>
      </c>
      <c r="H25" s="381">
        <v>23</v>
      </c>
      <c r="I25" s="381">
        <v>22</v>
      </c>
      <c r="J25" s="381">
        <v>13</v>
      </c>
      <c r="K25" s="381">
        <v>25</v>
      </c>
      <c r="L25" s="300"/>
      <c r="M25" s="300"/>
      <c r="N25" s="301"/>
      <c r="O25" s="99">
        <f>SUM(C25:N25)</f>
        <v>169</v>
      </c>
    </row>
    <row r="26" spans="1:15" x14ac:dyDescent="0.25">
      <c r="A26" s="10" t="s">
        <v>47</v>
      </c>
      <c r="B26" s="197" t="s">
        <v>84</v>
      </c>
      <c r="C26" s="229">
        <f>C25/C22</f>
        <v>0.51351351351351349</v>
      </c>
      <c r="D26" s="386">
        <f>D25/D22</f>
        <v>0.5</v>
      </c>
      <c r="E26" s="386">
        <f t="shared" ref="E26:N26" si="9">E25/E22</f>
        <v>0.6333333333333333</v>
      </c>
      <c r="F26" s="386">
        <f t="shared" si="9"/>
        <v>0.41176470588235292</v>
      </c>
      <c r="G26" s="386">
        <f t="shared" si="9"/>
        <v>0.42857142857142855</v>
      </c>
      <c r="H26" s="386">
        <f t="shared" si="9"/>
        <v>0.51111111111111107</v>
      </c>
      <c r="I26" s="386">
        <f t="shared" si="9"/>
        <v>0.55000000000000004</v>
      </c>
      <c r="J26" s="386">
        <f t="shared" si="9"/>
        <v>0.54166666666666663</v>
      </c>
      <c r="K26" s="386">
        <f t="shared" si="9"/>
        <v>0.52083333333333337</v>
      </c>
      <c r="L26" s="313" t="e">
        <f t="shared" si="9"/>
        <v>#DIV/0!</v>
      </c>
      <c r="M26" s="313" t="e">
        <f t="shared" si="9"/>
        <v>#DIV/0!</v>
      </c>
      <c r="N26" s="313" t="e">
        <f t="shared" si="9"/>
        <v>#DIV/0!</v>
      </c>
      <c r="O26" s="230">
        <f>O25/O22</f>
        <v>0.51057401812688818</v>
      </c>
    </row>
    <row r="27" spans="1:15" x14ac:dyDescent="0.25">
      <c r="A27" s="10" t="s">
        <v>48</v>
      </c>
      <c r="B27" s="99" t="s">
        <v>312</v>
      </c>
      <c r="C27" s="87">
        <v>36</v>
      </c>
      <c r="D27" s="378">
        <v>38</v>
      </c>
      <c r="E27" s="378">
        <v>30</v>
      </c>
      <c r="F27" s="378">
        <v>34</v>
      </c>
      <c r="G27" s="378">
        <v>35</v>
      </c>
      <c r="H27" s="378">
        <v>41</v>
      </c>
      <c r="I27" s="378">
        <v>39</v>
      </c>
      <c r="J27" s="378">
        <v>23</v>
      </c>
      <c r="K27" s="378">
        <v>37</v>
      </c>
      <c r="L27" s="296"/>
      <c r="M27" s="296"/>
      <c r="N27" s="297"/>
      <c r="O27" s="99">
        <f>SUM(C27:N27)</f>
        <v>313</v>
      </c>
    </row>
    <row r="28" spans="1:15" x14ac:dyDescent="0.25">
      <c r="A28" s="10" t="s">
        <v>49</v>
      </c>
      <c r="B28" s="197" t="s">
        <v>84</v>
      </c>
      <c r="C28" s="229">
        <f>C27/C22</f>
        <v>0.97297297297297303</v>
      </c>
      <c r="D28" s="386">
        <f t="shared" ref="D28:N28" si="10">D27/D22</f>
        <v>1</v>
      </c>
      <c r="E28" s="386">
        <f t="shared" si="10"/>
        <v>1</v>
      </c>
      <c r="F28" s="386">
        <f t="shared" si="10"/>
        <v>1</v>
      </c>
      <c r="G28" s="386">
        <f t="shared" si="10"/>
        <v>1</v>
      </c>
      <c r="H28" s="386">
        <f t="shared" si="10"/>
        <v>0.91111111111111109</v>
      </c>
      <c r="I28" s="386">
        <f t="shared" si="10"/>
        <v>0.97499999999999998</v>
      </c>
      <c r="J28" s="386">
        <f t="shared" si="10"/>
        <v>0.95833333333333337</v>
      </c>
      <c r="K28" s="386">
        <f t="shared" si="10"/>
        <v>0.77083333333333337</v>
      </c>
      <c r="L28" s="313" t="e">
        <f t="shared" si="10"/>
        <v>#DIV/0!</v>
      </c>
      <c r="M28" s="313" t="e">
        <f t="shared" si="10"/>
        <v>#DIV/0!</v>
      </c>
      <c r="N28" s="313" t="e">
        <f t="shared" si="10"/>
        <v>#DIV/0!</v>
      </c>
      <c r="O28" s="230">
        <f>O27/O22</f>
        <v>0.94561933534743203</v>
      </c>
    </row>
    <row r="29" spans="1:15" x14ac:dyDescent="0.25">
      <c r="A29" s="10" t="s">
        <v>50</v>
      </c>
      <c r="B29" s="99" t="s">
        <v>178</v>
      </c>
      <c r="C29" s="87">
        <v>0</v>
      </c>
      <c r="D29" s="378">
        <v>2</v>
      </c>
      <c r="E29" s="378">
        <v>0</v>
      </c>
      <c r="F29" s="378">
        <v>1</v>
      </c>
      <c r="G29" s="378">
        <v>2</v>
      </c>
      <c r="H29" s="378">
        <v>5</v>
      </c>
      <c r="I29" s="378">
        <v>0</v>
      </c>
      <c r="J29" s="437">
        <v>1</v>
      </c>
      <c r="K29" s="378">
        <v>0</v>
      </c>
      <c r="L29" s="296"/>
      <c r="M29" s="296"/>
      <c r="N29" s="297"/>
      <c r="O29" s="99">
        <f>SUM(C29:N29)</f>
        <v>11</v>
      </c>
    </row>
    <row r="30" spans="1:15" x14ac:dyDescent="0.25">
      <c r="A30" s="10" t="s">
        <v>51</v>
      </c>
      <c r="B30" s="197" t="s">
        <v>84</v>
      </c>
      <c r="C30" s="229">
        <f>C29/C22</f>
        <v>0</v>
      </c>
      <c r="D30" s="386">
        <f t="shared" ref="D30:N30" si="11">D29/D22</f>
        <v>5.2631578947368418E-2</v>
      </c>
      <c r="E30" s="386">
        <f t="shared" si="11"/>
        <v>0</v>
      </c>
      <c r="F30" s="386">
        <f t="shared" si="11"/>
        <v>2.9411764705882353E-2</v>
      </c>
      <c r="G30" s="386">
        <f t="shared" si="11"/>
        <v>5.7142857142857141E-2</v>
      </c>
      <c r="H30" s="386">
        <f t="shared" si="11"/>
        <v>0.1111111111111111</v>
      </c>
      <c r="I30" s="386">
        <f t="shared" si="11"/>
        <v>0</v>
      </c>
      <c r="J30" s="386">
        <f t="shared" si="11"/>
        <v>4.1666666666666664E-2</v>
      </c>
      <c r="K30" s="386">
        <f t="shared" si="11"/>
        <v>0</v>
      </c>
      <c r="L30" s="313" t="e">
        <f t="shared" si="11"/>
        <v>#DIV/0!</v>
      </c>
      <c r="M30" s="313" t="e">
        <f t="shared" si="11"/>
        <v>#DIV/0!</v>
      </c>
      <c r="N30" s="313" t="e">
        <f t="shared" si="11"/>
        <v>#DIV/0!</v>
      </c>
      <c r="O30" s="230">
        <f>O29/O22</f>
        <v>3.3232628398791542E-2</v>
      </c>
    </row>
    <row r="31" spans="1:15" x14ac:dyDescent="0.25">
      <c r="A31" s="10" t="s">
        <v>52</v>
      </c>
      <c r="B31" s="99" t="s">
        <v>147</v>
      </c>
      <c r="C31" s="87">
        <v>1</v>
      </c>
      <c r="D31" s="378">
        <v>0</v>
      </c>
      <c r="E31" s="378">
        <v>0</v>
      </c>
      <c r="F31" s="378">
        <v>0</v>
      </c>
      <c r="G31" s="378">
        <v>0</v>
      </c>
      <c r="H31" s="378">
        <v>4</v>
      </c>
      <c r="I31" s="378">
        <v>1</v>
      </c>
      <c r="J31" s="378">
        <v>1</v>
      </c>
      <c r="K31" s="378">
        <v>11</v>
      </c>
      <c r="L31" s="296"/>
      <c r="M31" s="296"/>
      <c r="N31" s="297"/>
      <c r="O31" s="99">
        <f>SUM(C31:N31)</f>
        <v>18</v>
      </c>
    </row>
    <row r="32" spans="1:15" x14ac:dyDescent="0.25">
      <c r="A32" s="10" t="s">
        <v>61</v>
      </c>
      <c r="B32" s="197" t="s">
        <v>84</v>
      </c>
      <c r="C32" s="229">
        <f>C31/C22</f>
        <v>2.7027027027027029E-2</v>
      </c>
      <c r="D32" s="386">
        <f t="shared" ref="D32:N32" si="12">D31/D22</f>
        <v>0</v>
      </c>
      <c r="E32" s="386">
        <f t="shared" si="12"/>
        <v>0</v>
      </c>
      <c r="F32" s="386">
        <f t="shared" si="12"/>
        <v>0</v>
      </c>
      <c r="G32" s="386">
        <f t="shared" si="12"/>
        <v>0</v>
      </c>
      <c r="H32" s="386">
        <f t="shared" si="12"/>
        <v>8.8888888888888892E-2</v>
      </c>
      <c r="I32" s="386">
        <f t="shared" si="12"/>
        <v>2.5000000000000001E-2</v>
      </c>
      <c r="J32" s="386">
        <f t="shared" si="12"/>
        <v>4.1666666666666664E-2</v>
      </c>
      <c r="K32" s="386">
        <f t="shared" si="12"/>
        <v>0.22916666666666666</v>
      </c>
      <c r="L32" s="313" t="e">
        <f t="shared" si="12"/>
        <v>#DIV/0!</v>
      </c>
      <c r="M32" s="313" t="e">
        <f t="shared" si="12"/>
        <v>#DIV/0!</v>
      </c>
      <c r="N32" s="313" t="e">
        <f t="shared" si="12"/>
        <v>#DIV/0!</v>
      </c>
      <c r="O32" s="230">
        <f>O31/O22</f>
        <v>5.4380664652567974E-2</v>
      </c>
    </row>
    <row r="33" spans="1:15" ht="24.75" x14ac:dyDescent="0.25">
      <c r="A33" s="10" t="s">
        <v>62</v>
      </c>
      <c r="B33" s="232" t="s">
        <v>82</v>
      </c>
      <c r="C33" s="87">
        <v>2</v>
      </c>
      <c r="D33" s="378">
        <v>2</v>
      </c>
      <c r="E33" s="378">
        <v>3</v>
      </c>
      <c r="F33" s="378">
        <v>6</v>
      </c>
      <c r="G33" s="378">
        <v>1</v>
      </c>
      <c r="H33" s="378">
        <v>4</v>
      </c>
      <c r="I33" s="378">
        <v>2</v>
      </c>
      <c r="J33" s="378">
        <v>3</v>
      </c>
      <c r="K33" s="378">
        <v>17</v>
      </c>
      <c r="L33" s="296"/>
      <c r="M33" s="296"/>
      <c r="N33" s="297"/>
      <c r="O33" s="99">
        <f>SUM(C33:N33)</f>
        <v>40</v>
      </c>
    </row>
    <row r="34" spans="1:15" x14ac:dyDescent="0.25">
      <c r="A34" s="10" t="s">
        <v>63</v>
      </c>
      <c r="B34" s="197" t="s">
        <v>84</v>
      </c>
      <c r="C34" s="229">
        <f>C33/C22</f>
        <v>5.4054054054054057E-2</v>
      </c>
      <c r="D34" s="386">
        <f t="shared" ref="D34:N34" si="13">D33/D22</f>
        <v>5.2631578947368418E-2</v>
      </c>
      <c r="E34" s="386">
        <f t="shared" si="13"/>
        <v>0.1</v>
      </c>
      <c r="F34" s="386">
        <f t="shared" si="13"/>
        <v>0.17647058823529413</v>
      </c>
      <c r="G34" s="386">
        <f t="shared" si="13"/>
        <v>2.8571428571428571E-2</v>
      </c>
      <c r="H34" s="386">
        <f t="shared" si="13"/>
        <v>8.8888888888888892E-2</v>
      </c>
      <c r="I34" s="386">
        <f t="shared" si="13"/>
        <v>0.05</v>
      </c>
      <c r="J34" s="386">
        <f t="shared" si="13"/>
        <v>0.125</v>
      </c>
      <c r="K34" s="386">
        <f t="shared" si="13"/>
        <v>0.35416666666666669</v>
      </c>
      <c r="L34" s="313" t="e">
        <f t="shared" si="13"/>
        <v>#DIV/0!</v>
      </c>
      <c r="M34" s="313" t="e">
        <f t="shared" si="13"/>
        <v>#DIV/0!</v>
      </c>
      <c r="N34" s="313" t="e">
        <f t="shared" si="13"/>
        <v>#DIV/0!</v>
      </c>
      <c r="O34" s="230">
        <f>O33/O22</f>
        <v>0.12084592145015106</v>
      </c>
    </row>
    <row r="35" spans="1:15" x14ac:dyDescent="0.25">
      <c r="A35" s="10" t="s">
        <v>64</v>
      </c>
      <c r="B35" s="99" t="s">
        <v>313</v>
      </c>
      <c r="C35" s="87">
        <v>4</v>
      </c>
      <c r="D35" s="378">
        <v>2</v>
      </c>
      <c r="E35" s="378">
        <v>2</v>
      </c>
      <c r="F35" s="378">
        <v>1</v>
      </c>
      <c r="G35" s="378">
        <v>5</v>
      </c>
      <c r="H35" s="378">
        <v>2</v>
      </c>
      <c r="I35" s="378">
        <v>4</v>
      </c>
      <c r="J35" s="378">
        <v>4</v>
      </c>
      <c r="K35" s="378">
        <v>7</v>
      </c>
      <c r="L35" s="296"/>
      <c r="M35" s="296"/>
      <c r="N35" s="297"/>
      <c r="O35" s="99">
        <f>SUM(C35:N35)</f>
        <v>31</v>
      </c>
    </row>
    <row r="36" spans="1:15" x14ac:dyDescent="0.25">
      <c r="A36" s="10" t="s">
        <v>65</v>
      </c>
      <c r="B36" s="233" t="s">
        <v>84</v>
      </c>
      <c r="C36" s="229">
        <f>C35/C22</f>
        <v>0.10810810810810811</v>
      </c>
      <c r="D36" s="386">
        <f t="shared" ref="D36:N36" si="14">D35/D22</f>
        <v>5.2631578947368418E-2</v>
      </c>
      <c r="E36" s="386">
        <f t="shared" si="14"/>
        <v>6.6666666666666666E-2</v>
      </c>
      <c r="F36" s="386">
        <f t="shared" si="14"/>
        <v>2.9411764705882353E-2</v>
      </c>
      <c r="G36" s="386">
        <f t="shared" si="14"/>
        <v>0.14285714285714285</v>
      </c>
      <c r="H36" s="386">
        <f t="shared" si="14"/>
        <v>4.4444444444444446E-2</v>
      </c>
      <c r="I36" s="386">
        <f t="shared" si="14"/>
        <v>0.1</v>
      </c>
      <c r="J36" s="386">
        <f t="shared" si="14"/>
        <v>0.16666666666666666</v>
      </c>
      <c r="K36" s="386">
        <f t="shared" si="14"/>
        <v>0.14583333333333334</v>
      </c>
      <c r="L36" s="313" t="e">
        <f t="shared" si="14"/>
        <v>#DIV/0!</v>
      </c>
      <c r="M36" s="313" t="e">
        <f t="shared" si="14"/>
        <v>#DIV/0!</v>
      </c>
      <c r="N36" s="313" t="e">
        <f t="shared" si="14"/>
        <v>#DIV/0!</v>
      </c>
      <c r="O36" s="230">
        <f>O35/O22</f>
        <v>9.3655589123867067E-2</v>
      </c>
    </row>
    <row r="37" spans="1:15" x14ac:dyDescent="0.25">
      <c r="A37" s="10" t="s">
        <v>66</v>
      </c>
      <c r="B37" s="99" t="s">
        <v>314</v>
      </c>
      <c r="C37" s="47">
        <v>4</v>
      </c>
      <c r="D37" s="378">
        <v>3</v>
      </c>
      <c r="E37" s="378">
        <v>4</v>
      </c>
      <c r="F37" s="378">
        <v>3</v>
      </c>
      <c r="G37" s="378">
        <v>1</v>
      </c>
      <c r="H37" s="378">
        <v>4</v>
      </c>
      <c r="I37" s="378">
        <v>4</v>
      </c>
      <c r="J37" s="378">
        <v>4</v>
      </c>
      <c r="K37" s="378">
        <v>16</v>
      </c>
      <c r="L37" s="296"/>
      <c r="M37" s="296"/>
      <c r="N37" s="297"/>
      <c r="O37" s="99">
        <f>SUM(C37:N37)</f>
        <v>43</v>
      </c>
    </row>
    <row r="38" spans="1:15" x14ac:dyDescent="0.25">
      <c r="A38" s="10" t="s">
        <v>67</v>
      </c>
      <c r="B38" s="233" t="s">
        <v>84</v>
      </c>
      <c r="C38" s="254">
        <f>C37/C22</f>
        <v>0.10810810810810811</v>
      </c>
      <c r="D38" s="377">
        <f t="shared" ref="D38:N38" si="15">D37/D22</f>
        <v>7.8947368421052627E-2</v>
      </c>
      <c r="E38" s="386">
        <f t="shared" si="15"/>
        <v>0.13333333333333333</v>
      </c>
      <c r="F38" s="386">
        <f t="shared" si="15"/>
        <v>8.8235294117647065E-2</v>
      </c>
      <c r="G38" s="386">
        <f t="shared" si="15"/>
        <v>2.8571428571428571E-2</v>
      </c>
      <c r="H38" s="386">
        <f t="shared" si="15"/>
        <v>8.8888888888888892E-2</v>
      </c>
      <c r="I38" s="386">
        <f t="shared" si="15"/>
        <v>0.1</v>
      </c>
      <c r="J38" s="386">
        <f t="shared" si="15"/>
        <v>0.16666666666666666</v>
      </c>
      <c r="K38" s="386">
        <f t="shared" si="15"/>
        <v>0.33333333333333331</v>
      </c>
      <c r="L38" s="313" t="e">
        <f t="shared" si="15"/>
        <v>#DIV/0!</v>
      </c>
      <c r="M38" s="313" t="e">
        <f t="shared" si="15"/>
        <v>#DIV/0!</v>
      </c>
      <c r="N38" s="313" t="e">
        <f t="shared" si="15"/>
        <v>#DIV/0!</v>
      </c>
      <c r="O38" s="230">
        <f>O37/O22</f>
        <v>0.12990936555891239</v>
      </c>
    </row>
    <row r="39" spans="1:15" x14ac:dyDescent="0.25">
      <c r="A39" s="10" t="s">
        <v>68</v>
      </c>
      <c r="B39" s="253" t="s">
        <v>131</v>
      </c>
      <c r="C39" s="246">
        <v>2</v>
      </c>
      <c r="D39" s="404">
        <v>1</v>
      </c>
      <c r="E39" s="404">
        <v>3</v>
      </c>
      <c r="F39" s="404">
        <v>0</v>
      </c>
      <c r="G39" s="404">
        <v>2</v>
      </c>
      <c r="H39" s="404">
        <v>0</v>
      </c>
      <c r="I39" s="404">
        <v>2</v>
      </c>
      <c r="J39" s="404">
        <v>0</v>
      </c>
      <c r="K39" s="404">
        <v>2</v>
      </c>
      <c r="L39" s="340"/>
      <c r="M39" s="340"/>
      <c r="N39" s="341"/>
      <c r="O39" s="253">
        <f>SUM(C39:N39)</f>
        <v>12</v>
      </c>
    </row>
    <row r="40" spans="1:15" ht="15.75" thickBot="1" x14ac:dyDescent="0.3">
      <c r="A40" s="10" t="s">
        <v>69</v>
      </c>
      <c r="B40" s="252" t="s">
        <v>84</v>
      </c>
      <c r="C40" s="229">
        <f>C39/C22</f>
        <v>5.4054054054054057E-2</v>
      </c>
      <c r="D40" s="386">
        <f t="shared" ref="D40:N40" si="16">D39/D22</f>
        <v>2.6315789473684209E-2</v>
      </c>
      <c r="E40" s="386">
        <f t="shared" si="16"/>
        <v>0.1</v>
      </c>
      <c r="F40" s="386">
        <f t="shared" si="16"/>
        <v>0</v>
      </c>
      <c r="G40" s="386">
        <f t="shared" si="16"/>
        <v>5.7142857142857141E-2</v>
      </c>
      <c r="H40" s="386">
        <f t="shared" si="16"/>
        <v>0</v>
      </c>
      <c r="I40" s="386">
        <f t="shared" si="16"/>
        <v>0.05</v>
      </c>
      <c r="J40" s="386">
        <f t="shared" si="16"/>
        <v>0</v>
      </c>
      <c r="K40" s="386">
        <f t="shared" si="16"/>
        <v>4.1666666666666664E-2</v>
      </c>
      <c r="L40" s="313" t="e">
        <f t="shared" si="16"/>
        <v>#DIV/0!</v>
      </c>
      <c r="M40" s="313" t="e">
        <f t="shared" si="16"/>
        <v>#DIV/0!</v>
      </c>
      <c r="N40" s="313" t="e">
        <f t="shared" si="16"/>
        <v>#DIV/0!</v>
      </c>
      <c r="O40" s="230">
        <f>O39/O22</f>
        <v>3.6253776435045321E-2</v>
      </c>
    </row>
    <row r="41" spans="1:15" ht="26.25" thickTop="1" thickBot="1" x14ac:dyDescent="0.3">
      <c r="A41" s="10" t="s">
        <v>70</v>
      </c>
      <c r="B41" s="35" t="s">
        <v>86</v>
      </c>
      <c r="C41" s="16">
        <v>35</v>
      </c>
      <c r="D41" s="383">
        <v>36</v>
      </c>
      <c r="E41" s="383">
        <v>22</v>
      </c>
      <c r="F41" s="383">
        <v>25</v>
      </c>
      <c r="G41" s="383">
        <v>27</v>
      </c>
      <c r="H41" s="383">
        <v>35</v>
      </c>
      <c r="I41" s="383">
        <v>33</v>
      </c>
      <c r="J41" s="383">
        <v>22</v>
      </c>
      <c r="K41" s="383">
        <v>51</v>
      </c>
      <c r="L41" s="304"/>
      <c r="M41" s="304"/>
      <c r="N41" s="305"/>
      <c r="O41" s="288">
        <f>SUM(C41:N41)</f>
        <v>286</v>
      </c>
    </row>
    <row r="42" spans="1:15" ht="15.75" thickTop="1" x14ac:dyDescent="0.25">
      <c r="A42" s="10" t="s">
        <v>71</v>
      </c>
      <c r="B42" s="235" t="s">
        <v>179</v>
      </c>
      <c r="C42" s="236">
        <v>13</v>
      </c>
      <c r="D42" s="384">
        <v>21</v>
      </c>
      <c r="E42" s="384">
        <v>13</v>
      </c>
      <c r="F42" s="384">
        <v>14</v>
      </c>
      <c r="G42" s="384">
        <v>17</v>
      </c>
      <c r="H42" s="384">
        <v>20</v>
      </c>
      <c r="I42" s="384">
        <v>18</v>
      </c>
      <c r="J42" s="384">
        <v>13</v>
      </c>
      <c r="K42" s="384">
        <v>29</v>
      </c>
      <c r="L42" s="307"/>
      <c r="M42" s="306"/>
      <c r="N42" s="308"/>
      <c r="O42" s="235">
        <f>SUM(C42:N42)</f>
        <v>158</v>
      </c>
    </row>
    <row r="43" spans="1:15" x14ac:dyDescent="0.25">
      <c r="A43" s="10" t="s">
        <v>72</v>
      </c>
      <c r="B43" s="197" t="s">
        <v>84</v>
      </c>
      <c r="C43" s="229">
        <f>C42/C22</f>
        <v>0.35135135135135137</v>
      </c>
      <c r="D43" s="386">
        <f t="shared" ref="D43:N43" si="17">D42/D22</f>
        <v>0.55263157894736847</v>
      </c>
      <c r="E43" s="386">
        <f t="shared" si="17"/>
        <v>0.43333333333333335</v>
      </c>
      <c r="F43" s="386">
        <f t="shared" si="17"/>
        <v>0.41176470588235292</v>
      </c>
      <c r="G43" s="386">
        <f t="shared" si="17"/>
        <v>0.48571428571428571</v>
      </c>
      <c r="H43" s="386">
        <f t="shared" si="17"/>
        <v>0.44444444444444442</v>
      </c>
      <c r="I43" s="386">
        <f t="shared" si="17"/>
        <v>0.45</v>
      </c>
      <c r="J43" s="386">
        <f t="shared" si="17"/>
        <v>0.54166666666666663</v>
      </c>
      <c r="K43" s="386">
        <f t="shared" si="17"/>
        <v>0.60416666666666663</v>
      </c>
      <c r="L43" s="313" t="e">
        <f t="shared" si="17"/>
        <v>#DIV/0!</v>
      </c>
      <c r="M43" s="313" t="e">
        <f t="shared" si="17"/>
        <v>#DIV/0!</v>
      </c>
      <c r="N43" s="313" t="e">
        <f t="shared" si="17"/>
        <v>#DIV/0!</v>
      </c>
      <c r="O43" s="230">
        <f>O42/O22</f>
        <v>0.4773413897280967</v>
      </c>
    </row>
    <row r="44" spans="1:15" x14ac:dyDescent="0.25">
      <c r="A44" s="10" t="s">
        <v>73</v>
      </c>
      <c r="B44" s="99" t="s">
        <v>180</v>
      </c>
      <c r="C44" s="87">
        <v>6</v>
      </c>
      <c r="D44" s="378">
        <v>7</v>
      </c>
      <c r="E44" s="378">
        <v>4</v>
      </c>
      <c r="F44" s="378">
        <v>6</v>
      </c>
      <c r="G44" s="378">
        <v>7</v>
      </c>
      <c r="H44" s="378">
        <v>7</v>
      </c>
      <c r="I44" s="378">
        <v>11</v>
      </c>
      <c r="J44" s="378">
        <v>4</v>
      </c>
      <c r="K44" s="378">
        <v>11</v>
      </c>
      <c r="L44" s="296"/>
      <c r="M44" s="296"/>
      <c r="N44" s="297"/>
      <c r="O44" s="99">
        <f>SUM(C44:N44)</f>
        <v>63</v>
      </c>
    </row>
    <row r="45" spans="1:15" x14ac:dyDescent="0.25">
      <c r="A45" s="10" t="s">
        <v>74</v>
      </c>
      <c r="B45" s="197" t="s">
        <v>84</v>
      </c>
      <c r="C45" s="229">
        <f>C44/C22</f>
        <v>0.16216216216216217</v>
      </c>
      <c r="D45" s="386">
        <f t="shared" ref="D45:N45" si="18">D44/D22</f>
        <v>0.18421052631578946</v>
      </c>
      <c r="E45" s="386">
        <f t="shared" si="18"/>
        <v>0.13333333333333333</v>
      </c>
      <c r="F45" s="386">
        <f t="shared" si="18"/>
        <v>0.17647058823529413</v>
      </c>
      <c r="G45" s="386">
        <f t="shared" si="18"/>
        <v>0.2</v>
      </c>
      <c r="H45" s="386">
        <f t="shared" si="18"/>
        <v>0.15555555555555556</v>
      </c>
      <c r="I45" s="386">
        <f t="shared" si="18"/>
        <v>0.27500000000000002</v>
      </c>
      <c r="J45" s="386">
        <f t="shared" si="18"/>
        <v>0.16666666666666666</v>
      </c>
      <c r="K45" s="386">
        <f t="shared" si="18"/>
        <v>0.22916666666666666</v>
      </c>
      <c r="L45" s="313" t="e">
        <f t="shared" si="18"/>
        <v>#DIV/0!</v>
      </c>
      <c r="M45" s="313" t="e">
        <f t="shared" si="18"/>
        <v>#DIV/0!</v>
      </c>
      <c r="N45" s="313" t="e">
        <f t="shared" si="18"/>
        <v>#DIV/0!</v>
      </c>
      <c r="O45" s="230">
        <f>O44/O22</f>
        <v>0.19033232628398791</v>
      </c>
    </row>
    <row r="46" spans="1:15" x14ac:dyDescent="0.25">
      <c r="A46" s="10" t="s">
        <v>75</v>
      </c>
      <c r="B46" s="99" t="s">
        <v>181</v>
      </c>
      <c r="C46" s="87">
        <v>10</v>
      </c>
      <c r="D46" s="378">
        <v>5</v>
      </c>
      <c r="E46" s="378">
        <v>1</v>
      </c>
      <c r="F46" s="378">
        <v>6</v>
      </c>
      <c r="G46" s="378">
        <v>2</v>
      </c>
      <c r="H46" s="378">
        <v>5</v>
      </c>
      <c r="I46" s="378">
        <v>4</v>
      </c>
      <c r="J46" s="378">
        <v>4</v>
      </c>
      <c r="K46" s="378">
        <v>6</v>
      </c>
      <c r="L46" s="296"/>
      <c r="M46" s="296"/>
      <c r="N46" s="297"/>
      <c r="O46" s="99">
        <f>SUM(C46:N46)</f>
        <v>43</v>
      </c>
    </row>
    <row r="47" spans="1:15" x14ac:dyDescent="0.25">
      <c r="A47" s="10" t="s">
        <v>76</v>
      </c>
      <c r="B47" s="197" t="s">
        <v>84</v>
      </c>
      <c r="C47" s="229">
        <f>C46/C22</f>
        <v>0.27027027027027029</v>
      </c>
      <c r="D47" s="386">
        <f t="shared" ref="D47:N47" si="19">D46/D22</f>
        <v>0.13157894736842105</v>
      </c>
      <c r="E47" s="386">
        <f>E46/E22</f>
        <v>3.3333333333333333E-2</v>
      </c>
      <c r="F47" s="386">
        <f t="shared" si="19"/>
        <v>0.17647058823529413</v>
      </c>
      <c r="G47" s="386">
        <f t="shared" si="19"/>
        <v>5.7142857142857141E-2</v>
      </c>
      <c r="H47" s="386">
        <f t="shared" si="19"/>
        <v>0.1111111111111111</v>
      </c>
      <c r="I47" s="386">
        <f t="shared" si="19"/>
        <v>0.1</v>
      </c>
      <c r="J47" s="386">
        <f t="shared" si="19"/>
        <v>0.16666666666666666</v>
      </c>
      <c r="K47" s="386">
        <f t="shared" si="19"/>
        <v>0.125</v>
      </c>
      <c r="L47" s="313" t="e">
        <f t="shared" si="19"/>
        <v>#DIV/0!</v>
      </c>
      <c r="M47" s="313" t="e">
        <f t="shared" si="19"/>
        <v>#DIV/0!</v>
      </c>
      <c r="N47" s="313" t="e">
        <f t="shared" si="19"/>
        <v>#DIV/0!</v>
      </c>
      <c r="O47" s="230">
        <f>O46/O22</f>
        <v>0.12990936555891239</v>
      </c>
    </row>
    <row r="48" spans="1:15" x14ac:dyDescent="0.25">
      <c r="A48" s="10" t="s">
        <v>77</v>
      </c>
      <c r="B48" s="99" t="s">
        <v>331</v>
      </c>
      <c r="C48" s="87">
        <v>1</v>
      </c>
      <c r="D48" s="378">
        <v>0</v>
      </c>
      <c r="E48" s="378">
        <v>1</v>
      </c>
      <c r="F48" s="378">
        <v>0</v>
      </c>
      <c r="G48" s="378">
        <v>0</v>
      </c>
      <c r="H48" s="378">
        <v>0</v>
      </c>
      <c r="I48" s="378">
        <v>2</v>
      </c>
      <c r="J48" s="378">
        <v>0</v>
      </c>
      <c r="K48" s="378">
        <v>1</v>
      </c>
      <c r="L48" s="296"/>
      <c r="M48" s="296"/>
      <c r="N48" s="297"/>
      <c r="O48" s="99">
        <f>SUM(C48:N48)</f>
        <v>5</v>
      </c>
    </row>
    <row r="49" spans="1:15" x14ac:dyDescent="0.25">
      <c r="A49" s="10" t="s">
        <v>78</v>
      </c>
      <c r="B49" s="197" t="s">
        <v>84</v>
      </c>
      <c r="C49" s="229">
        <f>C48/C22</f>
        <v>2.7027027027027029E-2</v>
      </c>
      <c r="D49" s="386">
        <f t="shared" ref="D49:N49" si="20">D48/D22</f>
        <v>0</v>
      </c>
      <c r="E49" s="386">
        <f t="shared" si="20"/>
        <v>3.3333333333333333E-2</v>
      </c>
      <c r="F49" s="386">
        <f t="shared" si="20"/>
        <v>0</v>
      </c>
      <c r="G49" s="386">
        <f t="shared" si="20"/>
        <v>0</v>
      </c>
      <c r="H49" s="386">
        <f t="shared" si="20"/>
        <v>0</v>
      </c>
      <c r="I49" s="386">
        <f t="shared" si="20"/>
        <v>0.05</v>
      </c>
      <c r="J49" s="386">
        <f t="shared" si="20"/>
        <v>0</v>
      </c>
      <c r="K49" s="386">
        <f t="shared" si="20"/>
        <v>2.0833333333333332E-2</v>
      </c>
      <c r="L49" s="313" t="e">
        <f t="shared" si="20"/>
        <v>#DIV/0!</v>
      </c>
      <c r="M49" s="313" t="e">
        <f t="shared" si="20"/>
        <v>#DIV/0!</v>
      </c>
      <c r="N49" s="313" t="e">
        <f t="shared" si="20"/>
        <v>#DIV/0!</v>
      </c>
      <c r="O49" s="230">
        <f>O48/O22</f>
        <v>1.5105740181268883E-2</v>
      </c>
    </row>
    <row r="50" spans="1:15" x14ac:dyDescent="0.25">
      <c r="A50" s="10" t="s">
        <v>79</v>
      </c>
      <c r="B50" s="232" t="s">
        <v>183</v>
      </c>
      <c r="C50" s="47">
        <v>8</v>
      </c>
      <c r="D50" s="378">
        <v>7</v>
      </c>
      <c r="E50" s="378">
        <v>5</v>
      </c>
      <c r="F50" s="378">
        <v>1</v>
      </c>
      <c r="G50" s="378">
        <v>3</v>
      </c>
      <c r="H50" s="378">
        <v>4</v>
      </c>
      <c r="I50" s="378">
        <v>2</v>
      </c>
      <c r="J50" s="378">
        <v>2</v>
      </c>
      <c r="K50" s="378">
        <v>4</v>
      </c>
      <c r="L50" s="296"/>
      <c r="M50" s="296"/>
      <c r="N50" s="297"/>
      <c r="O50" s="99">
        <f>SUM(C50:N50)</f>
        <v>36</v>
      </c>
    </row>
    <row r="51" spans="1:15" x14ac:dyDescent="0.25">
      <c r="A51" s="10" t="s">
        <v>80</v>
      </c>
      <c r="B51" s="197" t="s">
        <v>84</v>
      </c>
      <c r="C51" s="229">
        <f>C50/C22</f>
        <v>0.21621621621621623</v>
      </c>
      <c r="D51" s="386">
        <f t="shared" ref="D51:N51" si="21">D50/D22</f>
        <v>0.18421052631578946</v>
      </c>
      <c r="E51" s="386">
        <f t="shared" si="21"/>
        <v>0.16666666666666666</v>
      </c>
      <c r="F51" s="386">
        <f t="shared" si="21"/>
        <v>2.9411764705882353E-2</v>
      </c>
      <c r="G51" s="386">
        <f t="shared" si="21"/>
        <v>8.5714285714285715E-2</v>
      </c>
      <c r="H51" s="386">
        <f t="shared" si="21"/>
        <v>8.8888888888888892E-2</v>
      </c>
      <c r="I51" s="386">
        <f t="shared" si="21"/>
        <v>0.05</v>
      </c>
      <c r="J51" s="386">
        <f t="shared" si="21"/>
        <v>8.3333333333333329E-2</v>
      </c>
      <c r="K51" s="386">
        <f t="shared" si="21"/>
        <v>8.3333333333333329E-2</v>
      </c>
      <c r="L51" s="313" t="e">
        <f t="shared" si="21"/>
        <v>#DIV/0!</v>
      </c>
      <c r="M51" s="313" t="e">
        <f t="shared" si="21"/>
        <v>#DIV/0!</v>
      </c>
      <c r="N51" s="313" t="e">
        <f t="shared" si="21"/>
        <v>#DIV/0!</v>
      </c>
      <c r="O51" s="230">
        <f>O50/O22</f>
        <v>0.10876132930513595</v>
      </c>
    </row>
    <row r="52" spans="1:15" ht="24.75" x14ac:dyDescent="0.25">
      <c r="A52" s="10" t="s">
        <v>170</v>
      </c>
      <c r="B52" s="232" t="s">
        <v>184</v>
      </c>
      <c r="C52" s="87">
        <v>0</v>
      </c>
      <c r="D52" s="378">
        <v>0</v>
      </c>
      <c r="E52" s="378">
        <v>0</v>
      </c>
      <c r="F52" s="378">
        <v>0</v>
      </c>
      <c r="G52" s="378">
        <v>0</v>
      </c>
      <c r="H52" s="378">
        <v>0</v>
      </c>
      <c r="I52" s="378">
        <v>0</v>
      </c>
      <c r="J52" s="378">
        <v>0</v>
      </c>
      <c r="K52" s="378">
        <v>0</v>
      </c>
      <c r="L52" s="296"/>
      <c r="M52" s="296"/>
      <c r="N52" s="297"/>
      <c r="O52" s="99">
        <f>SUM(C52:N52)</f>
        <v>0</v>
      </c>
    </row>
    <row r="53" spans="1:15" x14ac:dyDescent="0.25">
      <c r="A53" s="10" t="s">
        <v>81</v>
      </c>
      <c r="B53" s="197" t="s">
        <v>84</v>
      </c>
      <c r="C53" s="229">
        <f>C52/C22</f>
        <v>0</v>
      </c>
      <c r="D53" s="386">
        <f t="shared" ref="D53:N53" si="22">D52/D22</f>
        <v>0</v>
      </c>
      <c r="E53" s="386">
        <f t="shared" si="22"/>
        <v>0</v>
      </c>
      <c r="F53" s="386">
        <f t="shared" si="22"/>
        <v>0</v>
      </c>
      <c r="G53" s="386">
        <f t="shared" si="22"/>
        <v>0</v>
      </c>
      <c r="H53" s="386">
        <f t="shared" si="22"/>
        <v>0</v>
      </c>
      <c r="I53" s="386">
        <f t="shared" si="22"/>
        <v>0</v>
      </c>
      <c r="J53" s="386">
        <f t="shared" si="22"/>
        <v>0</v>
      </c>
      <c r="K53" s="386">
        <f t="shared" si="22"/>
        <v>0</v>
      </c>
      <c r="L53" s="313" t="e">
        <f t="shared" si="22"/>
        <v>#DIV/0!</v>
      </c>
      <c r="M53" s="313" t="e">
        <f t="shared" si="22"/>
        <v>#DIV/0!</v>
      </c>
      <c r="N53" s="313" t="e">
        <f t="shared" si="22"/>
        <v>#DIV/0!</v>
      </c>
      <c r="O53" s="230">
        <f>O52/O22</f>
        <v>0</v>
      </c>
    </row>
    <row r="54" spans="1:15" x14ac:dyDescent="0.25">
      <c r="A54" s="10" t="s">
        <v>87</v>
      </c>
      <c r="B54" s="99" t="s">
        <v>315</v>
      </c>
      <c r="C54" s="47">
        <v>6</v>
      </c>
      <c r="D54" s="378">
        <v>0</v>
      </c>
      <c r="E54" s="378">
        <v>1</v>
      </c>
      <c r="F54" s="378">
        <v>2</v>
      </c>
      <c r="G54" s="378">
        <v>0</v>
      </c>
      <c r="H54" s="378">
        <v>1</v>
      </c>
      <c r="I54" s="378">
        <v>2</v>
      </c>
      <c r="J54" s="378">
        <v>1</v>
      </c>
      <c r="K54" s="378">
        <v>2</v>
      </c>
      <c r="L54" s="296"/>
      <c r="M54" s="296"/>
      <c r="N54" s="297"/>
      <c r="O54" s="99">
        <f>SUM(C54:N54)</f>
        <v>15</v>
      </c>
    </row>
    <row r="55" spans="1:15" ht="15.75" thickBot="1" x14ac:dyDescent="0.3">
      <c r="A55" s="10" t="s">
        <v>88</v>
      </c>
      <c r="B55" s="202" t="s">
        <v>84</v>
      </c>
      <c r="C55" s="237">
        <f>C54/C22</f>
        <v>0.16216216216216217</v>
      </c>
      <c r="D55" s="387">
        <f t="shared" ref="D55:N55" si="23">D54/D22</f>
        <v>0</v>
      </c>
      <c r="E55" s="387">
        <f t="shared" si="23"/>
        <v>3.3333333333333333E-2</v>
      </c>
      <c r="F55" s="387">
        <f t="shared" si="23"/>
        <v>5.8823529411764705E-2</v>
      </c>
      <c r="G55" s="387">
        <f t="shared" si="23"/>
        <v>0</v>
      </c>
      <c r="H55" s="387">
        <f t="shared" si="23"/>
        <v>2.2222222222222223E-2</v>
      </c>
      <c r="I55" s="387">
        <f t="shared" si="23"/>
        <v>0.05</v>
      </c>
      <c r="J55" s="387">
        <f t="shared" si="23"/>
        <v>4.1666666666666664E-2</v>
      </c>
      <c r="K55" s="387">
        <f t="shared" si="23"/>
        <v>4.1666666666666664E-2</v>
      </c>
      <c r="L55" s="314" t="e">
        <f t="shared" si="23"/>
        <v>#DIV/0!</v>
      </c>
      <c r="M55" s="314" t="e">
        <f t="shared" si="23"/>
        <v>#DIV/0!</v>
      </c>
      <c r="N55" s="314" t="e">
        <f t="shared" si="23"/>
        <v>#DIV/0!</v>
      </c>
      <c r="O55" s="239">
        <f>O54/O22</f>
        <v>4.5317220543806644E-2</v>
      </c>
    </row>
    <row r="56" spans="1:15" ht="20.100000000000001" customHeight="1" thickBot="1" x14ac:dyDescent="0.3">
      <c r="A56" s="25" t="s">
        <v>355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9.5" thickBot="1" x14ac:dyDescent="0.3">
      <c r="A57" s="67" t="s">
        <v>21</v>
      </c>
      <c r="B57" s="61" t="s">
        <v>1</v>
      </c>
      <c r="C57" s="62" t="s">
        <v>3</v>
      </c>
      <c r="D57" s="62" t="s">
        <v>4</v>
      </c>
      <c r="E57" s="62" t="s">
        <v>5</v>
      </c>
      <c r="F57" s="62" t="s">
        <v>6</v>
      </c>
      <c r="G57" s="62" t="s">
        <v>7</v>
      </c>
      <c r="H57" s="62" t="s">
        <v>9</v>
      </c>
      <c r="I57" s="62" t="s">
        <v>8</v>
      </c>
      <c r="J57" s="62" t="s">
        <v>11</v>
      </c>
      <c r="K57" s="62" t="s">
        <v>12</v>
      </c>
      <c r="L57" s="62" t="s">
        <v>13</v>
      </c>
      <c r="M57" s="62" t="s">
        <v>14</v>
      </c>
      <c r="N57" s="62" t="s">
        <v>15</v>
      </c>
      <c r="O57" s="214" t="s">
        <v>120</v>
      </c>
    </row>
    <row r="58" spans="1:15" ht="15.75" thickBot="1" x14ac:dyDescent="0.3">
      <c r="A58" s="33" t="s">
        <v>89</v>
      </c>
      <c r="B58" s="30" t="s">
        <v>317</v>
      </c>
      <c r="C58" s="17">
        <v>28</v>
      </c>
      <c r="D58" s="17">
        <v>26</v>
      </c>
      <c r="E58" s="385">
        <v>13</v>
      </c>
      <c r="F58" s="385">
        <v>10</v>
      </c>
      <c r="G58" s="385">
        <v>12</v>
      </c>
      <c r="H58" s="17">
        <v>28</v>
      </c>
      <c r="I58" s="385">
        <v>27</v>
      </c>
      <c r="J58" s="385">
        <v>19</v>
      </c>
      <c r="K58" s="385">
        <v>48</v>
      </c>
      <c r="L58" s="17"/>
      <c r="M58" s="17"/>
      <c r="N58" s="17"/>
      <c r="O58" s="30">
        <f>SUM(C58:N58)</f>
        <v>211</v>
      </c>
    </row>
    <row r="59" spans="1:15" x14ac:dyDescent="0.25">
      <c r="A59" s="33" t="s">
        <v>90</v>
      </c>
      <c r="B59" s="241" t="s">
        <v>322</v>
      </c>
      <c r="C59" s="231">
        <v>12</v>
      </c>
      <c r="D59" s="376">
        <v>13</v>
      </c>
      <c r="E59" s="376">
        <v>5</v>
      </c>
      <c r="F59" s="376">
        <v>6</v>
      </c>
      <c r="G59" s="376">
        <v>4</v>
      </c>
      <c r="H59" s="376">
        <v>13</v>
      </c>
      <c r="I59" s="376">
        <v>10</v>
      </c>
      <c r="J59" s="376">
        <v>11</v>
      </c>
      <c r="K59" s="376">
        <v>34</v>
      </c>
      <c r="L59" s="219"/>
      <c r="M59" s="219"/>
      <c r="N59" s="220"/>
      <c r="O59" s="31">
        <f>SUM(C59:N59)</f>
        <v>108</v>
      </c>
    </row>
    <row r="60" spans="1:15" x14ac:dyDescent="0.25">
      <c r="A60" s="33" t="s">
        <v>91</v>
      </c>
      <c r="B60" s="240" t="s">
        <v>95</v>
      </c>
      <c r="C60" s="229">
        <f>C59/C58</f>
        <v>0.42857142857142855</v>
      </c>
      <c r="D60" s="386">
        <f t="shared" ref="D60:N60" si="24">D59/D58</f>
        <v>0.5</v>
      </c>
      <c r="E60" s="386">
        <f t="shared" si="24"/>
        <v>0.38461538461538464</v>
      </c>
      <c r="F60" s="386">
        <f t="shared" si="24"/>
        <v>0.6</v>
      </c>
      <c r="G60" s="386">
        <f t="shared" si="24"/>
        <v>0.33333333333333331</v>
      </c>
      <c r="H60" s="386">
        <f t="shared" si="24"/>
        <v>0.4642857142857143</v>
      </c>
      <c r="I60" s="386">
        <f t="shared" si="24"/>
        <v>0.37037037037037035</v>
      </c>
      <c r="J60" s="386">
        <f t="shared" si="24"/>
        <v>0.57894736842105265</v>
      </c>
      <c r="K60" s="386">
        <f t="shared" si="24"/>
        <v>0.70833333333333337</v>
      </c>
      <c r="L60" s="313" t="e">
        <f t="shared" si="24"/>
        <v>#DIV/0!</v>
      </c>
      <c r="M60" s="313" t="e">
        <f t="shared" si="24"/>
        <v>#DIV/0!</v>
      </c>
      <c r="N60" s="295" t="e">
        <f t="shared" si="24"/>
        <v>#DIV/0!</v>
      </c>
      <c r="O60" s="282">
        <f>O59/O58</f>
        <v>0.51184834123222744</v>
      </c>
    </row>
    <row r="61" spans="1:15" x14ac:dyDescent="0.25">
      <c r="A61" s="33" t="s">
        <v>102</v>
      </c>
      <c r="B61" s="242" t="s">
        <v>93</v>
      </c>
      <c r="C61" s="47">
        <v>18</v>
      </c>
      <c r="D61" s="378">
        <v>12</v>
      </c>
      <c r="E61" s="378">
        <v>9</v>
      </c>
      <c r="F61" s="378">
        <v>6</v>
      </c>
      <c r="G61" s="378">
        <v>8</v>
      </c>
      <c r="H61" s="378">
        <v>25</v>
      </c>
      <c r="I61" s="378">
        <v>20</v>
      </c>
      <c r="J61" s="378">
        <v>10</v>
      </c>
      <c r="K61" s="378">
        <v>34</v>
      </c>
      <c r="L61" s="296"/>
      <c r="M61" s="296"/>
      <c r="N61" s="297"/>
      <c r="O61" s="243">
        <f>SUM(C61:N61)</f>
        <v>142</v>
      </c>
    </row>
    <row r="62" spans="1:15" x14ac:dyDescent="0.25">
      <c r="A62" s="33" t="s">
        <v>103</v>
      </c>
      <c r="B62" s="240" t="s">
        <v>95</v>
      </c>
      <c r="C62" s="229">
        <f>C61/C58</f>
        <v>0.6428571428571429</v>
      </c>
      <c r="D62" s="386">
        <f t="shared" ref="D62:N62" si="25">D61/D58</f>
        <v>0.46153846153846156</v>
      </c>
      <c r="E62" s="386">
        <f t="shared" si="25"/>
        <v>0.69230769230769229</v>
      </c>
      <c r="F62" s="386">
        <f t="shared" si="25"/>
        <v>0.6</v>
      </c>
      <c r="G62" s="386">
        <f t="shared" si="25"/>
        <v>0.66666666666666663</v>
      </c>
      <c r="H62" s="386">
        <f t="shared" si="25"/>
        <v>0.8928571428571429</v>
      </c>
      <c r="I62" s="386">
        <f t="shared" si="25"/>
        <v>0.7407407407407407</v>
      </c>
      <c r="J62" s="386">
        <f t="shared" si="25"/>
        <v>0.52631578947368418</v>
      </c>
      <c r="K62" s="386">
        <f t="shared" si="25"/>
        <v>0.70833333333333337</v>
      </c>
      <c r="L62" s="313" t="e">
        <f t="shared" si="25"/>
        <v>#DIV/0!</v>
      </c>
      <c r="M62" s="313" t="e">
        <f t="shared" si="25"/>
        <v>#DIV/0!</v>
      </c>
      <c r="N62" s="295" t="e">
        <f t="shared" si="25"/>
        <v>#DIV/0!</v>
      </c>
      <c r="O62" s="282">
        <f>O61/O58</f>
        <v>0.67298578199052128</v>
      </c>
    </row>
    <row r="63" spans="1:15" x14ac:dyDescent="0.25">
      <c r="A63" s="33" t="s">
        <v>104</v>
      </c>
      <c r="B63" s="242" t="s">
        <v>325</v>
      </c>
      <c r="C63" s="47">
        <v>7</v>
      </c>
      <c r="D63" s="378">
        <v>4</v>
      </c>
      <c r="E63" s="378">
        <v>3</v>
      </c>
      <c r="F63" s="378">
        <v>4</v>
      </c>
      <c r="G63" s="378">
        <v>5</v>
      </c>
      <c r="H63" s="378">
        <v>10</v>
      </c>
      <c r="I63" s="378">
        <v>7</v>
      </c>
      <c r="J63" s="378">
        <v>6</v>
      </c>
      <c r="K63" s="378">
        <v>27</v>
      </c>
      <c r="L63" s="296"/>
      <c r="M63" s="296"/>
      <c r="N63" s="297"/>
      <c r="O63" s="243">
        <f>SUM(C63:N63)</f>
        <v>73</v>
      </c>
    </row>
    <row r="64" spans="1:15" x14ac:dyDescent="0.25">
      <c r="A64" s="33" t="s">
        <v>105</v>
      </c>
      <c r="B64" s="227" t="s">
        <v>95</v>
      </c>
      <c r="C64" s="229">
        <f>C63/C58</f>
        <v>0.25</v>
      </c>
      <c r="D64" s="386">
        <f t="shared" ref="D64:N64" si="26">D63/D58</f>
        <v>0.15384615384615385</v>
      </c>
      <c r="E64" s="386">
        <f t="shared" si="26"/>
        <v>0.23076923076923078</v>
      </c>
      <c r="F64" s="386">
        <f t="shared" si="26"/>
        <v>0.4</v>
      </c>
      <c r="G64" s="386">
        <f t="shared" si="26"/>
        <v>0.41666666666666669</v>
      </c>
      <c r="H64" s="386">
        <f t="shared" si="26"/>
        <v>0.35714285714285715</v>
      </c>
      <c r="I64" s="386">
        <f t="shared" si="26"/>
        <v>0.25925925925925924</v>
      </c>
      <c r="J64" s="386">
        <f t="shared" si="26"/>
        <v>0.31578947368421051</v>
      </c>
      <c r="K64" s="386">
        <f t="shared" si="26"/>
        <v>0.5625</v>
      </c>
      <c r="L64" s="313" t="e">
        <f t="shared" si="26"/>
        <v>#DIV/0!</v>
      </c>
      <c r="M64" s="313" t="e">
        <f t="shared" si="26"/>
        <v>#DIV/0!</v>
      </c>
      <c r="N64" s="295" t="e">
        <f t="shared" si="26"/>
        <v>#DIV/0!</v>
      </c>
      <c r="O64" s="282">
        <f>O63/O58</f>
        <v>0.34597156398104267</v>
      </c>
    </row>
    <row r="65" spans="1:15" x14ac:dyDescent="0.25">
      <c r="A65" s="33" t="s">
        <v>106</v>
      </c>
      <c r="B65" s="242" t="s">
        <v>326</v>
      </c>
      <c r="C65" s="47">
        <v>18</v>
      </c>
      <c r="D65" s="378">
        <v>12</v>
      </c>
      <c r="E65" s="378">
        <v>8</v>
      </c>
      <c r="F65" s="378">
        <v>6</v>
      </c>
      <c r="G65" s="378">
        <v>8</v>
      </c>
      <c r="H65" s="378">
        <v>21</v>
      </c>
      <c r="I65" s="378">
        <v>17</v>
      </c>
      <c r="J65" s="378">
        <v>10</v>
      </c>
      <c r="K65" s="378">
        <v>31</v>
      </c>
      <c r="L65" s="296"/>
      <c r="M65" s="296"/>
      <c r="N65" s="297"/>
      <c r="O65" s="243">
        <f>SUM(C65:N65)</f>
        <v>131</v>
      </c>
    </row>
    <row r="66" spans="1:15" ht="15.75" thickBot="1" x14ac:dyDescent="0.3">
      <c r="A66" s="33" t="s">
        <v>107</v>
      </c>
      <c r="B66" s="244" t="s">
        <v>95</v>
      </c>
      <c r="C66" s="283">
        <f>C65/C58</f>
        <v>0.6428571428571429</v>
      </c>
      <c r="D66" s="402">
        <f>D65/D58</f>
        <v>0.46153846153846156</v>
      </c>
      <c r="E66" s="402">
        <f t="shared" ref="E66:N66" si="27">E65/E58</f>
        <v>0.61538461538461542</v>
      </c>
      <c r="F66" s="402">
        <f t="shared" si="27"/>
        <v>0.6</v>
      </c>
      <c r="G66" s="402">
        <f t="shared" si="27"/>
        <v>0.66666666666666663</v>
      </c>
      <c r="H66" s="402">
        <f t="shared" si="27"/>
        <v>0.75</v>
      </c>
      <c r="I66" s="402">
        <f t="shared" si="27"/>
        <v>0.62962962962962965</v>
      </c>
      <c r="J66" s="402">
        <f t="shared" si="27"/>
        <v>0.52631578947368418</v>
      </c>
      <c r="K66" s="402">
        <f t="shared" si="27"/>
        <v>0.64583333333333337</v>
      </c>
      <c r="L66" s="337" t="e">
        <f t="shared" si="27"/>
        <v>#DIV/0!</v>
      </c>
      <c r="M66" s="337" t="e">
        <f t="shared" si="27"/>
        <v>#DIV/0!</v>
      </c>
      <c r="N66" s="303" t="e">
        <f t="shared" si="27"/>
        <v>#DIV/0!</v>
      </c>
      <c r="O66" s="284">
        <f>O65/O58</f>
        <v>0.62085308056872035</v>
      </c>
    </row>
    <row r="67" spans="1:15" ht="15.75" thickTop="1" x14ac:dyDescent="0.25">
      <c r="A67" s="33" t="s">
        <v>108</v>
      </c>
      <c r="B67" s="259" t="s">
        <v>327</v>
      </c>
      <c r="C67" s="258">
        <f>C69+C71+C73+C75+C77</f>
        <v>0</v>
      </c>
      <c r="D67" s="384">
        <f t="shared" ref="D67:N67" si="28">D69+D71+D73+D75+D77</f>
        <v>0</v>
      </c>
      <c r="E67" s="384">
        <f t="shared" si="28"/>
        <v>1</v>
      </c>
      <c r="F67" s="384">
        <f t="shared" si="28"/>
        <v>0</v>
      </c>
      <c r="G67" s="384">
        <f t="shared" si="28"/>
        <v>0</v>
      </c>
      <c r="H67" s="384">
        <f t="shared" si="28"/>
        <v>4</v>
      </c>
      <c r="I67" s="384">
        <f t="shared" si="28"/>
        <v>3</v>
      </c>
      <c r="J67" s="384">
        <f t="shared" si="28"/>
        <v>0</v>
      </c>
      <c r="K67" s="384">
        <f t="shared" si="28"/>
        <v>3</v>
      </c>
      <c r="L67" s="306">
        <f t="shared" si="28"/>
        <v>0</v>
      </c>
      <c r="M67" s="306">
        <f t="shared" si="28"/>
        <v>0</v>
      </c>
      <c r="N67" s="308">
        <f t="shared" si="28"/>
        <v>0</v>
      </c>
      <c r="O67" s="257">
        <f>SUM(C67:N67)</f>
        <v>11</v>
      </c>
    </row>
    <row r="68" spans="1:15" ht="15.75" thickBot="1" x14ac:dyDescent="0.3">
      <c r="A68" s="33" t="s">
        <v>109</v>
      </c>
      <c r="B68" s="244" t="s">
        <v>95</v>
      </c>
      <c r="C68" s="283">
        <f>C67/C58</f>
        <v>0</v>
      </c>
      <c r="D68" s="403">
        <f t="shared" ref="D68:N68" si="29">D67/D58</f>
        <v>0</v>
      </c>
      <c r="E68" s="403">
        <f t="shared" si="29"/>
        <v>7.6923076923076927E-2</v>
      </c>
      <c r="F68" s="403">
        <f t="shared" si="29"/>
        <v>0</v>
      </c>
      <c r="G68" s="403">
        <f t="shared" si="29"/>
        <v>0</v>
      </c>
      <c r="H68" s="403">
        <f t="shared" si="29"/>
        <v>0.14285714285714285</v>
      </c>
      <c r="I68" s="403">
        <f t="shared" si="29"/>
        <v>0.1111111111111111</v>
      </c>
      <c r="J68" s="403">
        <f t="shared" si="29"/>
        <v>0</v>
      </c>
      <c r="K68" s="403">
        <f t="shared" si="29"/>
        <v>6.25E-2</v>
      </c>
      <c r="L68" s="338" t="e">
        <f t="shared" si="29"/>
        <v>#DIV/0!</v>
      </c>
      <c r="M68" s="338" t="e">
        <f t="shared" si="29"/>
        <v>#DIV/0!</v>
      </c>
      <c r="N68" s="339" t="e">
        <f t="shared" si="29"/>
        <v>#DIV/0!</v>
      </c>
      <c r="O68" s="284">
        <f>O67/O58</f>
        <v>5.2132701421800945E-2</v>
      </c>
    </row>
    <row r="69" spans="1:15" ht="15.75" thickTop="1" x14ac:dyDescent="0.25">
      <c r="A69" s="33" t="s">
        <v>110</v>
      </c>
      <c r="B69" s="245" t="s">
        <v>332</v>
      </c>
      <c r="C69" s="256">
        <v>0</v>
      </c>
      <c r="D69" s="404">
        <v>0</v>
      </c>
      <c r="E69" s="404">
        <v>0</v>
      </c>
      <c r="F69" s="404">
        <v>0</v>
      </c>
      <c r="G69" s="404">
        <v>0</v>
      </c>
      <c r="H69" s="404">
        <v>1</v>
      </c>
      <c r="I69" s="404">
        <v>3</v>
      </c>
      <c r="J69" s="404">
        <v>0</v>
      </c>
      <c r="K69" s="404">
        <v>3</v>
      </c>
      <c r="L69" s="340"/>
      <c r="M69" s="340"/>
      <c r="N69" s="341"/>
      <c r="O69" s="32">
        <f>SUM(C69:N69)</f>
        <v>7</v>
      </c>
    </row>
    <row r="70" spans="1:15" x14ac:dyDescent="0.25">
      <c r="A70" s="33" t="s">
        <v>111</v>
      </c>
      <c r="B70" s="240" t="s">
        <v>95</v>
      </c>
      <c r="C70" s="254">
        <f>C69/C58</f>
        <v>0</v>
      </c>
      <c r="D70" s="386">
        <f t="shared" ref="D70:N70" si="30">D69/D58</f>
        <v>0</v>
      </c>
      <c r="E70" s="386">
        <f t="shared" si="30"/>
        <v>0</v>
      </c>
      <c r="F70" s="386">
        <f t="shared" si="30"/>
        <v>0</v>
      </c>
      <c r="G70" s="386">
        <f t="shared" si="30"/>
        <v>0</v>
      </c>
      <c r="H70" s="386">
        <f t="shared" si="30"/>
        <v>3.5714285714285712E-2</v>
      </c>
      <c r="I70" s="386">
        <f t="shared" si="30"/>
        <v>0.1111111111111111</v>
      </c>
      <c r="J70" s="386">
        <f t="shared" si="30"/>
        <v>0</v>
      </c>
      <c r="K70" s="386">
        <f t="shared" si="30"/>
        <v>6.25E-2</v>
      </c>
      <c r="L70" s="313" t="e">
        <f t="shared" si="30"/>
        <v>#DIV/0!</v>
      </c>
      <c r="M70" s="313" t="e">
        <f t="shared" si="30"/>
        <v>#DIV/0!</v>
      </c>
      <c r="N70" s="295" t="e">
        <f t="shared" si="30"/>
        <v>#DIV/0!</v>
      </c>
      <c r="O70" s="282">
        <f>O69/O58</f>
        <v>3.3175355450236969E-2</v>
      </c>
    </row>
    <row r="71" spans="1:15" x14ac:dyDescent="0.25">
      <c r="A71" s="33" t="s">
        <v>112</v>
      </c>
      <c r="B71" s="245" t="s">
        <v>333</v>
      </c>
      <c r="C71" s="246">
        <v>0</v>
      </c>
      <c r="D71" s="404">
        <v>0</v>
      </c>
      <c r="E71" s="404">
        <v>0</v>
      </c>
      <c r="F71" s="404">
        <v>0</v>
      </c>
      <c r="G71" s="404">
        <v>0</v>
      </c>
      <c r="H71" s="404">
        <v>0</v>
      </c>
      <c r="I71" s="404">
        <v>0</v>
      </c>
      <c r="J71" s="404">
        <v>0</v>
      </c>
      <c r="K71" s="404">
        <v>0</v>
      </c>
      <c r="L71" s="340"/>
      <c r="M71" s="340"/>
      <c r="N71" s="341"/>
      <c r="O71" s="32">
        <f>SUM(C71:N71)</f>
        <v>0</v>
      </c>
    </row>
    <row r="72" spans="1:15" x14ac:dyDescent="0.25">
      <c r="A72" s="33" t="s">
        <v>113</v>
      </c>
      <c r="B72" s="227" t="s">
        <v>95</v>
      </c>
      <c r="C72" s="229">
        <f>C71/C58</f>
        <v>0</v>
      </c>
      <c r="D72" s="386">
        <f t="shared" ref="D72:N72" si="31">D71/D58</f>
        <v>0</v>
      </c>
      <c r="E72" s="386">
        <f t="shared" si="31"/>
        <v>0</v>
      </c>
      <c r="F72" s="386">
        <f t="shared" si="31"/>
        <v>0</v>
      </c>
      <c r="G72" s="386">
        <f t="shared" si="31"/>
        <v>0</v>
      </c>
      <c r="H72" s="386">
        <f t="shared" si="31"/>
        <v>0</v>
      </c>
      <c r="I72" s="386">
        <f t="shared" si="31"/>
        <v>0</v>
      </c>
      <c r="J72" s="386">
        <f t="shared" si="31"/>
        <v>0</v>
      </c>
      <c r="K72" s="386">
        <f t="shared" si="31"/>
        <v>0</v>
      </c>
      <c r="L72" s="313" t="e">
        <f t="shared" si="31"/>
        <v>#DIV/0!</v>
      </c>
      <c r="M72" s="313" t="e">
        <f t="shared" si="31"/>
        <v>#DIV/0!</v>
      </c>
      <c r="N72" s="295" t="e">
        <f t="shared" si="31"/>
        <v>#DIV/0!</v>
      </c>
      <c r="O72" s="282">
        <f>O71/O58</f>
        <v>0</v>
      </c>
    </row>
    <row r="73" spans="1:15" ht="23.25" x14ac:dyDescent="0.25">
      <c r="A73" s="33" t="s">
        <v>114</v>
      </c>
      <c r="B73" s="248" t="s">
        <v>328</v>
      </c>
      <c r="C73" s="47">
        <v>0</v>
      </c>
      <c r="D73" s="378">
        <v>0</v>
      </c>
      <c r="E73" s="378">
        <v>0</v>
      </c>
      <c r="F73" s="378">
        <v>0</v>
      </c>
      <c r="G73" s="378">
        <v>0</v>
      </c>
      <c r="H73" s="378">
        <v>3</v>
      </c>
      <c r="I73" s="378">
        <v>0</v>
      </c>
      <c r="J73" s="378">
        <v>0</v>
      </c>
      <c r="K73" s="378">
        <v>0</v>
      </c>
      <c r="L73" s="296"/>
      <c r="M73" s="296"/>
      <c r="N73" s="297"/>
      <c r="O73" s="243">
        <f>SUM(C73:N73)</f>
        <v>3</v>
      </c>
    </row>
    <row r="74" spans="1:15" x14ac:dyDescent="0.25">
      <c r="A74" s="33" t="s">
        <v>115</v>
      </c>
      <c r="B74" s="227" t="s">
        <v>95</v>
      </c>
      <c r="C74" s="229">
        <f>C73/C58</f>
        <v>0</v>
      </c>
      <c r="D74" s="386">
        <f t="shared" ref="D74:N74" si="32">D73/D58</f>
        <v>0</v>
      </c>
      <c r="E74" s="386">
        <f t="shared" si="32"/>
        <v>0</v>
      </c>
      <c r="F74" s="386">
        <f t="shared" si="32"/>
        <v>0</v>
      </c>
      <c r="G74" s="386">
        <f t="shared" si="32"/>
        <v>0</v>
      </c>
      <c r="H74" s="386">
        <f t="shared" si="32"/>
        <v>0.10714285714285714</v>
      </c>
      <c r="I74" s="386">
        <f t="shared" si="32"/>
        <v>0</v>
      </c>
      <c r="J74" s="386">
        <f t="shared" si="32"/>
        <v>0</v>
      </c>
      <c r="K74" s="386">
        <f t="shared" si="32"/>
        <v>0</v>
      </c>
      <c r="L74" s="313" t="e">
        <f t="shared" si="32"/>
        <v>#DIV/0!</v>
      </c>
      <c r="M74" s="313" t="e">
        <f t="shared" si="32"/>
        <v>#DIV/0!</v>
      </c>
      <c r="N74" s="295" t="e">
        <f t="shared" si="32"/>
        <v>#DIV/0!</v>
      </c>
      <c r="O74" s="282">
        <f>O73/O58</f>
        <v>1.4218009478672985E-2</v>
      </c>
    </row>
    <row r="75" spans="1:15" ht="23.25" x14ac:dyDescent="0.25">
      <c r="A75" s="33" t="s">
        <v>116</v>
      </c>
      <c r="B75" s="248" t="s">
        <v>329</v>
      </c>
      <c r="C75" s="87">
        <v>0</v>
      </c>
      <c r="D75" s="378">
        <v>0</v>
      </c>
      <c r="E75" s="378">
        <v>1</v>
      </c>
      <c r="F75" s="378">
        <v>0</v>
      </c>
      <c r="G75" s="378">
        <v>0</v>
      </c>
      <c r="H75" s="378">
        <v>0</v>
      </c>
      <c r="I75" s="378">
        <v>0</v>
      </c>
      <c r="J75" s="378">
        <v>0</v>
      </c>
      <c r="K75" s="378">
        <v>0</v>
      </c>
      <c r="L75" s="296"/>
      <c r="M75" s="296"/>
      <c r="N75" s="297"/>
      <c r="O75" s="243">
        <f>SUM(C75:N75)</f>
        <v>1</v>
      </c>
    </row>
    <row r="76" spans="1:15" x14ac:dyDescent="0.25">
      <c r="A76" s="33" t="s">
        <v>117</v>
      </c>
      <c r="B76" s="227" t="s">
        <v>95</v>
      </c>
      <c r="C76" s="229">
        <f>C75/C58</f>
        <v>0</v>
      </c>
      <c r="D76" s="386">
        <f t="shared" ref="D76:N76" si="33">D75/D58</f>
        <v>0</v>
      </c>
      <c r="E76" s="386">
        <f t="shared" si="33"/>
        <v>7.6923076923076927E-2</v>
      </c>
      <c r="F76" s="386">
        <f t="shared" si="33"/>
        <v>0</v>
      </c>
      <c r="G76" s="386">
        <f t="shared" si="33"/>
        <v>0</v>
      </c>
      <c r="H76" s="386">
        <f t="shared" si="33"/>
        <v>0</v>
      </c>
      <c r="I76" s="386">
        <f t="shared" si="33"/>
        <v>0</v>
      </c>
      <c r="J76" s="386">
        <f t="shared" si="33"/>
        <v>0</v>
      </c>
      <c r="K76" s="386">
        <f t="shared" si="33"/>
        <v>0</v>
      </c>
      <c r="L76" s="313" t="e">
        <f t="shared" si="33"/>
        <v>#DIV/0!</v>
      </c>
      <c r="M76" s="313" t="e">
        <f t="shared" si="33"/>
        <v>#DIV/0!</v>
      </c>
      <c r="N76" s="295" t="e">
        <f t="shared" si="33"/>
        <v>#DIV/0!</v>
      </c>
      <c r="O76" s="282">
        <f>O75/O58</f>
        <v>4.7393364928909956E-3</v>
      </c>
    </row>
    <row r="77" spans="1:15" x14ac:dyDescent="0.25">
      <c r="A77" s="33" t="s">
        <v>118</v>
      </c>
      <c r="B77" s="248" t="s">
        <v>330</v>
      </c>
      <c r="C77" s="87">
        <v>0</v>
      </c>
      <c r="D77" s="378">
        <v>0</v>
      </c>
      <c r="E77" s="378">
        <v>0</v>
      </c>
      <c r="F77" s="378">
        <v>0</v>
      </c>
      <c r="G77" s="378">
        <v>0</v>
      </c>
      <c r="H77" s="378">
        <v>0</v>
      </c>
      <c r="I77" s="378">
        <v>0</v>
      </c>
      <c r="J77" s="378">
        <v>0</v>
      </c>
      <c r="K77" s="378">
        <v>0</v>
      </c>
      <c r="L77" s="296"/>
      <c r="M77" s="296"/>
      <c r="N77" s="297"/>
      <c r="O77" s="243">
        <f>SUM(C77:N77)</f>
        <v>0</v>
      </c>
    </row>
    <row r="78" spans="1:15" x14ac:dyDescent="0.25">
      <c r="A78" s="33" t="s">
        <v>119</v>
      </c>
      <c r="B78" s="227" t="s">
        <v>95</v>
      </c>
      <c r="C78" s="229">
        <f>C77/C58</f>
        <v>0</v>
      </c>
      <c r="D78" s="386">
        <f t="shared" ref="D78:N78" si="34">D77/D58</f>
        <v>0</v>
      </c>
      <c r="E78" s="386">
        <f t="shared" si="34"/>
        <v>0</v>
      </c>
      <c r="F78" s="386">
        <f t="shared" si="34"/>
        <v>0</v>
      </c>
      <c r="G78" s="386">
        <f t="shared" si="34"/>
        <v>0</v>
      </c>
      <c r="H78" s="386">
        <f t="shared" si="34"/>
        <v>0</v>
      </c>
      <c r="I78" s="386">
        <f t="shared" si="34"/>
        <v>0</v>
      </c>
      <c r="J78" s="386">
        <f t="shared" si="34"/>
        <v>0</v>
      </c>
      <c r="K78" s="386">
        <f t="shared" si="34"/>
        <v>0</v>
      </c>
      <c r="L78" s="313" t="e">
        <f t="shared" si="34"/>
        <v>#DIV/0!</v>
      </c>
      <c r="M78" s="313" t="e">
        <f t="shared" si="34"/>
        <v>#DIV/0!</v>
      </c>
      <c r="N78" s="295" t="e">
        <f t="shared" si="34"/>
        <v>#DIV/0!</v>
      </c>
      <c r="O78" s="282">
        <f>O77/O58</f>
        <v>0</v>
      </c>
    </row>
    <row r="79" spans="1:15" x14ac:dyDescent="0.25">
      <c r="A79" s="33" t="s">
        <v>171</v>
      </c>
      <c r="B79" s="242" t="s">
        <v>94</v>
      </c>
      <c r="C79" s="47">
        <v>0</v>
      </c>
      <c r="D79" s="378">
        <v>0</v>
      </c>
      <c r="E79" s="378">
        <v>0</v>
      </c>
      <c r="F79" s="378">
        <v>0</v>
      </c>
      <c r="G79" s="378">
        <v>0</v>
      </c>
      <c r="H79" s="378">
        <v>0</v>
      </c>
      <c r="I79" s="378">
        <v>0</v>
      </c>
      <c r="J79" s="378">
        <v>0</v>
      </c>
      <c r="K79" s="378">
        <v>0</v>
      </c>
      <c r="L79" s="296"/>
      <c r="M79" s="296"/>
      <c r="N79" s="297"/>
      <c r="O79" s="243">
        <f>SUM(C79:N79)</f>
        <v>0</v>
      </c>
    </row>
    <row r="80" spans="1:15" x14ac:dyDescent="0.25">
      <c r="A80" s="33" t="s">
        <v>172</v>
      </c>
      <c r="B80" s="227" t="s">
        <v>95</v>
      </c>
      <c r="C80" s="229">
        <f>C79/C58</f>
        <v>0</v>
      </c>
      <c r="D80" s="386">
        <f t="shared" ref="D80:N80" si="35">D79/D58</f>
        <v>0</v>
      </c>
      <c r="E80" s="386">
        <f t="shared" si="35"/>
        <v>0</v>
      </c>
      <c r="F80" s="386">
        <f t="shared" si="35"/>
        <v>0</v>
      </c>
      <c r="G80" s="386">
        <f t="shared" si="35"/>
        <v>0</v>
      </c>
      <c r="H80" s="386">
        <f t="shared" si="35"/>
        <v>0</v>
      </c>
      <c r="I80" s="386">
        <f t="shared" si="35"/>
        <v>0</v>
      </c>
      <c r="J80" s="386">
        <f t="shared" si="35"/>
        <v>0</v>
      </c>
      <c r="K80" s="386">
        <f t="shared" si="35"/>
        <v>0</v>
      </c>
      <c r="L80" s="313" t="e">
        <f t="shared" si="35"/>
        <v>#DIV/0!</v>
      </c>
      <c r="M80" s="313" t="e">
        <f t="shared" si="35"/>
        <v>#DIV/0!</v>
      </c>
      <c r="N80" s="295" t="e">
        <f t="shared" si="35"/>
        <v>#DIV/0!</v>
      </c>
      <c r="O80" s="282">
        <f>O79/O58</f>
        <v>0</v>
      </c>
    </row>
    <row r="81" spans="1:15" x14ac:dyDescent="0.25">
      <c r="A81" s="33" t="s">
        <v>173</v>
      </c>
      <c r="B81" s="242" t="s">
        <v>96</v>
      </c>
      <c r="C81" s="47">
        <v>0</v>
      </c>
      <c r="D81" s="378">
        <v>0</v>
      </c>
      <c r="E81" s="378">
        <v>0</v>
      </c>
      <c r="F81" s="378">
        <v>0</v>
      </c>
      <c r="G81" s="378">
        <v>0</v>
      </c>
      <c r="H81" s="378">
        <v>0</v>
      </c>
      <c r="I81" s="378">
        <v>1</v>
      </c>
      <c r="J81" s="378">
        <v>0</v>
      </c>
      <c r="K81" s="378">
        <v>4</v>
      </c>
      <c r="L81" s="296"/>
      <c r="M81" s="296"/>
      <c r="N81" s="297"/>
      <c r="O81" s="243">
        <f>SUM(C81:N81)</f>
        <v>5</v>
      </c>
    </row>
    <row r="82" spans="1:15" x14ac:dyDescent="0.25">
      <c r="A82" s="33" t="s">
        <v>174</v>
      </c>
      <c r="B82" s="227" t="s">
        <v>95</v>
      </c>
      <c r="C82" s="229">
        <f>C81/C58</f>
        <v>0</v>
      </c>
      <c r="D82" s="386">
        <f t="shared" ref="D82:N82" si="36">D81/D58</f>
        <v>0</v>
      </c>
      <c r="E82" s="386">
        <f t="shared" si="36"/>
        <v>0</v>
      </c>
      <c r="F82" s="386">
        <f t="shared" si="36"/>
        <v>0</v>
      </c>
      <c r="G82" s="386">
        <f t="shared" si="36"/>
        <v>0</v>
      </c>
      <c r="H82" s="386">
        <f t="shared" si="36"/>
        <v>0</v>
      </c>
      <c r="I82" s="386">
        <f t="shared" si="36"/>
        <v>3.7037037037037035E-2</v>
      </c>
      <c r="J82" s="386">
        <f t="shared" si="36"/>
        <v>0</v>
      </c>
      <c r="K82" s="386">
        <f t="shared" si="36"/>
        <v>8.3333333333333329E-2</v>
      </c>
      <c r="L82" s="313" t="e">
        <f t="shared" si="36"/>
        <v>#DIV/0!</v>
      </c>
      <c r="M82" s="313" t="e">
        <f t="shared" si="36"/>
        <v>#DIV/0!</v>
      </c>
      <c r="N82" s="295" t="e">
        <f t="shared" si="36"/>
        <v>#DIV/0!</v>
      </c>
      <c r="O82" s="282">
        <f>O81/O58</f>
        <v>2.3696682464454975E-2</v>
      </c>
    </row>
    <row r="83" spans="1:15" ht="24.75" x14ac:dyDescent="0.25">
      <c r="A83" s="33" t="s">
        <v>247</v>
      </c>
      <c r="B83" s="249" t="s">
        <v>97</v>
      </c>
      <c r="C83" s="47">
        <v>0</v>
      </c>
      <c r="D83" s="378">
        <v>0</v>
      </c>
      <c r="E83" s="378">
        <v>0</v>
      </c>
      <c r="F83" s="378">
        <v>0</v>
      </c>
      <c r="G83" s="378">
        <v>0</v>
      </c>
      <c r="H83" s="378">
        <v>0</v>
      </c>
      <c r="I83" s="378">
        <v>0</v>
      </c>
      <c r="J83" s="378">
        <v>0</v>
      </c>
      <c r="K83" s="378">
        <v>0</v>
      </c>
      <c r="L83" s="296"/>
      <c r="M83" s="296"/>
      <c r="N83" s="297"/>
      <c r="O83" s="243">
        <f>SUM(C83:N83)</f>
        <v>0</v>
      </c>
    </row>
    <row r="84" spans="1:15" x14ac:dyDescent="0.25">
      <c r="A84" s="33" t="s">
        <v>248</v>
      </c>
      <c r="B84" s="227" t="s">
        <v>95</v>
      </c>
      <c r="C84" s="229">
        <f>C83/C58</f>
        <v>0</v>
      </c>
      <c r="D84" s="386">
        <f t="shared" ref="D84:N84" si="37">D83/D58</f>
        <v>0</v>
      </c>
      <c r="E84" s="386">
        <f t="shared" si="37"/>
        <v>0</v>
      </c>
      <c r="F84" s="386">
        <f t="shared" si="37"/>
        <v>0</v>
      </c>
      <c r="G84" s="386">
        <f t="shared" si="37"/>
        <v>0</v>
      </c>
      <c r="H84" s="386">
        <f t="shared" si="37"/>
        <v>0</v>
      </c>
      <c r="I84" s="386">
        <f t="shared" si="37"/>
        <v>0</v>
      </c>
      <c r="J84" s="386">
        <f t="shared" si="37"/>
        <v>0</v>
      </c>
      <c r="K84" s="386">
        <f t="shared" si="37"/>
        <v>0</v>
      </c>
      <c r="L84" s="313" t="e">
        <f t="shared" si="37"/>
        <v>#DIV/0!</v>
      </c>
      <c r="M84" s="313" t="e">
        <f t="shared" si="37"/>
        <v>#DIV/0!</v>
      </c>
      <c r="N84" s="295" t="e">
        <f t="shared" si="37"/>
        <v>#DIV/0!</v>
      </c>
      <c r="O84" s="282">
        <f>O83/O58</f>
        <v>0</v>
      </c>
    </row>
    <row r="85" spans="1:15" ht="24" x14ac:dyDescent="0.25">
      <c r="A85" s="33" t="s">
        <v>249</v>
      </c>
      <c r="B85" s="250" t="s">
        <v>98</v>
      </c>
      <c r="C85" s="47">
        <v>0</v>
      </c>
      <c r="D85" s="378">
        <v>1</v>
      </c>
      <c r="E85" s="378">
        <v>1</v>
      </c>
      <c r="F85" s="378">
        <v>0</v>
      </c>
      <c r="G85" s="378">
        <v>0</v>
      </c>
      <c r="H85" s="378">
        <v>0</v>
      </c>
      <c r="I85" s="378">
        <v>0</v>
      </c>
      <c r="J85" s="378">
        <v>0</v>
      </c>
      <c r="K85" s="378">
        <v>0</v>
      </c>
      <c r="L85" s="296"/>
      <c r="M85" s="296"/>
      <c r="N85" s="297"/>
      <c r="O85" s="243">
        <f>SUM(C85:N85)</f>
        <v>2</v>
      </c>
    </row>
    <row r="86" spans="1:15" x14ac:dyDescent="0.25">
      <c r="A86" s="33" t="s">
        <v>250</v>
      </c>
      <c r="B86" s="227" t="s">
        <v>95</v>
      </c>
      <c r="C86" s="229">
        <f>C85/C58</f>
        <v>0</v>
      </c>
      <c r="D86" s="386">
        <f t="shared" ref="D86:N86" si="38">D85/D58</f>
        <v>3.8461538461538464E-2</v>
      </c>
      <c r="E86" s="386">
        <f t="shared" si="38"/>
        <v>7.6923076923076927E-2</v>
      </c>
      <c r="F86" s="386">
        <f t="shared" si="38"/>
        <v>0</v>
      </c>
      <c r="G86" s="386">
        <f t="shared" si="38"/>
        <v>0</v>
      </c>
      <c r="H86" s="386">
        <f t="shared" si="38"/>
        <v>0</v>
      </c>
      <c r="I86" s="386">
        <f t="shared" si="38"/>
        <v>0</v>
      </c>
      <c r="J86" s="386">
        <f t="shared" si="38"/>
        <v>0</v>
      </c>
      <c r="K86" s="386">
        <f t="shared" si="38"/>
        <v>0</v>
      </c>
      <c r="L86" s="313" t="e">
        <f t="shared" si="38"/>
        <v>#DIV/0!</v>
      </c>
      <c r="M86" s="313" t="e">
        <f t="shared" si="38"/>
        <v>#DIV/0!</v>
      </c>
      <c r="N86" s="295" t="e">
        <f t="shared" si="38"/>
        <v>#DIV/0!</v>
      </c>
      <c r="O86" s="282">
        <f>O85/O58</f>
        <v>9.4786729857819912E-3</v>
      </c>
    </row>
    <row r="87" spans="1:15" ht="24.75" x14ac:dyDescent="0.25">
      <c r="A87" s="33" t="s">
        <v>251</v>
      </c>
      <c r="B87" s="249" t="s">
        <v>99</v>
      </c>
      <c r="C87" s="47">
        <v>7</v>
      </c>
      <c r="D87" s="378">
        <v>5</v>
      </c>
      <c r="E87" s="378">
        <v>3</v>
      </c>
      <c r="F87" s="378">
        <v>0</v>
      </c>
      <c r="G87" s="378">
        <v>0</v>
      </c>
      <c r="H87" s="378">
        <v>0</v>
      </c>
      <c r="I87" s="378">
        <v>0</v>
      </c>
      <c r="J87" s="378">
        <v>0</v>
      </c>
      <c r="K87" s="378">
        <v>1</v>
      </c>
      <c r="L87" s="296"/>
      <c r="M87" s="296"/>
      <c r="N87" s="297"/>
      <c r="O87" s="243">
        <f>SUM(C87:N87)</f>
        <v>16</v>
      </c>
    </row>
    <row r="88" spans="1:15" x14ac:dyDescent="0.25">
      <c r="A88" s="33" t="s">
        <v>254</v>
      </c>
      <c r="B88" s="227" t="s">
        <v>95</v>
      </c>
      <c r="C88" s="229">
        <f>C87/C58</f>
        <v>0.25</v>
      </c>
      <c r="D88" s="386">
        <f t="shared" ref="D88:N88" si="39">D87/D58</f>
        <v>0.19230769230769232</v>
      </c>
      <c r="E88" s="386">
        <f t="shared" si="39"/>
        <v>0.23076923076923078</v>
      </c>
      <c r="F88" s="386">
        <f t="shared" si="39"/>
        <v>0</v>
      </c>
      <c r="G88" s="386">
        <f t="shared" si="39"/>
        <v>0</v>
      </c>
      <c r="H88" s="386">
        <f t="shared" si="39"/>
        <v>0</v>
      </c>
      <c r="I88" s="386">
        <f t="shared" si="39"/>
        <v>0</v>
      </c>
      <c r="J88" s="386">
        <f t="shared" si="39"/>
        <v>0</v>
      </c>
      <c r="K88" s="386">
        <f t="shared" si="39"/>
        <v>2.0833333333333332E-2</v>
      </c>
      <c r="L88" s="313" t="e">
        <f t="shared" si="39"/>
        <v>#DIV/0!</v>
      </c>
      <c r="M88" s="313" t="e">
        <f t="shared" si="39"/>
        <v>#DIV/0!</v>
      </c>
      <c r="N88" s="295" t="e">
        <f t="shared" si="39"/>
        <v>#DIV/0!</v>
      </c>
      <c r="O88" s="282">
        <f>O87/O58</f>
        <v>7.582938388625593E-2</v>
      </c>
    </row>
    <row r="89" spans="1:15" ht="24.75" x14ac:dyDescent="0.25">
      <c r="A89" s="33" t="s">
        <v>255</v>
      </c>
      <c r="B89" s="249" t="s">
        <v>318</v>
      </c>
      <c r="C89" s="47">
        <v>2</v>
      </c>
      <c r="D89" s="378">
        <v>4</v>
      </c>
      <c r="E89" s="378">
        <v>0</v>
      </c>
      <c r="F89" s="378">
        <v>4</v>
      </c>
      <c r="G89" s="378">
        <v>1</v>
      </c>
      <c r="H89" s="378">
        <v>2</v>
      </c>
      <c r="I89" s="378">
        <v>2</v>
      </c>
      <c r="J89" s="378">
        <v>0</v>
      </c>
      <c r="K89" s="378">
        <v>3</v>
      </c>
      <c r="L89" s="296"/>
      <c r="M89" s="296"/>
      <c r="N89" s="297"/>
      <c r="O89" s="243">
        <f>SUM(C89:N89)</f>
        <v>18</v>
      </c>
    </row>
    <row r="90" spans="1:15" x14ac:dyDescent="0.25">
      <c r="A90" s="33" t="s">
        <v>257</v>
      </c>
      <c r="B90" s="227" t="s">
        <v>95</v>
      </c>
      <c r="C90" s="229">
        <f>C89/C58</f>
        <v>7.1428571428571425E-2</v>
      </c>
      <c r="D90" s="386">
        <f t="shared" ref="D90:N90" si="40">D89/D58</f>
        <v>0.15384615384615385</v>
      </c>
      <c r="E90" s="386">
        <f t="shared" si="40"/>
        <v>0</v>
      </c>
      <c r="F90" s="386">
        <f t="shared" si="40"/>
        <v>0.4</v>
      </c>
      <c r="G90" s="386">
        <f t="shared" si="40"/>
        <v>8.3333333333333329E-2</v>
      </c>
      <c r="H90" s="386">
        <f t="shared" si="40"/>
        <v>7.1428571428571425E-2</v>
      </c>
      <c r="I90" s="386">
        <f t="shared" si="40"/>
        <v>7.407407407407407E-2</v>
      </c>
      <c r="J90" s="386">
        <f t="shared" si="40"/>
        <v>0</v>
      </c>
      <c r="K90" s="386">
        <f t="shared" si="40"/>
        <v>6.25E-2</v>
      </c>
      <c r="L90" s="313" t="e">
        <f t="shared" si="40"/>
        <v>#DIV/0!</v>
      </c>
      <c r="M90" s="313" t="e">
        <f t="shared" si="40"/>
        <v>#DIV/0!</v>
      </c>
      <c r="N90" s="295" t="e">
        <f t="shared" si="40"/>
        <v>#DIV/0!</v>
      </c>
      <c r="O90" s="282">
        <f>O89/O58</f>
        <v>8.5308056872037921E-2</v>
      </c>
    </row>
    <row r="91" spans="1:15" ht="24.75" x14ac:dyDescent="0.25">
      <c r="A91" s="33" t="s">
        <v>258</v>
      </c>
      <c r="B91" s="249" t="s">
        <v>319</v>
      </c>
      <c r="C91" s="87">
        <v>0</v>
      </c>
      <c r="D91" s="378">
        <v>1</v>
      </c>
      <c r="E91" s="378">
        <v>0</v>
      </c>
      <c r="F91" s="378">
        <v>0</v>
      </c>
      <c r="G91" s="378">
        <v>1</v>
      </c>
      <c r="H91" s="378">
        <v>0</v>
      </c>
      <c r="I91" s="378">
        <v>0</v>
      </c>
      <c r="J91" s="378">
        <v>2</v>
      </c>
      <c r="K91" s="378">
        <v>0</v>
      </c>
      <c r="L91" s="296"/>
      <c r="M91" s="296"/>
      <c r="N91" s="297"/>
      <c r="O91" s="243">
        <f>SUM(C91:N91)</f>
        <v>4</v>
      </c>
    </row>
    <row r="92" spans="1:15" x14ac:dyDescent="0.25">
      <c r="A92" s="33" t="s">
        <v>259</v>
      </c>
      <c r="B92" s="227" t="s">
        <v>95</v>
      </c>
      <c r="C92" s="229">
        <f>C91/C58</f>
        <v>0</v>
      </c>
      <c r="D92" s="386">
        <f t="shared" ref="D92:N92" si="41">D91/D58</f>
        <v>3.8461538461538464E-2</v>
      </c>
      <c r="E92" s="386">
        <f t="shared" si="41"/>
        <v>0</v>
      </c>
      <c r="F92" s="386">
        <f t="shared" si="41"/>
        <v>0</v>
      </c>
      <c r="G92" s="386">
        <f t="shared" si="41"/>
        <v>8.3333333333333329E-2</v>
      </c>
      <c r="H92" s="386">
        <f t="shared" si="41"/>
        <v>0</v>
      </c>
      <c r="I92" s="386">
        <f t="shared" si="41"/>
        <v>0</v>
      </c>
      <c r="J92" s="386">
        <f t="shared" si="41"/>
        <v>0.10526315789473684</v>
      </c>
      <c r="K92" s="386">
        <f t="shared" si="41"/>
        <v>0</v>
      </c>
      <c r="L92" s="313" t="e">
        <f t="shared" si="41"/>
        <v>#DIV/0!</v>
      </c>
      <c r="M92" s="313" t="e">
        <f t="shared" si="41"/>
        <v>#DIV/0!</v>
      </c>
      <c r="N92" s="295" t="e">
        <f t="shared" si="41"/>
        <v>#DIV/0!</v>
      </c>
      <c r="O92" s="282">
        <f>O91/O58</f>
        <v>1.8957345971563982E-2</v>
      </c>
    </row>
    <row r="93" spans="1:15" ht="24.75" x14ac:dyDescent="0.25">
      <c r="A93" s="33" t="s">
        <v>260</v>
      </c>
      <c r="B93" s="249" t="s">
        <v>320</v>
      </c>
      <c r="C93" s="47">
        <v>0</v>
      </c>
      <c r="D93" s="378">
        <v>0</v>
      </c>
      <c r="E93" s="378">
        <v>0</v>
      </c>
      <c r="F93" s="378">
        <v>0</v>
      </c>
      <c r="G93" s="378">
        <v>0</v>
      </c>
      <c r="H93" s="378">
        <v>0</v>
      </c>
      <c r="I93" s="378">
        <v>0</v>
      </c>
      <c r="J93" s="378">
        <v>0</v>
      </c>
      <c r="K93" s="378">
        <v>0</v>
      </c>
      <c r="L93" s="296"/>
      <c r="M93" s="296"/>
      <c r="N93" s="297"/>
      <c r="O93" s="243">
        <f>SUM(C93:N93)</f>
        <v>0</v>
      </c>
    </row>
    <row r="94" spans="1:15" x14ac:dyDescent="0.25">
      <c r="A94" s="33" t="s">
        <v>261</v>
      </c>
      <c r="B94" s="227" t="s">
        <v>95</v>
      </c>
      <c r="C94" s="229">
        <f>C93/C58</f>
        <v>0</v>
      </c>
      <c r="D94" s="386">
        <f t="shared" ref="D94:N94" si="42">D93/D58</f>
        <v>0</v>
      </c>
      <c r="E94" s="386">
        <f t="shared" si="42"/>
        <v>0</v>
      </c>
      <c r="F94" s="386">
        <f t="shared" si="42"/>
        <v>0</v>
      </c>
      <c r="G94" s="386">
        <f t="shared" si="42"/>
        <v>0</v>
      </c>
      <c r="H94" s="386">
        <f t="shared" si="42"/>
        <v>0</v>
      </c>
      <c r="I94" s="386">
        <f t="shared" si="42"/>
        <v>0</v>
      </c>
      <c r="J94" s="386">
        <f t="shared" si="42"/>
        <v>0</v>
      </c>
      <c r="K94" s="386">
        <f t="shared" si="42"/>
        <v>0</v>
      </c>
      <c r="L94" s="313" t="e">
        <f t="shared" si="42"/>
        <v>#DIV/0!</v>
      </c>
      <c r="M94" s="313" t="e">
        <f t="shared" si="42"/>
        <v>#DIV/0!</v>
      </c>
      <c r="N94" s="295" t="e">
        <f t="shared" si="42"/>
        <v>#DIV/0!</v>
      </c>
      <c r="O94" s="282">
        <f>O93/O58</f>
        <v>0</v>
      </c>
    </row>
    <row r="95" spans="1:15" ht="24.75" x14ac:dyDescent="0.25">
      <c r="A95" s="33" t="s">
        <v>323</v>
      </c>
      <c r="B95" s="249" t="s">
        <v>321</v>
      </c>
      <c r="C95" s="47">
        <f t="shared" ref="C95:K95" si="43">C58-C61-C79-C81-C83-C85-C87-C89-C91-C93</f>
        <v>1</v>
      </c>
      <c r="D95" s="381">
        <f t="shared" si="43"/>
        <v>3</v>
      </c>
      <c r="E95" s="381">
        <f t="shared" si="43"/>
        <v>0</v>
      </c>
      <c r="F95" s="381">
        <f t="shared" si="43"/>
        <v>0</v>
      </c>
      <c r="G95" s="381">
        <f t="shared" si="43"/>
        <v>2</v>
      </c>
      <c r="H95" s="381">
        <f t="shared" si="43"/>
        <v>1</v>
      </c>
      <c r="I95" s="381">
        <f t="shared" si="43"/>
        <v>4</v>
      </c>
      <c r="J95" s="381">
        <f t="shared" si="43"/>
        <v>7</v>
      </c>
      <c r="K95" s="381">
        <f t="shared" si="43"/>
        <v>6</v>
      </c>
      <c r="L95" s="300">
        <f t="shared" ref="L95:N95" si="44">L58-L63-L79-L81-L83-L85-L87-L89-L91-L93</f>
        <v>0</v>
      </c>
      <c r="M95" s="300">
        <f t="shared" si="44"/>
        <v>0</v>
      </c>
      <c r="N95" s="297">
        <f t="shared" si="44"/>
        <v>0</v>
      </c>
      <c r="O95" s="243">
        <f>SUM(C95:N95)</f>
        <v>24</v>
      </c>
    </row>
    <row r="96" spans="1:15" ht="15.75" thickBot="1" x14ac:dyDescent="0.3">
      <c r="A96" s="33" t="s">
        <v>324</v>
      </c>
      <c r="B96" s="251" t="s">
        <v>95</v>
      </c>
      <c r="C96" s="237">
        <f>C95/C58</f>
        <v>3.5714285714285712E-2</v>
      </c>
      <c r="D96" s="387">
        <f t="shared" ref="D96:N96" si="45">D95/D58</f>
        <v>0.11538461538461539</v>
      </c>
      <c r="E96" s="387">
        <f t="shared" si="45"/>
        <v>0</v>
      </c>
      <c r="F96" s="387">
        <f t="shared" si="45"/>
        <v>0</v>
      </c>
      <c r="G96" s="387">
        <f t="shared" si="45"/>
        <v>0.16666666666666666</v>
      </c>
      <c r="H96" s="387">
        <f t="shared" si="45"/>
        <v>3.5714285714285712E-2</v>
      </c>
      <c r="I96" s="387">
        <f t="shared" si="45"/>
        <v>0.14814814814814814</v>
      </c>
      <c r="J96" s="387">
        <f t="shared" si="45"/>
        <v>0.36842105263157893</v>
      </c>
      <c r="K96" s="387">
        <f t="shared" si="45"/>
        <v>0.125</v>
      </c>
      <c r="L96" s="314" t="e">
        <f t="shared" si="45"/>
        <v>#DIV/0!</v>
      </c>
      <c r="M96" s="314" t="e">
        <f t="shared" si="45"/>
        <v>#DIV/0!</v>
      </c>
      <c r="N96" s="299" t="e">
        <f t="shared" si="45"/>
        <v>#DIV/0!</v>
      </c>
      <c r="O96" s="286">
        <f>O95/O58</f>
        <v>0.11374407582938388</v>
      </c>
    </row>
  </sheetData>
  <pageMargins left="0.7" right="0.7" top="0.75" bottom="0.75" header="0.3" footer="0.3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6"/>
  <sheetViews>
    <sheetView view="pageBreakPreview" topLeftCell="B1" zoomScaleNormal="100" zoomScaleSheetLayoutView="100" workbookViewId="0">
      <selection activeCell="M7" sqref="M7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87" t="s">
        <v>336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1"/>
    </row>
    <row r="2" spans="1:15" ht="49.5" thickBot="1" x14ac:dyDescent="0.3">
      <c r="A2" s="263" t="s">
        <v>21</v>
      </c>
      <c r="B2" s="66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9</v>
      </c>
      <c r="J2" s="65" t="s">
        <v>8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</row>
    <row r="3" spans="1:15" ht="15.75" thickBot="1" x14ac:dyDescent="0.3">
      <c r="A3" s="13" t="s">
        <v>22</v>
      </c>
      <c r="B3" s="5" t="s">
        <v>20</v>
      </c>
      <c r="C3" s="6">
        <v>53</v>
      </c>
      <c r="D3" s="6">
        <v>53</v>
      </c>
      <c r="E3" s="375">
        <v>56</v>
      </c>
      <c r="F3" s="375">
        <v>57</v>
      </c>
      <c r="G3" s="375">
        <v>59</v>
      </c>
      <c r="H3" s="375">
        <v>69</v>
      </c>
      <c r="I3" s="375">
        <v>67</v>
      </c>
      <c r="J3" s="375">
        <v>65</v>
      </c>
      <c r="K3" s="375">
        <v>64</v>
      </c>
      <c r="L3" s="375">
        <v>66</v>
      </c>
      <c r="M3" s="6"/>
      <c r="N3" s="6"/>
      <c r="O3" s="7"/>
    </row>
    <row r="4" spans="1:15" x14ac:dyDescent="0.25">
      <c r="A4" s="13" t="s">
        <v>23</v>
      </c>
      <c r="B4" s="216" t="s">
        <v>56</v>
      </c>
      <c r="C4" s="218">
        <v>46</v>
      </c>
      <c r="D4" s="219">
        <v>46</v>
      </c>
      <c r="E4" s="376">
        <v>49</v>
      </c>
      <c r="F4" s="376">
        <v>50</v>
      </c>
      <c r="G4" s="376">
        <v>52</v>
      </c>
      <c r="H4" s="376">
        <v>61</v>
      </c>
      <c r="I4" s="376">
        <v>60</v>
      </c>
      <c r="J4" s="376">
        <v>58</v>
      </c>
      <c r="K4" s="376">
        <v>58</v>
      </c>
      <c r="L4" s="376">
        <v>58</v>
      </c>
      <c r="M4" s="219"/>
      <c r="N4" s="219"/>
      <c r="O4" s="220"/>
    </row>
    <row r="5" spans="1:15" x14ac:dyDescent="0.25">
      <c r="A5" s="13" t="s">
        <v>24</v>
      </c>
      <c r="B5" s="215" t="s">
        <v>30</v>
      </c>
      <c r="C5" s="217">
        <f>C4/C3</f>
        <v>0.86792452830188682</v>
      </c>
      <c r="D5" s="255">
        <f>D4/D3</f>
        <v>0.86792452830188682</v>
      </c>
      <c r="E5" s="377">
        <f t="shared" ref="E5:O5" si="0">E4/E3</f>
        <v>0.875</v>
      </c>
      <c r="F5" s="377">
        <f t="shared" si="0"/>
        <v>0.8771929824561403</v>
      </c>
      <c r="G5" s="377">
        <f t="shared" si="0"/>
        <v>0.88135593220338981</v>
      </c>
      <c r="H5" s="377">
        <f t="shared" si="0"/>
        <v>0.88405797101449279</v>
      </c>
      <c r="I5" s="377">
        <f t="shared" si="0"/>
        <v>0.89552238805970152</v>
      </c>
      <c r="J5" s="377">
        <f t="shared" si="0"/>
        <v>0.89230769230769236</v>
      </c>
      <c r="K5" s="377">
        <f t="shared" si="0"/>
        <v>0.90625</v>
      </c>
      <c r="L5" s="377">
        <f t="shared" si="0"/>
        <v>0.87878787878787878</v>
      </c>
      <c r="M5" s="294" t="e">
        <f t="shared" si="0"/>
        <v>#DIV/0!</v>
      </c>
      <c r="N5" s="294" t="e">
        <f t="shared" si="0"/>
        <v>#DIV/0!</v>
      </c>
      <c r="O5" s="295" t="e">
        <f t="shared" si="0"/>
        <v>#DIV/0!</v>
      </c>
    </row>
    <row r="6" spans="1:15" x14ac:dyDescent="0.25">
      <c r="A6" s="13" t="s">
        <v>25</v>
      </c>
      <c r="B6" s="221" t="s">
        <v>310</v>
      </c>
      <c r="C6" s="222">
        <v>5</v>
      </c>
      <c r="D6" s="48">
        <v>4</v>
      </c>
      <c r="E6" s="378">
        <v>5</v>
      </c>
      <c r="F6" s="378">
        <v>4</v>
      </c>
      <c r="G6" s="378">
        <v>3</v>
      </c>
      <c r="H6" s="378">
        <v>5</v>
      </c>
      <c r="I6" s="378">
        <v>3</v>
      </c>
      <c r="J6" s="378">
        <v>3</v>
      </c>
      <c r="K6" s="378">
        <v>3</v>
      </c>
      <c r="L6" s="378">
        <v>3</v>
      </c>
      <c r="M6" s="296"/>
      <c r="N6" s="296"/>
      <c r="O6" s="297"/>
    </row>
    <row r="7" spans="1:15" x14ac:dyDescent="0.25">
      <c r="A7" s="13" t="s">
        <v>26</v>
      </c>
      <c r="B7" s="215" t="s">
        <v>30</v>
      </c>
      <c r="C7" s="217">
        <f>C6/C3</f>
        <v>9.4339622641509441E-2</v>
      </c>
      <c r="D7" s="255">
        <f>D6/D3</f>
        <v>7.5471698113207544E-2</v>
      </c>
      <c r="E7" s="377">
        <f t="shared" ref="E7:O7" si="1">E6/E3</f>
        <v>8.9285714285714288E-2</v>
      </c>
      <c r="F7" s="377">
        <f t="shared" si="1"/>
        <v>7.0175438596491224E-2</v>
      </c>
      <c r="G7" s="377">
        <f t="shared" si="1"/>
        <v>5.0847457627118647E-2</v>
      </c>
      <c r="H7" s="377">
        <f t="shared" si="1"/>
        <v>7.2463768115942032E-2</v>
      </c>
      <c r="I7" s="377">
        <f t="shared" si="1"/>
        <v>4.4776119402985072E-2</v>
      </c>
      <c r="J7" s="377">
        <f t="shared" si="1"/>
        <v>4.6153846153846156E-2</v>
      </c>
      <c r="K7" s="377">
        <f t="shared" si="1"/>
        <v>4.6875E-2</v>
      </c>
      <c r="L7" s="377">
        <f t="shared" si="1"/>
        <v>4.5454545454545456E-2</v>
      </c>
      <c r="M7" s="294" t="e">
        <f t="shared" si="1"/>
        <v>#DIV/0!</v>
      </c>
      <c r="N7" s="294" t="e">
        <f t="shared" si="1"/>
        <v>#DIV/0!</v>
      </c>
      <c r="O7" s="295" t="e">
        <f t="shared" si="1"/>
        <v>#DIV/0!</v>
      </c>
    </row>
    <row r="8" spans="1:15" x14ac:dyDescent="0.25">
      <c r="A8" s="13" t="s">
        <v>27</v>
      </c>
      <c r="B8" s="221" t="s">
        <v>31</v>
      </c>
      <c r="C8" s="222">
        <v>11</v>
      </c>
      <c r="D8" s="48">
        <v>11</v>
      </c>
      <c r="E8" s="378">
        <v>13</v>
      </c>
      <c r="F8" s="378">
        <v>12</v>
      </c>
      <c r="G8" s="425">
        <v>12</v>
      </c>
      <c r="H8" s="378">
        <v>19</v>
      </c>
      <c r="I8" s="378">
        <v>17</v>
      </c>
      <c r="J8" s="378">
        <v>16</v>
      </c>
      <c r="K8" s="378">
        <v>15</v>
      </c>
      <c r="L8" s="378">
        <v>14</v>
      </c>
      <c r="M8" s="296"/>
      <c r="N8" s="296"/>
      <c r="O8" s="297"/>
    </row>
    <row r="9" spans="1:15" x14ac:dyDescent="0.25">
      <c r="A9" s="13" t="s">
        <v>28</v>
      </c>
      <c r="B9" s="215" t="s">
        <v>30</v>
      </c>
      <c r="C9" s="217">
        <f>C8/C3</f>
        <v>0.20754716981132076</v>
      </c>
      <c r="D9" s="255">
        <f>D8/D3</f>
        <v>0.20754716981132076</v>
      </c>
      <c r="E9" s="377">
        <f t="shared" ref="E9:O9" si="2">E8/E3</f>
        <v>0.23214285714285715</v>
      </c>
      <c r="F9" s="377">
        <f t="shared" si="2"/>
        <v>0.21052631578947367</v>
      </c>
      <c r="G9" s="377">
        <f t="shared" si="2"/>
        <v>0.20338983050847459</v>
      </c>
      <c r="H9" s="377">
        <f t="shared" si="2"/>
        <v>0.27536231884057971</v>
      </c>
      <c r="I9" s="377">
        <f t="shared" si="2"/>
        <v>0.2537313432835821</v>
      </c>
      <c r="J9" s="377">
        <f t="shared" si="2"/>
        <v>0.24615384615384617</v>
      </c>
      <c r="K9" s="377">
        <f t="shared" si="2"/>
        <v>0.234375</v>
      </c>
      <c r="L9" s="377">
        <f t="shared" si="2"/>
        <v>0.21212121212121213</v>
      </c>
      <c r="M9" s="294" t="e">
        <f t="shared" si="2"/>
        <v>#DIV/0!</v>
      </c>
      <c r="N9" s="294" t="e">
        <f t="shared" si="2"/>
        <v>#DIV/0!</v>
      </c>
      <c r="O9" s="295" t="e">
        <f t="shared" si="2"/>
        <v>#DIV/0!</v>
      </c>
    </row>
    <row r="10" spans="1:15" x14ac:dyDescent="0.25">
      <c r="A10" s="13" t="s">
        <v>33</v>
      </c>
      <c r="B10" s="221" t="s">
        <v>32</v>
      </c>
      <c r="C10" s="222">
        <v>33</v>
      </c>
      <c r="D10" s="48">
        <v>30</v>
      </c>
      <c r="E10" s="378">
        <v>31</v>
      </c>
      <c r="F10" s="378">
        <v>31</v>
      </c>
      <c r="G10" s="378">
        <v>34</v>
      </c>
      <c r="H10" s="378">
        <v>35</v>
      </c>
      <c r="I10" s="378">
        <v>33</v>
      </c>
      <c r="J10" s="378">
        <v>35</v>
      </c>
      <c r="K10" s="378">
        <v>35</v>
      </c>
      <c r="L10" s="378">
        <v>36</v>
      </c>
      <c r="M10" s="296"/>
      <c r="N10" s="296"/>
      <c r="O10" s="297"/>
    </row>
    <row r="11" spans="1:15" x14ac:dyDescent="0.25">
      <c r="A11" s="13" t="s">
        <v>34</v>
      </c>
      <c r="B11" s="215" t="s">
        <v>30</v>
      </c>
      <c r="C11" s="217">
        <f>C10/C3</f>
        <v>0.62264150943396224</v>
      </c>
      <c r="D11" s="255">
        <f>D10/D3</f>
        <v>0.56603773584905659</v>
      </c>
      <c r="E11" s="377">
        <f t="shared" ref="E11:O11" si="3">E10/E3</f>
        <v>0.5535714285714286</v>
      </c>
      <c r="F11" s="377">
        <f t="shared" si="3"/>
        <v>0.54385964912280704</v>
      </c>
      <c r="G11" s="377">
        <f t="shared" si="3"/>
        <v>0.57627118644067798</v>
      </c>
      <c r="H11" s="377">
        <f t="shared" si="3"/>
        <v>0.50724637681159424</v>
      </c>
      <c r="I11" s="377">
        <f t="shared" si="3"/>
        <v>0.4925373134328358</v>
      </c>
      <c r="J11" s="377">
        <f t="shared" si="3"/>
        <v>0.53846153846153844</v>
      </c>
      <c r="K11" s="377">
        <f t="shared" si="3"/>
        <v>0.546875</v>
      </c>
      <c r="L11" s="377">
        <f t="shared" si="3"/>
        <v>0.54545454545454541</v>
      </c>
      <c r="M11" s="294" t="e">
        <f t="shared" si="3"/>
        <v>#DIV/0!</v>
      </c>
      <c r="N11" s="294" t="e">
        <f t="shared" si="3"/>
        <v>#DIV/0!</v>
      </c>
      <c r="O11" s="295" t="e">
        <f t="shared" si="3"/>
        <v>#DIV/0!</v>
      </c>
    </row>
    <row r="12" spans="1:15" x14ac:dyDescent="0.25">
      <c r="A12" s="13" t="s">
        <v>35</v>
      </c>
      <c r="B12" s="223" t="s">
        <v>53</v>
      </c>
      <c r="C12" s="222">
        <v>3</v>
      </c>
      <c r="D12" s="48">
        <v>3</v>
      </c>
      <c r="E12" s="378">
        <v>4</v>
      </c>
      <c r="F12" s="378">
        <v>4</v>
      </c>
      <c r="G12" s="378">
        <v>1</v>
      </c>
      <c r="H12" s="378">
        <v>2</v>
      </c>
      <c r="I12" s="378">
        <v>2</v>
      </c>
      <c r="J12" s="378">
        <v>1</v>
      </c>
      <c r="K12" s="378">
        <v>1</v>
      </c>
      <c r="L12" s="378">
        <v>5</v>
      </c>
      <c r="M12" s="296"/>
      <c r="N12" s="296"/>
      <c r="O12" s="297"/>
    </row>
    <row r="13" spans="1:15" x14ac:dyDescent="0.25">
      <c r="A13" s="13" t="s">
        <v>36</v>
      </c>
      <c r="B13" s="215" t="s">
        <v>30</v>
      </c>
      <c r="C13" s="217">
        <f>C12/C3</f>
        <v>5.6603773584905662E-2</v>
      </c>
      <c r="D13" s="255">
        <f>D12/D3</f>
        <v>5.6603773584905662E-2</v>
      </c>
      <c r="E13" s="377">
        <f t="shared" ref="E13:O13" si="4">E12/E3</f>
        <v>7.1428571428571425E-2</v>
      </c>
      <c r="F13" s="377">
        <f t="shared" si="4"/>
        <v>7.0175438596491224E-2</v>
      </c>
      <c r="G13" s="377">
        <f t="shared" si="4"/>
        <v>1.6949152542372881E-2</v>
      </c>
      <c r="H13" s="377">
        <f t="shared" si="4"/>
        <v>2.8985507246376812E-2</v>
      </c>
      <c r="I13" s="377">
        <f t="shared" si="4"/>
        <v>2.9850746268656716E-2</v>
      </c>
      <c r="J13" s="377">
        <f t="shared" si="4"/>
        <v>1.5384615384615385E-2</v>
      </c>
      <c r="K13" s="377">
        <f t="shared" si="4"/>
        <v>1.5625E-2</v>
      </c>
      <c r="L13" s="377">
        <f t="shared" si="4"/>
        <v>7.575757575757576E-2</v>
      </c>
      <c r="M13" s="294" t="e">
        <f t="shared" si="4"/>
        <v>#DIV/0!</v>
      </c>
      <c r="N13" s="294" t="e">
        <f t="shared" si="4"/>
        <v>#DIV/0!</v>
      </c>
      <c r="O13" s="295" t="e">
        <f t="shared" si="4"/>
        <v>#DIV/0!</v>
      </c>
    </row>
    <row r="14" spans="1:15" x14ac:dyDescent="0.25">
      <c r="A14" s="13" t="s">
        <v>37</v>
      </c>
      <c r="B14" s="221" t="s">
        <v>54</v>
      </c>
      <c r="C14" s="222">
        <v>12</v>
      </c>
      <c r="D14" s="48">
        <v>13</v>
      </c>
      <c r="E14" s="378">
        <v>13</v>
      </c>
      <c r="F14" s="378">
        <v>13</v>
      </c>
      <c r="G14" s="378">
        <v>13</v>
      </c>
      <c r="H14" s="378">
        <v>14</v>
      </c>
      <c r="I14" s="378">
        <v>14</v>
      </c>
      <c r="J14" s="378">
        <v>15</v>
      </c>
      <c r="K14" s="378">
        <v>16</v>
      </c>
      <c r="L14" s="378">
        <v>17</v>
      </c>
      <c r="M14" s="296"/>
      <c r="N14" s="296"/>
      <c r="O14" s="297"/>
    </row>
    <row r="15" spans="1:15" x14ac:dyDescent="0.25">
      <c r="A15" s="13" t="s">
        <v>38</v>
      </c>
      <c r="B15" s="215" t="s">
        <v>30</v>
      </c>
      <c r="C15" s="217">
        <f>C14/C3</f>
        <v>0.22641509433962265</v>
      </c>
      <c r="D15" s="255">
        <f>D14/D3</f>
        <v>0.24528301886792453</v>
      </c>
      <c r="E15" s="377">
        <f t="shared" ref="E15:O15" si="5">E14/E3</f>
        <v>0.23214285714285715</v>
      </c>
      <c r="F15" s="377">
        <f t="shared" si="5"/>
        <v>0.22807017543859648</v>
      </c>
      <c r="G15" s="377">
        <f t="shared" si="5"/>
        <v>0.22033898305084745</v>
      </c>
      <c r="H15" s="377">
        <f t="shared" si="5"/>
        <v>0.20289855072463769</v>
      </c>
      <c r="I15" s="377">
        <f t="shared" si="5"/>
        <v>0.20895522388059701</v>
      </c>
      <c r="J15" s="377">
        <f t="shared" si="5"/>
        <v>0.23076923076923078</v>
      </c>
      <c r="K15" s="377">
        <f t="shared" si="5"/>
        <v>0.25</v>
      </c>
      <c r="L15" s="377">
        <f t="shared" si="5"/>
        <v>0.25757575757575757</v>
      </c>
      <c r="M15" s="294" t="e">
        <f t="shared" si="5"/>
        <v>#DIV/0!</v>
      </c>
      <c r="N15" s="294" t="e">
        <f t="shared" si="5"/>
        <v>#DIV/0!</v>
      </c>
      <c r="O15" s="295" t="e">
        <f t="shared" si="5"/>
        <v>#DIV/0!</v>
      </c>
    </row>
    <row r="16" spans="1:15" x14ac:dyDescent="0.25">
      <c r="A16" s="13" t="s">
        <v>39</v>
      </c>
      <c r="B16" s="221" t="s">
        <v>55</v>
      </c>
      <c r="C16" s="222">
        <v>9</v>
      </c>
      <c r="D16" s="48">
        <v>9</v>
      </c>
      <c r="E16" s="378">
        <v>9</v>
      </c>
      <c r="F16" s="378">
        <v>8</v>
      </c>
      <c r="G16" s="378">
        <v>8</v>
      </c>
      <c r="H16" s="378">
        <v>10</v>
      </c>
      <c r="I16" s="378">
        <v>10</v>
      </c>
      <c r="J16" s="378">
        <v>9</v>
      </c>
      <c r="K16" s="378">
        <v>9</v>
      </c>
      <c r="L16" s="378">
        <v>12</v>
      </c>
      <c r="M16" s="296"/>
      <c r="N16" s="296"/>
      <c r="O16" s="297"/>
    </row>
    <row r="17" spans="1:15" x14ac:dyDescent="0.25">
      <c r="A17" s="13" t="s">
        <v>40</v>
      </c>
      <c r="B17" s="224" t="s">
        <v>30</v>
      </c>
      <c r="C17" s="217">
        <f>C16/C3</f>
        <v>0.16981132075471697</v>
      </c>
      <c r="D17" s="255">
        <f>D16/D3</f>
        <v>0.16981132075471697</v>
      </c>
      <c r="E17" s="377">
        <f t="shared" ref="E17:O17" si="6">E16/E3</f>
        <v>0.16071428571428573</v>
      </c>
      <c r="F17" s="377">
        <f t="shared" si="6"/>
        <v>0.14035087719298245</v>
      </c>
      <c r="G17" s="377">
        <f t="shared" si="6"/>
        <v>0.13559322033898305</v>
      </c>
      <c r="H17" s="377">
        <f t="shared" si="6"/>
        <v>0.14492753623188406</v>
      </c>
      <c r="I17" s="377">
        <f t="shared" si="6"/>
        <v>0.14925373134328357</v>
      </c>
      <c r="J17" s="377">
        <f t="shared" si="6"/>
        <v>0.13846153846153847</v>
      </c>
      <c r="K17" s="377">
        <f t="shared" si="6"/>
        <v>0.140625</v>
      </c>
      <c r="L17" s="377">
        <f t="shared" si="6"/>
        <v>0.18181818181818182</v>
      </c>
      <c r="M17" s="294" t="e">
        <f t="shared" si="6"/>
        <v>#DIV/0!</v>
      </c>
      <c r="N17" s="294" t="e">
        <f t="shared" si="6"/>
        <v>#DIV/0!</v>
      </c>
      <c r="O17" s="295" t="e">
        <f t="shared" si="6"/>
        <v>#DIV/0!</v>
      </c>
    </row>
    <row r="18" spans="1:15" x14ac:dyDescent="0.25">
      <c r="A18" s="13" t="s">
        <v>41</v>
      </c>
      <c r="B18" s="221" t="s">
        <v>139</v>
      </c>
      <c r="C18" s="222">
        <v>11</v>
      </c>
      <c r="D18" s="48">
        <v>9</v>
      </c>
      <c r="E18" s="378">
        <v>9</v>
      </c>
      <c r="F18" s="378">
        <v>8</v>
      </c>
      <c r="G18" s="378">
        <v>8</v>
      </c>
      <c r="H18" s="378">
        <v>8</v>
      </c>
      <c r="I18" s="378">
        <v>8</v>
      </c>
      <c r="J18" s="378">
        <v>7</v>
      </c>
      <c r="K18" s="378">
        <v>7</v>
      </c>
      <c r="L18" s="378">
        <v>6</v>
      </c>
      <c r="M18" s="296"/>
      <c r="N18" s="296"/>
      <c r="O18" s="297"/>
    </row>
    <row r="19" spans="1:15" ht="15.75" thickBot="1" x14ac:dyDescent="0.3">
      <c r="A19" s="13" t="s">
        <v>42</v>
      </c>
      <c r="B19" s="225" t="s">
        <v>30</v>
      </c>
      <c r="C19" s="226">
        <f>C18/C3</f>
        <v>0.20754716981132076</v>
      </c>
      <c r="D19" s="265">
        <f>D18/D3</f>
        <v>0.16981132075471697</v>
      </c>
      <c r="E19" s="379">
        <f>E18/E3</f>
        <v>0.16071428571428573</v>
      </c>
      <c r="F19" s="379">
        <f t="shared" ref="F19:O19" si="7">F18/F3</f>
        <v>0.14035087719298245</v>
      </c>
      <c r="G19" s="379">
        <f t="shared" si="7"/>
        <v>0.13559322033898305</v>
      </c>
      <c r="H19" s="379">
        <f t="shared" si="7"/>
        <v>0.11594202898550725</v>
      </c>
      <c r="I19" s="379">
        <f t="shared" si="7"/>
        <v>0.11940298507462686</v>
      </c>
      <c r="J19" s="379">
        <f t="shared" si="7"/>
        <v>0.1076923076923077</v>
      </c>
      <c r="K19" s="379">
        <f t="shared" si="7"/>
        <v>0.109375</v>
      </c>
      <c r="L19" s="379">
        <f t="shared" si="7"/>
        <v>9.0909090909090912E-2</v>
      </c>
      <c r="M19" s="298" t="e">
        <f t="shared" si="7"/>
        <v>#DIV/0!</v>
      </c>
      <c r="N19" s="298" t="e">
        <f t="shared" si="7"/>
        <v>#DIV/0!</v>
      </c>
      <c r="O19" s="299" t="e">
        <f t="shared" si="7"/>
        <v>#DIV/0!</v>
      </c>
    </row>
    <row r="20" spans="1:15" ht="20.100000000000001" customHeight="1" thickBot="1" x14ac:dyDescent="0.3">
      <c r="A20" s="24" t="s">
        <v>337</v>
      </c>
      <c r="C20" s="19"/>
      <c r="D20" s="19"/>
      <c r="E20" s="19"/>
      <c r="F20" s="19"/>
      <c r="G20" s="19"/>
      <c r="H20" s="19"/>
      <c r="I20" s="19"/>
      <c r="J20" s="19"/>
      <c r="K20" s="189"/>
      <c r="L20" s="19"/>
      <c r="M20" s="19"/>
      <c r="N20" s="19"/>
      <c r="O20" s="19"/>
    </row>
    <row r="21" spans="1:15" ht="49.5" thickBot="1" x14ac:dyDescent="0.3">
      <c r="A21" s="67" t="s">
        <v>21</v>
      </c>
      <c r="B21" s="58" t="s">
        <v>1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9</v>
      </c>
      <c r="I21" s="59" t="s">
        <v>8</v>
      </c>
      <c r="J21" s="59" t="s">
        <v>11</v>
      </c>
      <c r="K21" s="59" t="s">
        <v>12</v>
      </c>
      <c r="L21" s="59" t="s">
        <v>13</v>
      </c>
      <c r="M21" s="59" t="s">
        <v>14</v>
      </c>
      <c r="N21" s="59" t="s">
        <v>15</v>
      </c>
      <c r="O21" s="60" t="s">
        <v>120</v>
      </c>
    </row>
    <row r="22" spans="1:15" ht="15.75" thickBot="1" x14ac:dyDescent="0.3">
      <c r="A22" s="10" t="s">
        <v>43</v>
      </c>
      <c r="B22" s="9" t="s">
        <v>316</v>
      </c>
      <c r="C22" s="8">
        <v>5</v>
      </c>
      <c r="D22" s="380">
        <v>8</v>
      </c>
      <c r="E22" s="380">
        <v>8</v>
      </c>
      <c r="F22" s="380">
        <v>6</v>
      </c>
      <c r="G22" s="380">
        <v>13</v>
      </c>
      <c r="H22" s="380">
        <v>7</v>
      </c>
      <c r="I22" s="380">
        <v>8</v>
      </c>
      <c r="J22" s="380">
        <v>3</v>
      </c>
      <c r="K22" s="380">
        <v>11</v>
      </c>
      <c r="L22" s="9"/>
      <c r="M22" s="9"/>
      <c r="N22" s="9"/>
      <c r="O22" s="8">
        <f>SUM(C22:N22)</f>
        <v>69</v>
      </c>
    </row>
    <row r="23" spans="1:15" x14ac:dyDescent="0.25">
      <c r="A23" s="10" t="s">
        <v>44</v>
      </c>
      <c r="B23" s="228" t="s">
        <v>59</v>
      </c>
      <c r="C23" s="231">
        <v>2</v>
      </c>
      <c r="D23" s="376">
        <v>2</v>
      </c>
      <c r="E23" s="376">
        <v>1</v>
      </c>
      <c r="F23" s="376">
        <v>2</v>
      </c>
      <c r="G23" s="376">
        <v>4</v>
      </c>
      <c r="H23" s="376">
        <v>3</v>
      </c>
      <c r="I23" s="376">
        <v>4</v>
      </c>
      <c r="J23" s="376">
        <v>3</v>
      </c>
      <c r="K23" s="376">
        <v>6</v>
      </c>
      <c r="L23" s="219"/>
      <c r="M23" s="219"/>
      <c r="N23" s="220"/>
      <c r="O23" s="228">
        <f>SUM(C23:N23)</f>
        <v>27</v>
      </c>
    </row>
    <row r="24" spans="1:15" x14ac:dyDescent="0.25">
      <c r="A24" s="10" t="s">
        <v>45</v>
      </c>
      <c r="B24" s="197" t="s">
        <v>84</v>
      </c>
      <c r="C24" s="229">
        <f>C23/C22</f>
        <v>0.4</v>
      </c>
      <c r="D24" s="386">
        <f>D23/D22</f>
        <v>0.25</v>
      </c>
      <c r="E24" s="386">
        <f t="shared" ref="E24:N24" si="8">E23/E22</f>
        <v>0.125</v>
      </c>
      <c r="F24" s="386">
        <f>F23/F22</f>
        <v>0.33333333333333331</v>
      </c>
      <c r="G24" s="386">
        <f t="shared" si="8"/>
        <v>0.30769230769230771</v>
      </c>
      <c r="H24" s="386">
        <f t="shared" si="8"/>
        <v>0.42857142857142855</v>
      </c>
      <c r="I24" s="386">
        <f t="shared" si="8"/>
        <v>0.5</v>
      </c>
      <c r="J24" s="386">
        <f t="shared" si="8"/>
        <v>1</v>
      </c>
      <c r="K24" s="386">
        <f t="shared" si="8"/>
        <v>0.54545454545454541</v>
      </c>
      <c r="L24" s="313" t="e">
        <f t="shared" si="8"/>
        <v>#DIV/0!</v>
      </c>
      <c r="M24" s="313" t="e">
        <f t="shared" si="8"/>
        <v>#DIV/0!</v>
      </c>
      <c r="N24" s="313" t="e">
        <f t="shared" si="8"/>
        <v>#DIV/0!</v>
      </c>
      <c r="O24" s="230">
        <f>O23/O22</f>
        <v>0.39130434782608697</v>
      </c>
    </row>
    <row r="25" spans="1:15" x14ac:dyDescent="0.25">
      <c r="A25" s="10" t="s">
        <v>46</v>
      </c>
      <c r="B25" s="99" t="s">
        <v>364</v>
      </c>
      <c r="C25" s="87">
        <v>2</v>
      </c>
      <c r="D25" s="381">
        <v>3</v>
      </c>
      <c r="E25" s="381">
        <v>4</v>
      </c>
      <c r="F25" s="381">
        <v>3</v>
      </c>
      <c r="G25" s="381">
        <v>4</v>
      </c>
      <c r="H25" s="381">
        <v>3</v>
      </c>
      <c r="I25" s="381">
        <v>7</v>
      </c>
      <c r="J25" s="381">
        <v>2</v>
      </c>
      <c r="K25" s="381">
        <v>9</v>
      </c>
      <c r="L25" s="300"/>
      <c r="M25" s="300"/>
      <c r="N25" s="301"/>
      <c r="O25" s="99">
        <f>SUM(C25:N25)</f>
        <v>37</v>
      </c>
    </row>
    <row r="26" spans="1:15" x14ac:dyDescent="0.25">
      <c r="A26" s="10" t="s">
        <v>47</v>
      </c>
      <c r="B26" s="197" t="s">
        <v>84</v>
      </c>
      <c r="C26" s="229">
        <f>C25/C22</f>
        <v>0.4</v>
      </c>
      <c r="D26" s="386">
        <f>D25/D22</f>
        <v>0.375</v>
      </c>
      <c r="E26" s="386">
        <f t="shared" ref="E26:N26" si="9">E25/E22</f>
        <v>0.5</v>
      </c>
      <c r="F26" s="386">
        <f t="shared" si="9"/>
        <v>0.5</v>
      </c>
      <c r="G26" s="386">
        <f t="shared" si="9"/>
        <v>0.30769230769230771</v>
      </c>
      <c r="H26" s="386">
        <f t="shared" si="9"/>
        <v>0.42857142857142855</v>
      </c>
      <c r="I26" s="386">
        <f t="shared" si="9"/>
        <v>0.875</v>
      </c>
      <c r="J26" s="386">
        <f t="shared" si="9"/>
        <v>0.66666666666666663</v>
      </c>
      <c r="K26" s="386">
        <f t="shared" si="9"/>
        <v>0.81818181818181823</v>
      </c>
      <c r="L26" s="313" t="e">
        <f t="shared" si="9"/>
        <v>#DIV/0!</v>
      </c>
      <c r="M26" s="313" t="e">
        <f t="shared" si="9"/>
        <v>#DIV/0!</v>
      </c>
      <c r="N26" s="313" t="e">
        <f t="shared" si="9"/>
        <v>#DIV/0!</v>
      </c>
      <c r="O26" s="230">
        <f>O25/O22</f>
        <v>0.53623188405797106</v>
      </c>
    </row>
    <row r="27" spans="1:15" x14ac:dyDescent="0.25">
      <c r="A27" s="10" t="s">
        <v>48</v>
      </c>
      <c r="B27" s="99" t="s">
        <v>312</v>
      </c>
      <c r="C27" s="87">
        <v>5</v>
      </c>
      <c r="D27" s="378">
        <v>8</v>
      </c>
      <c r="E27" s="378">
        <v>8</v>
      </c>
      <c r="F27" s="378">
        <v>6</v>
      </c>
      <c r="G27" s="378">
        <v>12</v>
      </c>
      <c r="H27" s="378">
        <v>7</v>
      </c>
      <c r="I27" s="378">
        <v>7</v>
      </c>
      <c r="J27" s="378">
        <v>3</v>
      </c>
      <c r="K27" s="378">
        <v>9</v>
      </c>
      <c r="L27" s="296"/>
      <c r="M27" s="296"/>
      <c r="N27" s="297"/>
      <c r="O27" s="99">
        <f>SUM(C27:N27)</f>
        <v>65</v>
      </c>
    </row>
    <row r="28" spans="1:15" x14ac:dyDescent="0.25">
      <c r="A28" s="10" t="s">
        <v>49</v>
      </c>
      <c r="B28" s="197" t="s">
        <v>84</v>
      </c>
      <c r="C28" s="229">
        <f>C27/C22</f>
        <v>1</v>
      </c>
      <c r="D28" s="386">
        <f t="shared" ref="D28:N28" si="10">D27/D22</f>
        <v>1</v>
      </c>
      <c r="E28" s="386">
        <f t="shared" si="10"/>
        <v>1</v>
      </c>
      <c r="F28" s="386">
        <f t="shared" si="10"/>
        <v>1</v>
      </c>
      <c r="G28" s="386">
        <f t="shared" si="10"/>
        <v>0.92307692307692313</v>
      </c>
      <c r="H28" s="386">
        <f t="shared" si="10"/>
        <v>1</v>
      </c>
      <c r="I28" s="386">
        <f t="shared" si="10"/>
        <v>0.875</v>
      </c>
      <c r="J28" s="386">
        <f t="shared" si="10"/>
        <v>1</v>
      </c>
      <c r="K28" s="386">
        <f t="shared" si="10"/>
        <v>0.81818181818181823</v>
      </c>
      <c r="L28" s="313" t="e">
        <f t="shared" si="10"/>
        <v>#DIV/0!</v>
      </c>
      <c r="M28" s="313" t="e">
        <f t="shared" si="10"/>
        <v>#DIV/0!</v>
      </c>
      <c r="N28" s="313" t="e">
        <f t="shared" si="10"/>
        <v>#DIV/0!</v>
      </c>
      <c r="O28" s="230">
        <f>O27/O22</f>
        <v>0.94202898550724634</v>
      </c>
    </row>
    <row r="29" spans="1:15" x14ac:dyDescent="0.25">
      <c r="A29" s="10" t="s">
        <v>50</v>
      </c>
      <c r="B29" s="99" t="s">
        <v>178</v>
      </c>
      <c r="C29" s="87">
        <v>0</v>
      </c>
      <c r="D29" s="378">
        <v>1</v>
      </c>
      <c r="E29" s="378">
        <v>0</v>
      </c>
      <c r="F29" s="378">
        <v>0</v>
      </c>
      <c r="G29" s="378">
        <v>2</v>
      </c>
      <c r="H29" s="378">
        <v>0</v>
      </c>
      <c r="I29" s="378">
        <v>0</v>
      </c>
      <c r="J29" s="437">
        <v>0</v>
      </c>
      <c r="K29" s="378">
        <v>0</v>
      </c>
      <c r="L29" s="296"/>
      <c r="M29" s="296"/>
      <c r="N29" s="297"/>
      <c r="O29" s="99">
        <f>SUM(C29:N29)</f>
        <v>3</v>
      </c>
    </row>
    <row r="30" spans="1:15" x14ac:dyDescent="0.25">
      <c r="A30" s="10" t="s">
        <v>51</v>
      </c>
      <c r="B30" s="197" t="s">
        <v>84</v>
      </c>
      <c r="C30" s="229">
        <f>C29/C22</f>
        <v>0</v>
      </c>
      <c r="D30" s="386">
        <f t="shared" ref="D30:N30" si="11">D29/D22</f>
        <v>0.125</v>
      </c>
      <c r="E30" s="386">
        <f t="shared" si="11"/>
        <v>0</v>
      </c>
      <c r="F30" s="386">
        <f t="shared" si="11"/>
        <v>0</v>
      </c>
      <c r="G30" s="386">
        <f t="shared" si="11"/>
        <v>0.15384615384615385</v>
      </c>
      <c r="H30" s="386">
        <f t="shared" si="11"/>
        <v>0</v>
      </c>
      <c r="I30" s="386">
        <f t="shared" si="11"/>
        <v>0</v>
      </c>
      <c r="J30" s="386">
        <f t="shared" si="11"/>
        <v>0</v>
      </c>
      <c r="K30" s="386">
        <f t="shared" si="11"/>
        <v>0</v>
      </c>
      <c r="L30" s="313" t="e">
        <f t="shared" si="11"/>
        <v>#DIV/0!</v>
      </c>
      <c r="M30" s="313" t="e">
        <f t="shared" si="11"/>
        <v>#DIV/0!</v>
      </c>
      <c r="N30" s="313" t="e">
        <f t="shared" si="11"/>
        <v>#DIV/0!</v>
      </c>
      <c r="O30" s="230">
        <f>O29/O22</f>
        <v>4.3478260869565216E-2</v>
      </c>
    </row>
    <row r="31" spans="1:15" x14ac:dyDescent="0.25">
      <c r="A31" s="10" t="s">
        <v>52</v>
      </c>
      <c r="B31" s="99" t="s">
        <v>147</v>
      </c>
      <c r="C31" s="87">
        <v>0</v>
      </c>
      <c r="D31" s="378">
        <v>0</v>
      </c>
      <c r="E31" s="378">
        <v>0</v>
      </c>
      <c r="F31" s="378">
        <v>0</v>
      </c>
      <c r="G31" s="378">
        <v>1</v>
      </c>
      <c r="H31" s="378">
        <v>0</v>
      </c>
      <c r="I31" s="378">
        <v>1</v>
      </c>
      <c r="J31" s="378">
        <v>0</v>
      </c>
      <c r="K31" s="378">
        <v>2</v>
      </c>
      <c r="L31" s="296"/>
      <c r="M31" s="296"/>
      <c r="N31" s="297"/>
      <c r="O31" s="99">
        <f>SUM(C31:N31)</f>
        <v>4</v>
      </c>
    </row>
    <row r="32" spans="1:15" x14ac:dyDescent="0.25">
      <c r="A32" s="10" t="s">
        <v>61</v>
      </c>
      <c r="B32" s="197" t="s">
        <v>84</v>
      </c>
      <c r="C32" s="229">
        <f>C31/C22</f>
        <v>0</v>
      </c>
      <c r="D32" s="386">
        <f t="shared" ref="D32:N32" si="12">D31/D22</f>
        <v>0</v>
      </c>
      <c r="E32" s="386">
        <f t="shared" si="12"/>
        <v>0</v>
      </c>
      <c r="F32" s="386">
        <f t="shared" si="12"/>
        <v>0</v>
      </c>
      <c r="G32" s="386">
        <f t="shared" si="12"/>
        <v>7.6923076923076927E-2</v>
      </c>
      <c r="H32" s="386">
        <f t="shared" si="12"/>
        <v>0</v>
      </c>
      <c r="I32" s="386">
        <f t="shared" si="12"/>
        <v>0.125</v>
      </c>
      <c r="J32" s="386">
        <f t="shared" si="12"/>
        <v>0</v>
      </c>
      <c r="K32" s="386">
        <f t="shared" si="12"/>
        <v>0.18181818181818182</v>
      </c>
      <c r="L32" s="313" t="e">
        <f t="shared" si="12"/>
        <v>#DIV/0!</v>
      </c>
      <c r="M32" s="313" t="e">
        <f t="shared" si="12"/>
        <v>#DIV/0!</v>
      </c>
      <c r="N32" s="313" t="e">
        <f t="shared" si="12"/>
        <v>#DIV/0!</v>
      </c>
      <c r="O32" s="230">
        <f>O31/O22</f>
        <v>5.7971014492753624E-2</v>
      </c>
    </row>
    <row r="33" spans="1:15" ht="24.75" x14ac:dyDescent="0.25">
      <c r="A33" s="10" t="s">
        <v>62</v>
      </c>
      <c r="B33" s="232" t="s">
        <v>82</v>
      </c>
      <c r="C33" s="87">
        <v>1</v>
      </c>
      <c r="D33" s="378">
        <v>1</v>
      </c>
      <c r="E33" s="378">
        <v>0</v>
      </c>
      <c r="F33" s="378">
        <v>0</v>
      </c>
      <c r="G33" s="378">
        <v>1</v>
      </c>
      <c r="H33" s="378">
        <v>0</v>
      </c>
      <c r="I33" s="378">
        <v>1</v>
      </c>
      <c r="J33" s="378">
        <v>1</v>
      </c>
      <c r="K33" s="378">
        <v>4</v>
      </c>
      <c r="L33" s="296"/>
      <c r="M33" s="296"/>
      <c r="N33" s="297"/>
      <c r="O33" s="99">
        <f>SUM(C33:N33)</f>
        <v>9</v>
      </c>
    </row>
    <row r="34" spans="1:15" x14ac:dyDescent="0.25">
      <c r="A34" s="10" t="s">
        <v>63</v>
      </c>
      <c r="B34" s="197" t="s">
        <v>84</v>
      </c>
      <c r="C34" s="229">
        <f>C33/C22</f>
        <v>0.2</v>
      </c>
      <c r="D34" s="386">
        <f t="shared" ref="D34:N34" si="13">D33/D22</f>
        <v>0.125</v>
      </c>
      <c r="E34" s="386">
        <f t="shared" si="13"/>
        <v>0</v>
      </c>
      <c r="F34" s="386">
        <f t="shared" si="13"/>
        <v>0</v>
      </c>
      <c r="G34" s="386">
        <f t="shared" si="13"/>
        <v>7.6923076923076927E-2</v>
      </c>
      <c r="H34" s="386">
        <f t="shared" si="13"/>
        <v>0</v>
      </c>
      <c r="I34" s="386">
        <f t="shared" si="13"/>
        <v>0.125</v>
      </c>
      <c r="J34" s="386">
        <f t="shared" si="13"/>
        <v>0.33333333333333331</v>
      </c>
      <c r="K34" s="386">
        <f t="shared" si="13"/>
        <v>0.36363636363636365</v>
      </c>
      <c r="L34" s="313" t="e">
        <f t="shared" si="13"/>
        <v>#DIV/0!</v>
      </c>
      <c r="M34" s="313" t="e">
        <f t="shared" si="13"/>
        <v>#DIV/0!</v>
      </c>
      <c r="N34" s="313" t="e">
        <f t="shared" si="13"/>
        <v>#DIV/0!</v>
      </c>
      <c r="O34" s="230">
        <f>O33/O22</f>
        <v>0.13043478260869565</v>
      </c>
    </row>
    <row r="35" spans="1:15" x14ac:dyDescent="0.25">
      <c r="A35" s="10" t="s">
        <v>64</v>
      </c>
      <c r="B35" s="99" t="s">
        <v>313</v>
      </c>
      <c r="C35" s="87">
        <v>1</v>
      </c>
      <c r="D35" s="378">
        <v>0</v>
      </c>
      <c r="E35" s="378">
        <v>1</v>
      </c>
      <c r="F35" s="378">
        <v>0</v>
      </c>
      <c r="G35" s="378">
        <v>1</v>
      </c>
      <c r="H35" s="378">
        <v>1</v>
      </c>
      <c r="I35" s="378">
        <v>2</v>
      </c>
      <c r="J35" s="378">
        <v>2</v>
      </c>
      <c r="K35" s="378">
        <v>2</v>
      </c>
      <c r="L35" s="296"/>
      <c r="M35" s="296"/>
      <c r="N35" s="297"/>
      <c r="O35" s="99">
        <f>SUM(C35:N35)</f>
        <v>10</v>
      </c>
    </row>
    <row r="36" spans="1:15" x14ac:dyDescent="0.25">
      <c r="A36" s="10" t="s">
        <v>65</v>
      </c>
      <c r="B36" s="233" t="s">
        <v>84</v>
      </c>
      <c r="C36" s="229">
        <f>C35/C22</f>
        <v>0.2</v>
      </c>
      <c r="D36" s="386">
        <f t="shared" ref="D36:N36" si="14">D35/D22</f>
        <v>0</v>
      </c>
      <c r="E36" s="386">
        <f t="shared" si="14"/>
        <v>0.125</v>
      </c>
      <c r="F36" s="386">
        <f t="shared" si="14"/>
        <v>0</v>
      </c>
      <c r="G36" s="386">
        <f t="shared" si="14"/>
        <v>7.6923076923076927E-2</v>
      </c>
      <c r="H36" s="386">
        <f t="shared" si="14"/>
        <v>0.14285714285714285</v>
      </c>
      <c r="I36" s="386">
        <f t="shared" si="14"/>
        <v>0.25</v>
      </c>
      <c r="J36" s="386">
        <f t="shared" si="14"/>
        <v>0.66666666666666663</v>
      </c>
      <c r="K36" s="386">
        <f t="shared" si="14"/>
        <v>0.18181818181818182</v>
      </c>
      <c r="L36" s="313" t="e">
        <f t="shared" si="14"/>
        <v>#DIV/0!</v>
      </c>
      <c r="M36" s="313" t="e">
        <f t="shared" si="14"/>
        <v>#DIV/0!</v>
      </c>
      <c r="N36" s="313" t="e">
        <f t="shared" si="14"/>
        <v>#DIV/0!</v>
      </c>
      <c r="O36" s="230">
        <f>O35/O22</f>
        <v>0.14492753623188406</v>
      </c>
    </row>
    <row r="37" spans="1:15" x14ac:dyDescent="0.25">
      <c r="A37" s="10" t="s">
        <v>66</v>
      </c>
      <c r="B37" s="99" t="s">
        <v>314</v>
      </c>
      <c r="C37" s="47">
        <v>1</v>
      </c>
      <c r="D37" s="378">
        <v>0</v>
      </c>
      <c r="E37" s="378">
        <v>0</v>
      </c>
      <c r="F37" s="378">
        <v>0</v>
      </c>
      <c r="G37" s="378">
        <v>2</v>
      </c>
      <c r="H37" s="378">
        <v>1</v>
      </c>
      <c r="I37" s="378">
        <v>1</v>
      </c>
      <c r="J37" s="378">
        <v>1</v>
      </c>
      <c r="K37" s="378">
        <v>3</v>
      </c>
      <c r="L37" s="296"/>
      <c r="M37" s="296"/>
      <c r="N37" s="297"/>
      <c r="O37" s="99">
        <f>SUM(C37:N37)</f>
        <v>9</v>
      </c>
    </row>
    <row r="38" spans="1:15" x14ac:dyDescent="0.25">
      <c r="A38" s="10" t="s">
        <v>67</v>
      </c>
      <c r="B38" s="233" t="s">
        <v>84</v>
      </c>
      <c r="C38" s="254">
        <f>C37/C22</f>
        <v>0.2</v>
      </c>
      <c r="D38" s="377">
        <f t="shared" ref="D38:N38" si="15">D37/D22</f>
        <v>0</v>
      </c>
      <c r="E38" s="386">
        <f t="shared" si="15"/>
        <v>0</v>
      </c>
      <c r="F38" s="386">
        <f t="shared" si="15"/>
        <v>0</v>
      </c>
      <c r="G38" s="386">
        <f t="shared" si="15"/>
        <v>0.15384615384615385</v>
      </c>
      <c r="H38" s="386">
        <f t="shared" si="15"/>
        <v>0.14285714285714285</v>
      </c>
      <c r="I38" s="386">
        <f t="shared" si="15"/>
        <v>0.125</v>
      </c>
      <c r="J38" s="386">
        <f t="shared" si="15"/>
        <v>0.33333333333333331</v>
      </c>
      <c r="K38" s="386">
        <f t="shared" si="15"/>
        <v>0.27272727272727271</v>
      </c>
      <c r="L38" s="313" t="e">
        <f t="shared" si="15"/>
        <v>#DIV/0!</v>
      </c>
      <c r="M38" s="313" t="e">
        <f t="shared" si="15"/>
        <v>#DIV/0!</v>
      </c>
      <c r="N38" s="313" t="e">
        <f t="shared" si="15"/>
        <v>#DIV/0!</v>
      </c>
      <c r="O38" s="230">
        <f>O37/O22</f>
        <v>0.13043478260869565</v>
      </c>
    </row>
    <row r="39" spans="1:15" x14ac:dyDescent="0.25">
      <c r="A39" s="10" t="s">
        <v>68</v>
      </c>
      <c r="B39" s="253" t="s">
        <v>131</v>
      </c>
      <c r="C39" s="246">
        <v>0</v>
      </c>
      <c r="D39" s="404">
        <v>0</v>
      </c>
      <c r="E39" s="404">
        <v>0</v>
      </c>
      <c r="F39" s="404">
        <v>0</v>
      </c>
      <c r="G39" s="404">
        <v>0</v>
      </c>
      <c r="H39" s="404">
        <v>0</v>
      </c>
      <c r="I39" s="404">
        <v>0</v>
      </c>
      <c r="J39" s="404">
        <v>0</v>
      </c>
      <c r="K39" s="404">
        <v>1</v>
      </c>
      <c r="L39" s="340"/>
      <c r="M39" s="340"/>
      <c r="N39" s="341"/>
      <c r="O39" s="253">
        <f>SUM(C39:N39)</f>
        <v>1</v>
      </c>
    </row>
    <row r="40" spans="1:15" ht="15.75" thickBot="1" x14ac:dyDescent="0.3">
      <c r="A40" s="10" t="s">
        <v>69</v>
      </c>
      <c r="B40" s="252" t="s">
        <v>84</v>
      </c>
      <c r="C40" s="229">
        <f>C39/C22</f>
        <v>0</v>
      </c>
      <c r="D40" s="386">
        <f t="shared" ref="D40:N40" si="16">D39/D22</f>
        <v>0</v>
      </c>
      <c r="E40" s="386">
        <f t="shared" si="16"/>
        <v>0</v>
      </c>
      <c r="F40" s="386">
        <f t="shared" si="16"/>
        <v>0</v>
      </c>
      <c r="G40" s="386">
        <f t="shared" si="16"/>
        <v>0</v>
      </c>
      <c r="H40" s="386">
        <f t="shared" si="16"/>
        <v>0</v>
      </c>
      <c r="I40" s="386">
        <f t="shared" si="16"/>
        <v>0</v>
      </c>
      <c r="J40" s="386">
        <f t="shared" si="16"/>
        <v>0</v>
      </c>
      <c r="K40" s="386">
        <f t="shared" si="16"/>
        <v>9.0909090909090912E-2</v>
      </c>
      <c r="L40" s="313" t="e">
        <f t="shared" si="16"/>
        <v>#DIV/0!</v>
      </c>
      <c r="M40" s="313" t="e">
        <f t="shared" si="16"/>
        <v>#DIV/0!</v>
      </c>
      <c r="N40" s="313" t="e">
        <f t="shared" si="16"/>
        <v>#DIV/0!</v>
      </c>
      <c r="O40" s="230">
        <f>O39/O22</f>
        <v>1.4492753623188406E-2</v>
      </c>
    </row>
    <row r="41" spans="1:15" ht="26.25" thickTop="1" thickBot="1" x14ac:dyDescent="0.3">
      <c r="A41" s="10" t="s">
        <v>70</v>
      </c>
      <c r="B41" s="35" t="s">
        <v>86</v>
      </c>
      <c r="C41" s="16">
        <v>4</v>
      </c>
      <c r="D41" s="383">
        <v>7</v>
      </c>
      <c r="E41" s="383">
        <v>9</v>
      </c>
      <c r="F41" s="383">
        <v>4</v>
      </c>
      <c r="G41" s="383">
        <v>9</v>
      </c>
      <c r="H41" s="383">
        <v>6</v>
      </c>
      <c r="I41" s="383">
        <v>8</v>
      </c>
      <c r="J41" s="383">
        <v>3</v>
      </c>
      <c r="K41" s="383">
        <v>12</v>
      </c>
      <c r="L41" s="304"/>
      <c r="M41" s="304"/>
      <c r="N41" s="305"/>
      <c r="O41" s="288">
        <f>SUM(C41:N41)</f>
        <v>62</v>
      </c>
    </row>
    <row r="42" spans="1:15" ht="15.75" thickTop="1" x14ac:dyDescent="0.25">
      <c r="A42" s="10" t="s">
        <v>71</v>
      </c>
      <c r="B42" s="235" t="s">
        <v>179</v>
      </c>
      <c r="C42" s="236">
        <v>3</v>
      </c>
      <c r="D42" s="384">
        <v>5</v>
      </c>
      <c r="E42" s="384">
        <v>2</v>
      </c>
      <c r="F42" s="384">
        <v>3</v>
      </c>
      <c r="G42" s="384">
        <v>7</v>
      </c>
      <c r="H42" s="384">
        <v>1</v>
      </c>
      <c r="I42" s="384">
        <v>5</v>
      </c>
      <c r="J42" s="384">
        <v>3</v>
      </c>
      <c r="K42" s="384">
        <v>8</v>
      </c>
      <c r="L42" s="307"/>
      <c r="M42" s="306"/>
      <c r="N42" s="308"/>
      <c r="O42" s="235">
        <f>SUM(C42:N42)</f>
        <v>37</v>
      </c>
    </row>
    <row r="43" spans="1:15" x14ac:dyDescent="0.25">
      <c r="A43" s="10" t="s">
        <v>72</v>
      </c>
      <c r="B43" s="197" t="s">
        <v>84</v>
      </c>
      <c r="C43" s="229">
        <f>C42/C22</f>
        <v>0.6</v>
      </c>
      <c r="D43" s="386">
        <f t="shared" ref="D43:N43" si="17">D42/D22</f>
        <v>0.625</v>
      </c>
      <c r="E43" s="386">
        <f t="shared" si="17"/>
        <v>0.25</v>
      </c>
      <c r="F43" s="386">
        <f t="shared" si="17"/>
        <v>0.5</v>
      </c>
      <c r="G43" s="386">
        <f t="shared" si="17"/>
        <v>0.53846153846153844</v>
      </c>
      <c r="H43" s="386">
        <f t="shared" si="17"/>
        <v>0.14285714285714285</v>
      </c>
      <c r="I43" s="386">
        <f t="shared" si="17"/>
        <v>0.625</v>
      </c>
      <c r="J43" s="386">
        <f t="shared" si="17"/>
        <v>1</v>
      </c>
      <c r="K43" s="386">
        <f t="shared" si="17"/>
        <v>0.72727272727272729</v>
      </c>
      <c r="L43" s="313" t="e">
        <f t="shared" si="17"/>
        <v>#DIV/0!</v>
      </c>
      <c r="M43" s="313" t="e">
        <f t="shared" si="17"/>
        <v>#DIV/0!</v>
      </c>
      <c r="N43" s="313" t="e">
        <f t="shared" si="17"/>
        <v>#DIV/0!</v>
      </c>
      <c r="O43" s="230">
        <f>O42/O22</f>
        <v>0.53623188405797106</v>
      </c>
    </row>
    <row r="44" spans="1:15" x14ac:dyDescent="0.25">
      <c r="A44" s="10" t="s">
        <v>73</v>
      </c>
      <c r="B44" s="99" t="s">
        <v>180</v>
      </c>
      <c r="C44" s="87">
        <v>1</v>
      </c>
      <c r="D44" s="378">
        <v>0</v>
      </c>
      <c r="E44" s="378">
        <v>3</v>
      </c>
      <c r="F44" s="378">
        <v>0</v>
      </c>
      <c r="G44" s="378">
        <v>0</v>
      </c>
      <c r="H44" s="378">
        <v>3</v>
      </c>
      <c r="I44" s="378">
        <v>0</v>
      </c>
      <c r="J44" s="378">
        <v>0</v>
      </c>
      <c r="K44" s="378">
        <v>2</v>
      </c>
      <c r="L44" s="296"/>
      <c r="M44" s="296"/>
      <c r="N44" s="297"/>
      <c r="O44" s="99">
        <f>SUM(C44:N44)</f>
        <v>9</v>
      </c>
    </row>
    <row r="45" spans="1:15" x14ac:dyDescent="0.25">
      <c r="A45" s="10" t="s">
        <v>74</v>
      </c>
      <c r="B45" s="197" t="s">
        <v>84</v>
      </c>
      <c r="C45" s="229">
        <f>C44/C22</f>
        <v>0.2</v>
      </c>
      <c r="D45" s="386">
        <f t="shared" ref="D45:N45" si="18">D44/D22</f>
        <v>0</v>
      </c>
      <c r="E45" s="386">
        <f t="shared" si="18"/>
        <v>0.375</v>
      </c>
      <c r="F45" s="386">
        <f t="shared" si="18"/>
        <v>0</v>
      </c>
      <c r="G45" s="386">
        <f t="shared" si="18"/>
        <v>0</v>
      </c>
      <c r="H45" s="386">
        <f t="shared" si="18"/>
        <v>0.42857142857142855</v>
      </c>
      <c r="I45" s="386">
        <f t="shared" si="18"/>
        <v>0</v>
      </c>
      <c r="J45" s="386">
        <f t="shared" si="18"/>
        <v>0</v>
      </c>
      <c r="K45" s="386">
        <f t="shared" si="18"/>
        <v>0.18181818181818182</v>
      </c>
      <c r="L45" s="313" t="e">
        <f t="shared" si="18"/>
        <v>#DIV/0!</v>
      </c>
      <c r="M45" s="313" t="e">
        <f t="shared" si="18"/>
        <v>#DIV/0!</v>
      </c>
      <c r="N45" s="313" t="e">
        <f t="shared" si="18"/>
        <v>#DIV/0!</v>
      </c>
      <c r="O45" s="230">
        <f>O44/O22</f>
        <v>0.13043478260869565</v>
      </c>
    </row>
    <row r="46" spans="1:15" x14ac:dyDescent="0.25">
      <c r="A46" s="10" t="s">
        <v>75</v>
      </c>
      <c r="B46" s="99" t="s">
        <v>181</v>
      </c>
      <c r="C46" s="87">
        <v>0</v>
      </c>
      <c r="D46" s="378">
        <v>1</v>
      </c>
      <c r="E46" s="378">
        <v>5</v>
      </c>
      <c r="F46" s="378">
        <v>1</v>
      </c>
      <c r="G46" s="378">
        <v>2</v>
      </c>
      <c r="H46" s="378">
        <v>2</v>
      </c>
      <c r="I46" s="378">
        <v>2</v>
      </c>
      <c r="J46" s="378">
        <v>0</v>
      </c>
      <c r="K46" s="378">
        <v>0</v>
      </c>
      <c r="L46" s="296"/>
      <c r="M46" s="296"/>
      <c r="N46" s="297"/>
      <c r="O46" s="99">
        <f>SUM(C46:N46)</f>
        <v>13</v>
      </c>
    </row>
    <row r="47" spans="1:15" x14ac:dyDescent="0.25">
      <c r="A47" s="10" t="s">
        <v>76</v>
      </c>
      <c r="B47" s="197" t="s">
        <v>84</v>
      </c>
      <c r="C47" s="229">
        <f>C46/C22</f>
        <v>0</v>
      </c>
      <c r="D47" s="386">
        <f t="shared" ref="D47:N47" si="19">D46/D22</f>
        <v>0.125</v>
      </c>
      <c r="E47" s="386">
        <f>E46/E22</f>
        <v>0.625</v>
      </c>
      <c r="F47" s="386">
        <f t="shared" si="19"/>
        <v>0.16666666666666666</v>
      </c>
      <c r="G47" s="386">
        <f t="shared" si="19"/>
        <v>0.15384615384615385</v>
      </c>
      <c r="H47" s="386">
        <f t="shared" si="19"/>
        <v>0.2857142857142857</v>
      </c>
      <c r="I47" s="386">
        <f t="shared" si="19"/>
        <v>0.25</v>
      </c>
      <c r="J47" s="386">
        <f t="shared" si="19"/>
        <v>0</v>
      </c>
      <c r="K47" s="386">
        <f t="shared" si="19"/>
        <v>0</v>
      </c>
      <c r="L47" s="313" t="e">
        <f t="shared" si="19"/>
        <v>#DIV/0!</v>
      </c>
      <c r="M47" s="313" t="e">
        <f t="shared" si="19"/>
        <v>#DIV/0!</v>
      </c>
      <c r="N47" s="313" t="e">
        <f t="shared" si="19"/>
        <v>#DIV/0!</v>
      </c>
      <c r="O47" s="230">
        <f>O46/O22</f>
        <v>0.18840579710144928</v>
      </c>
    </row>
    <row r="48" spans="1:15" x14ac:dyDescent="0.25">
      <c r="A48" s="10" t="s">
        <v>77</v>
      </c>
      <c r="B48" s="99" t="s">
        <v>331</v>
      </c>
      <c r="C48" s="87">
        <v>0</v>
      </c>
      <c r="D48" s="378">
        <v>0</v>
      </c>
      <c r="E48" s="378">
        <v>0</v>
      </c>
      <c r="F48" s="378">
        <v>0</v>
      </c>
      <c r="G48" s="378">
        <v>0</v>
      </c>
      <c r="H48" s="378">
        <v>0</v>
      </c>
      <c r="I48" s="378">
        <v>0</v>
      </c>
      <c r="J48" s="378">
        <v>0</v>
      </c>
      <c r="K48" s="378">
        <v>0</v>
      </c>
      <c r="L48" s="296"/>
      <c r="M48" s="296"/>
      <c r="N48" s="297"/>
      <c r="O48" s="99">
        <f>SUM(C48:N48)</f>
        <v>0</v>
      </c>
    </row>
    <row r="49" spans="1:15" x14ac:dyDescent="0.25">
      <c r="A49" s="10" t="s">
        <v>78</v>
      </c>
      <c r="B49" s="197" t="s">
        <v>84</v>
      </c>
      <c r="C49" s="229">
        <f>C48/C22</f>
        <v>0</v>
      </c>
      <c r="D49" s="386">
        <f t="shared" ref="D49:N49" si="20">D48/D22</f>
        <v>0</v>
      </c>
      <c r="E49" s="386">
        <f t="shared" si="20"/>
        <v>0</v>
      </c>
      <c r="F49" s="386">
        <f t="shared" si="20"/>
        <v>0</v>
      </c>
      <c r="G49" s="386">
        <f t="shared" si="20"/>
        <v>0</v>
      </c>
      <c r="H49" s="386">
        <f t="shared" si="20"/>
        <v>0</v>
      </c>
      <c r="I49" s="386">
        <f t="shared" si="20"/>
        <v>0</v>
      </c>
      <c r="J49" s="386">
        <f t="shared" si="20"/>
        <v>0</v>
      </c>
      <c r="K49" s="386">
        <f t="shared" si="20"/>
        <v>0</v>
      </c>
      <c r="L49" s="313" t="e">
        <f t="shared" si="20"/>
        <v>#DIV/0!</v>
      </c>
      <c r="M49" s="313" t="e">
        <f t="shared" si="20"/>
        <v>#DIV/0!</v>
      </c>
      <c r="N49" s="313" t="e">
        <f t="shared" si="20"/>
        <v>#DIV/0!</v>
      </c>
      <c r="O49" s="230">
        <f>O48/O22</f>
        <v>0</v>
      </c>
    </row>
    <row r="50" spans="1:15" x14ac:dyDescent="0.25">
      <c r="A50" s="10" t="s">
        <v>79</v>
      </c>
      <c r="B50" s="232" t="s">
        <v>183</v>
      </c>
      <c r="C50" s="47">
        <v>0</v>
      </c>
      <c r="D50" s="378">
        <v>1</v>
      </c>
      <c r="E50" s="378">
        <v>0</v>
      </c>
      <c r="F50" s="378">
        <v>0</v>
      </c>
      <c r="G50" s="378">
        <v>0</v>
      </c>
      <c r="H50" s="378">
        <v>0</v>
      </c>
      <c r="I50" s="378">
        <v>2</v>
      </c>
      <c r="J50" s="378">
        <v>0</v>
      </c>
      <c r="K50" s="378">
        <v>4</v>
      </c>
      <c r="L50" s="296"/>
      <c r="M50" s="296"/>
      <c r="N50" s="297"/>
      <c r="O50" s="99">
        <f>SUM(C50:N50)</f>
        <v>7</v>
      </c>
    </row>
    <row r="51" spans="1:15" x14ac:dyDescent="0.25">
      <c r="A51" s="10" t="s">
        <v>80</v>
      </c>
      <c r="B51" s="197" t="s">
        <v>84</v>
      </c>
      <c r="C51" s="229">
        <f>C50/C22</f>
        <v>0</v>
      </c>
      <c r="D51" s="386">
        <f t="shared" ref="D51:N51" si="21">D50/D22</f>
        <v>0.125</v>
      </c>
      <c r="E51" s="386">
        <f t="shared" si="21"/>
        <v>0</v>
      </c>
      <c r="F51" s="386">
        <f t="shared" si="21"/>
        <v>0</v>
      </c>
      <c r="G51" s="386">
        <f t="shared" si="21"/>
        <v>0</v>
      </c>
      <c r="H51" s="386">
        <f t="shared" si="21"/>
        <v>0</v>
      </c>
      <c r="I51" s="386">
        <f t="shared" si="21"/>
        <v>0.25</v>
      </c>
      <c r="J51" s="386">
        <f t="shared" si="21"/>
        <v>0</v>
      </c>
      <c r="K51" s="386">
        <f t="shared" si="21"/>
        <v>0.36363636363636365</v>
      </c>
      <c r="L51" s="313" t="e">
        <f t="shared" si="21"/>
        <v>#DIV/0!</v>
      </c>
      <c r="M51" s="313" t="e">
        <f t="shared" si="21"/>
        <v>#DIV/0!</v>
      </c>
      <c r="N51" s="313" t="e">
        <f t="shared" si="21"/>
        <v>#DIV/0!</v>
      </c>
      <c r="O51" s="230">
        <f>O50/O22</f>
        <v>0.10144927536231885</v>
      </c>
    </row>
    <row r="52" spans="1:15" ht="24.75" x14ac:dyDescent="0.25">
      <c r="A52" s="10" t="s">
        <v>170</v>
      </c>
      <c r="B52" s="232" t="s">
        <v>184</v>
      </c>
      <c r="C52" s="87">
        <v>0</v>
      </c>
      <c r="D52" s="378">
        <v>0</v>
      </c>
      <c r="E52" s="378">
        <v>0</v>
      </c>
      <c r="F52" s="378">
        <v>0</v>
      </c>
      <c r="G52" s="378">
        <v>0</v>
      </c>
      <c r="H52" s="378">
        <v>0</v>
      </c>
      <c r="I52" s="378">
        <v>0</v>
      </c>
      <c r="J52" s="378">
        <v>0</v>
      </c>
      <c r="K52" s="378">
        <v>0</v>
      </c>
      <c r="L52" s="296"/>
      <c r="M52" s="296"/>
      <c r="N52" s="297"/>
      <c r="O52" s="99">
        <f>SUM(C52:N52)</f>
        <v>0</v>
      </c>
    </row>
    <row r="53" spans="1:15" x14ac:dyDescent="0.25">
      <c r="A53" s="10" t="s">
        <v>81</v>
      </c>
      <c r="B53" s="197" t="s">
        <v>84</v>
      </c>
      <c r="C53" s="229">
        <f>C52/C22</f>
        <v>0</v>
      </c>
      <c r="D53" s="386">
        <f t="shared" ref="D53:N53" si="22">D52/D22</f>
        <v>0</v>
      </c>
      <c r="E53" s="386">
        <f t="shared" si="22"/>
        <v>0</v>
      </c>
      <c r="F53" s="386">
        <f t="shared" si="22"/>
        <v>0</v>
      </c>
      <c r="G53" s="386">
        <f t="shared" si="22"/>
        <v>0</v>
      </c>
      <c r="H53" s="386">
        <f t="shared" si="22"/>
        <v>0</v>
      </c>
      <c r="I53" s="386">
        <f t="shared" si="22"/>
        <v>0</v>
      </c>
      <c r="J53" s="386">
        <f t="shared" si="22"/>
        <v>0</v>
      </c>
      <c r="K53" s="386">
        <f t="shared" si="22"/>
        <v>0</v>
      </c>
      <c r="L53" s="313" t="e">
        <f t="shared" si="22"/>
        <v>#DIV/0!</v>
      </c>
      <c r="M53" s="313" t="e">
        <f t="shared" si="22"/>
        <v>#DIV/0!</v>
      </c>
      <c r="N53" s="313" t="e">
        <f t="shared" si="22"/>
        <v>#DIV/0!</v>
      </c>
      <c r="O53" s="230">
        <f>O52/O22</f>
        <v>0</v>
      </c>
    </row>
    <row r="54" spans="1:15" x14ac:dyDescent="0.25">
      <c r="A54" s="10" t="s">
        <v>87</v>
      </c>
      <c r="B54" s="99" t="s">
        <v>315</v>
      </c>
      <c r="C54" s="47">
        <v>0</v>
      </c>
      <c r="D54" s="378">
        <v>1</v>
      </c>
      <c r="E54" s="378">
        <v>0</v>
      </c>
      <c r="F54" s="378">
        <v>0</v>
      </c>
      <c r="G54" s="378">
        <v>0</v>
      </c>
      <c r="H54" s="378">
        <v>0</v>
      </c>
      <c r="I54" s="378">
        <v>0</v>
      </c>
      <c r="J54" s="378">
        <v>0</v>
      </c>
      <c r="K54" s="378">
        <v>0</v>
      </c>
      <c r="L54" s="296"/>
      <c r="M54" s="296"/>
      <c r="N54" s="297"/>
      <c r="O54" s="99">
        <f>SUM(C54:N54)</f>
        <v>1</v>
      </c>
    </row>
    <row r="55" spans="1:15" ht="15.75" thickBot="1" x14ac:dyDescent="0.3">
      <c r="A55" s="10" t="s">
        <v>88</v>
      </c>
      <c r="B55" s="202" t="s">
        <v>84</v>
      </c>
      <c r="C55" s="237">
        <f>C54/C22</f>
        <v>0</v>
      </c>
      <c r="D55" s="387">
        <f t="shared" ref="D55:N55" si="23">D54/D22</f>
        <v>0.125</v>
      </c>
      <c r="E55" s="387">
        <f t="shared" si="23"/>
        <v>0</v>
      </c>
      <c r="F55" s="387">
        <f t="shared" si="23"/>
        <v>0</v>
      </c>
      <c r="G55" s="387">
        <f t="shared" si="23"/>
        <v>0</v>
      </c>
      <c r="H55" s="387">
        <f t="shared" si="23"/>
        <v>0</v>
      </c>
      <c r="I55" s="387">
        <f t="shared" si="23"/>
        <v>0</v>
      </c>
      <c r="J55" s="387">
        <f t="shared" si="23"/>
        <v>0</v>
      </c>
      <c r="K55" s="387">
        <f t="shared" si="23"/>
        <v>0</v>
      </c>
      <c r="L55" s="314" t="e">
        <f t="shared" si="23"/>
        <v>#DIV/0!</v>
      </c>
      <c r="M55" s="314" t="e">
        <f t="shared" si="23"/>
        <v>#DIV/0!</v>
      </c>
      <c r="N55" s="314" t="e">
        <f t="shared" si="23"/>
        <v>#DIV/0!</v>
      </c>
      <c r="O55" s="239">
        <f>O54/O22</f>
        <v>1.4492753623188406E-2</v>
      </c>
    </row>
    <row r="56" spans="1:15" ht="20.100000000000001" customHeight="1" thickBot="1" x14ac:dyDescent="0.3">
      <c r="A56" s="25" t="s">
        <v>356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9.5" thickBot="1" x14ac:dyDescent="0.3">
      <c r="A57" s="67" t="s">
        <v>21</v>
      </c>
      <c r="B57" s="61" t="s">
        <v>1</v>
      </c>
      <c r="C57" s="62" t="s">
        <v>3</v>
      </c>
      <c r="D57" s="62" t="s">
        <v>4</v>
      </c>
      <c r="E57" s="62" t="s">
        <v>5</v>
      </c>
      <c r="F57" s="62" t="s">
        <v>6</v>
      </c>
      <c r="G57" s="62" t="s">
        <v>7</v>
      </c>
      <c r="H57" s="62" t="s">
        <v>9</v>
      </c>
      <c r="I57" s="62" t="s">
        <v>8</v>
      </c>
      <c r="J57" s="62" t="s">
        <v>11</v>
      </c>
      <c r="K57" s="62" t="s">
        <v>12</v>
      </c>
      <c r="L57" s="62" t="s">
        <v>13</v>
      </c>
      <c r="M57" s="62" t="s">
        <v>14</v>
      </c>
      <c r="N57" s="62" t="s">
        <v>15</v>
      </c>
      <c r="O57" s="214" t="s">
        <v>120</v>
      </c>
    </row>
    <row r="58" spans="1:15" ht="15.75" thickBot="1" x14ac:dyDescent="0.3">
      <c r="A58" s="33" t="s">
        <v>89</v>
      </c>
      <c r="B58" s="30" t="s">
        <v>317</v>
      </c>
      <c r="C58" s="17">
        <v>5</v>
      </c>
      <c r="D58" s="385">
        <v>5</v>
      </c>
      <c r="E58" s="411">
        <v>7</v>
      </c>
      <c r="F58" s="385">
        <v>4</v>
      </c>
      <c r="G58" s="385">
        <v>3</v>
      </c>
      <c r="H58" s="385">
        <v>9</v>
      </c>
      <c r="I58" s="385">
        <v>10</v>
      </c>
      <c r="J58" s="17">
        <v>4</v>
      </c>
      <c r="K58" s="385">
        <v>9</v>
      </c>
      <c r="L58" s="17"/>
      <c r="M58" s="17"/>
      <c r="N58" s="17"/>
      <c r="O58" s="30">
        <f>SUM(C58:N58)</f>
        <v>56</v>
      </c>
    </row>
    <row r="59" spans="1:15" x14ac:dyDescent="0.25">
      <c r="A59" s="33" t="s">
        <v>90</v>
      </c>
      <c r="B59" s="241" t="s">
        <v>322</v>
      </c>
      <c r="C59" s="231">
        <v>5</v>
      </c>
      <c r="D59" s="376">
        <v>2</v>
      </c>
      <c r="E59" s="376">
        <v>4</v>
      </c>
      <c r="F59" s="376">
        <v>0</v>
      </c>
      <c r="G59" s="376">
        <v>3</v>
      </c>
      <c r="H59" s="376">
        <v>5</v>
      </c>
      <c r="I59" s="376">
        <v>5</v>
      </c>
      <c r="J59" s="376">
        <v>2</v>
      </c>
      <c r="K59" s="376">
        <v>8</v>
      </c>
      <c r="L59" s="219"/>
      <c r="M59" s="219"/>
      <c r="N59" s="220"/>
      <c r="O59" s="31">
        <f>SUM(C59:N59)</f>
        <v>34</v>
      </c>
    </row>
    <row r="60" spans="1:15" x14ac:dyDescent="0.25">
      <c r="A60" s="33" t="s">
        <v>91</v>
      </c>
      <c r="B60" s="240" t="s">
        <v>95</v>
      </c>
      <c r="C60" s="229">
        <f>C59/C58</f>
        <v>1</v>
      </c>
      <c r="D60" s="386">
        <f t="shared" ref="D60:N60" si="24">D59/D58</f>
        <v>0.4</v>
      </c>
      <c r="E60" s="386">
        <f t="shared" si="24"/>
        <v>0.5714285714285714</v>
      </c>
      <c r="F60" s="386">
        <f t="shared" si="24"/>
        <v>0</v>
      </c>
      <c r="G60" s="386">
        <f t="shared" si="24"/>
        <v>1</v>
      </c>
      <c r="H60" s="386">
        <f t="shared" si="24"/>
        <v>0.55555555555555558</v>
      </c>
      <c r="I60" s="386">
        <f t="shared" si="24"/>
        <v>0.5</v>
      </c>
      <c r="J60" s="386">
        <f t="shared" si="24"/>
        <v>0.5</v>
      </c>
      <c r="K60" s="386">
        <f t="shared" si="24"/>
        <v>0.88888888888888884</v>
      </c>
      <c r="L60" s="313" t="e">
        <f t="shared" si="24"/>
        <v>#DIV/0!</v>
      </c>
      <c r="M60" s="313" t="e">
        <f t="shared" si="24"/>
        <v>#DIV/0!</v>
      </c>
      <c r="N60" s="295" t="e">
        <f t="shared" si="24"/>
        <v>#DIV/0!</v>
      </c>
      <c r="O60" s="282">
        <f>O59/O58</f>
        <v>0.6071428571428571</v>
      </c>
    </row>
    <row r="61" spans="1:15" x14ac:dyDescent="0.25">
      <c r="A61" s="33" t="s">
        <v>102</v>
      </c>
      <c r="B61" s="242" t="s">
        <v>93</v>
      </c>
      <c r="C61" s="47">
        <v>1</v>
      </c>
      <c r="D61" s="378">
        <v>2</v>
      </c>
      <c r="E61" s="378">
        <v>5</v>
      </c>
      <c r="F61" s="378">
        <v>3</v>
      </c>
      <c r="G61" s="378">
        <v>3</v>
      </c>
      <c r="H61" s="378">
        <v>6</v>
      </c>
      <c r="I61" s="378">
        <v>6</v>
      </c>
      <c r="J61" s="378">
        <v>3</v>
      </c>
      <c r="K61" s="378">
        <v>8</v>
      </c>
      <c r="L61" s="296"/>
      <c r="M61" s="296"/>
      <c r="N61" s="297"/>
      <c r="O61" s="243">
        <f>SUM(C61:N61)</f>
        <v>37</v>
      </c>
    </row>
    <row r="62" spans="1:15" x14ac:dyDescent="0.25">
      <c r="A62" s="33" t="s">
        <v>103</v>
      </c>
      <c r="B62" s="240" t="s">
        <v>95</v>
      </c>
      <c r="C62" s="229">
        <f>C61/C58</f>
        <v>0.2</v>
      </c>
      <c r="D62" s="386">
        <f t="shared" ref="D62:N62" si="25">D61/D58</f>
        <v>0.4</v>
      </c>
      <c r="E62" s="386">
        <f t="shared" si="25"/>
        <v>0.7142857142857143</v>
      </c>
      <c r="F62" s="386">
        <f t="shared" si="25"/>
        <v>0.75</v>
      </c>
      <c r="G62" s="386">
        <f t="shared" si="25"/>
        <v>1</v>
      </c>
      <c r="H62" s="386">
        <f t="shared" si="25"/>
        <v>0.66666666666666663</v>
      </c>
      <c r="I62" s="386">
        <f t="shared" si="25"/>
        <v>0.6</v>
      </c>
      <c r="J62" s="386">
        <f t="shared" si="25"/>
        <v>0.75</v>
      </c>
      <c r="K62" s="386">
        <f t="shared" si="25"/>
        <v>0.88888888888888884</v>
      </c>
      <c r="L62" s="313" t="e">
        <f t="shared" si="25"/>
        <v>#DIV/0!</v>
      </c>
      <c r="M62" s="313" t="e">
        <f t="shared" si="25"/>
        <v>#DIV/0!</v>
      </c>
      <c r="N62" s="295" t="e">
        <f t="shared" si="25"/>
        <v>#DIV/0!</v>
      </c>
      <c r="O62" s="282">
        <f>O61/O58</f>
        <v>0.6607142857142857</v>
      </c>
    </row>
    <row r="63" spans="1:15" x14ac:dyDescent="0.25">
      <c r="A63" s="33" t="s">
        <v>104</v>
      </c>
      <c r="B63" s="242" t="s">
        <v>325</v>
      </c>
      <c r="C63" s="47">
        <v>1</v>
      </c>
      <c r="D63" s="378">
        <v>0</v>
      </c>
      <c r="E63" s="378">
        <v>3</v>
      </c>
      <c r="F63" s="378">
        <v>0</v>
      </c>
      <c r="G63" s="378">
        <v>3</v>
      </c>
      <c r="H63" s="378">
        <v>3</v>
      </c>
      <c r="I63" s="378">
        <v>3</v>
      </c>
      <c r="J63" s="378">
        <v>2</v>
      </c>
      <c r="K63" s="378">
        <v>6</v>
      </c>
      <c r="L63" s="296"/>
      <c r="M63" s="296"/>
      <c r="N63" s="297"/>
      <c r="O63" s="243">
        <f>SUM(C63:N63)</f>
        <v>21</v>
      </c>
    </row>
    <row r="64" spans="1:15" x14ac:dyDescent="0.25">
      <c r="A64" s="33" t="s">
        <v>105</v>
      </c>
      <c r="B64" s="227" t="s">
        <v>95</v>
      </c>
      <c r="C64" s="229">
        <f>C63/C58</f>
        <v>0.2</v>
      </c>
      <c r="D64" s="386">
        <f t="shared" ref="D64:N64" si="26">D63/D58</f>
        <v>0</v>
      </c>
      <c r="E64" s="386">
        <f t="shared" si="26"/>
        <v>0.42857142857142855</v>
      </c>
      <c r="F64" s="386">
        <f t="shared" si="26"/>
        <v>0</v>
      </c>
      <c r="G64" s="386">
        <f t="shared" si="26"/>
        <v>1</v>
      </c>
      <c r="H64" s="386">
        <f t="shared" si="26"/>
        <v>0.33333333333333331</v>
      </c>
      <c r="I64" s="386">
        <f t="shared" si="26"/>
        <v>0.3</v>
      </c>
      <c r="J64" s="386">
        <f t="shared" si="26"/>
        <v>0.5</v>
      </c>
      <c r="K64" s="386">
        <f t="shared" si="26"/>
        <v>0.66666666666666663</v>
      </c>
      <c r="L64" s="313" t="e">
        <f t="shared" si="26"/>
        <v>#DIV/0!</v>
      </c>
      <c r="M64" s="313" t="e">
        <f t="shared" si="26"/>
        <v>#DIV/0!</v>
      </c>
      <c r="N64" s="295" t="e">
        <f t="shared" si="26"/>
        <v>#DIV/0!</v>
      </c>
      <c r="O64" s="282">
        <f>O63/O58</f>
        <v>0.375</v>
      </c>
    </row>
    <row r="65" spans="1:15" x14ac:dyDescent="0.25">
      <c r="A65" s="33" t="s">
        <v>106</v>
      </c>
      <c r="B65" s="242" t="s">
        <v>326</v>
      </c>
      <c r="C65" s="47">
        <v>1</v>
      </c>
      <c r="D65" s="378">
        <v>2</v>
      </c>
      <c r="E65" s="378">
        <v>3</v>
      </c>
      <c r="F65" s="378">
        <v>3</v>
      </c>
      <c r="G65" s="378">
        <v>3</v>
      </c>
      <c r="H65" s="378">
        <v>6</v>
      </c>
      <c r="I65" s="378">
        <v>6</v>
      </c>
      <c r="J65" s="378">
        <v>2</v>
      </c>
      <c r="K65" s="378">
        <v>8</v>
      </c>
      <c r="L65" s="296"/>
      <c r="M65" s="296"/>
      <c r="N65" s="297"/>
      <c r="O65" s="243">
        <f>SUM(C65:N65)</f>
        <v>34</v>
      </c>
    </row>
    <row r="66" spans="1:15" ht="15.75" thickBot="1" x14ac:dyDescent="0.3">
      <c r="A66" s="33" t="s">
        <v>107</v>
      </c>
      <c r="B66" s="244" t="s">
        <v>95</v>
      </c>
      <c r="C66" s="283">
        <f>C65/C58</f>
        <v>0.2</v>
      </c>
      <c r="D66" s="402">
        <f>D65/D58</f>
        <v>0.4</v>
      </c>
      <c r="E66" s="402">
        <f t="shared" ref="E66:N66" si="27">E65/E58</f>
        <v>0.42857142857142855</v>
      </c>
      <c r="F66" s="402">
        <f t="shared" si="27"/>
        <v>0.75</v>
      </c>
      <c r="G66" s="402">
        <f t="shared" si="27"/>
        <v>1</v>
      </c>
      <c r="H66" s="402">
        <f t="shared" si="27"/>
        <v>0.66666666666666663</v>
      </c>
      <c r="I66" s="402">
        <f t="shared" si="27"/>
        <v>0.6</v>
      </c>
      <c r="J66" s="402">
        <f t="shared" si="27"/>
        <v>0.5</v>
      </c>
      <c r="K66" s="402">
        <f t="shared" si="27"/>
        <v>0.88888888888888884</v>
      </c>
      <c r="L66" s="337" t="e">
        <f t="shared" si="27"/>
        <v>#DIV/0!</v>
      </c>
      <c r="M66" s="337" t="e">
        <f t="shared" si="27"/>
        <v>#DIV/0!</v>
      </c>
      <c r="N66" s="303" t="e">
        <f t="shared" si="27"/>
        <v>#DIV/0!</v>
      </c>
      <c r="O66" s="284">
        <f>O65/O58</f>
        <v>0.6071428571428571</v>
      </c>
    </row>
    <row r="67" spans="1:15" ht="15.75" thickTop="1" x14ac:dyDescent="0.25">
      <c r="A67" s="33" t="s">
        <v>108</v>
      </c>
      <c r="B67" s="259" t="s">
        <v>327</v>
      </c>
      <c r="C67" s="258">
        <f>C69+C71+C73+C75+C77</f>
        <v>0</v>
      </c>
      <c r="D67" s="384">
        <f t="shared" ref="D67:N67" si="28">D69+D71+D73+D75+D77</f>
        <v>0</v>
      </c>
      <c r="E67" s="384">
        <f t="shared" si="28"/>
        <v>2</v>
      </c>
      <c r="F67" s="384">
        <f t="shared" si="28"/>
        <v>0</v>
      </c>
      <c r="G67" s="384">
        <f t="shared" si="28"/>
        <v>0</v>
      </c>
      <c r="H67" s="384">
        <f t="shared" si="28"/>
        <v>0</v>
      </c>
      <c r="I67" s="384">
        <f t="shared" si="28"/>
        <v>0</v>
      </c>
      <c r="J67" s="384">
        <f t="shared" si="28"/>
        <v>1</v>
      </c>
      <c r="K67" s="384">
        <f t="shared" si="28"/>
        <v>0</v>
      </c>
      <c r="L67" s="306">
        <f t="shared" si="28"/>
        <v>0</v>
      </c>
      <c r="M67" s="306">
        <f t="shared" si="28"/>
        <v>0</v>
      </c>
      <c r="N67" s="308">
        <f t="shared" si="28"/>
        <v>0</v>
      </c>
      <c r="O67" s="257">
        <f>SUM(C67:N67)</f>
        <v>3</v>
      </c>
    </row>
    <row r="68" spans="1:15" ht="15.75" thickBot="1" x14ac:dyDescent="0.3">
      <c r="A68" s="33" t="s">
        <v>109</v>
      </c>
      <c r="B68" s="244" t="s">
        <v>95</v>
      </c>
      <c r="C68" s="283">
        <f>C67/C58</f>
        <v>0</v>
      </c>
      <c r="D68" s="403">
        <f t="shared" ref="D68:N68" si="29">D67/D58</f>
        <v>0</v>
      </c>
      <c r="E68" s="403">
        <f t="shared" si="29"/>
        <v>0.2857142857142857</v>
      </c>
      <c r="F68" s="403">
        <f t="shared" si="29"/>
        <v>0</v>
      </c>
      <c r="G68" s="403">
        <f t="shared" si="29"/>
        <v>0</v>
      </c>
      <c r="H68" s="403">
        <f t="shared" si="29"/>
        <v>0</v>
      </c>
      <c r="I68" s="403">
        <f t="shared" si="29"/>
        <v>0</v>
      </c>
      <c r="J68" s="403">
        <f t="shared" si="29"/>
        <v>0.25</v>
      </c>
      <c r="K68" s="403">
        <f t="shared" si="29"/>
        <v>0</v>
      </c>
      <c r="L68" s="338" t="e">
        <f t="shared" si="29"/>
        <v>#DIV/0!</v>
      </c>
      <c r="M68" s="338" t="e">
        <f t="shared" si="29"/>
        <v>#DIV/0!</v>
      </c>
      <c r="N68" s="339" t="e">
        <f t="shared" si="29"/>
        <v>#DIV/0!</v>
      </c>
      <c r="O68" s="284">
        <f>O67/O58</f>
        <v>5.3571428571428568E-2</v>
      </c>
    </row>
    <row r="69" spans="1:15" ht="15.75" thickTop="1" x14ac:dyDescent="0.25">
      <c r="A69" s="33" t="s">
        <v>110</v>
      </c>
      <c r="B69" s="245" t="s">
        <v>332</v>
      </c>
      <c r="C69" s="256">
        <v>0</v>
      </c>
      <c r="D69" s="404">
        <v>0</v>
      </c>
      <c r="E69" s="404">
        <v>1</v>
      </c>
      <c r="F69" s="404">
        <v>0</v>
      </c>
      <c r="G69" s="404">
        <v>0</v>
      </c>
      <c r="H69" s="404">
        <v>0</v>
      </c>
      <c r="I69" s="404">
        <v>0</v>
      </c>
      <c r="J69" s="404">
        <v>1</v>
      </c>
      <c r="K69" s="404">
        <v>0</v>
      </c>
      <c r="L69" s="340"/>
      <c r="M69" s="340"/>
      <c r="N69" s="341"/>
      <c r="O69" s="32">
        <f>SUM(C69:N69)</f>
        <v>2</v>
      </c>
    </row>
    <row r="70" spans="1:15" x14ac:dyDescent="0.25">
      <c r="A70" s="33" t="s">
        <v>111</v>
      </c>
      <c r="B70" s="240" t="s">
        <v>95</v>
      </c>
      <c r="C70" s="254">
        <f>C69/C58</f>
        <v>0</v>
      </c>
      <c r="D70" s="386">
        <f t="shared" ref="D70:N70" si="30">D69/D58</f>
        <v>0</v>
      </c>
      <c r="E70" s="386">
        <f t="shared" si="30"/>
        <v>0.14285714285714285</v>
      </c>
      <c r="F70" s="386">
        <f t="shared" si="30"/>
        <v>0</v>
      </c>
      <c r="G70" s="386">
        <f t="shared" si="30"/>
        <v>0</v>
      </c>
      <c r="H70" s="386">
        <f t="shared" si="30"/>
        <v>0</v>
      </c>
      <c r="I70" s="386">
        <f t="shared" si="30"/>
        <v>0</v>
      </c>
      <c r="J70" s="386">
        <f t="shared" si="30"/>
        <v>0.25</v>
      </c>
      <c r="K70" s="386">
        <f t="shared" si="30"/>
        <v>0</v>
      </c>
      <c r="L70" s="313" t="e">
        <f t="shared" si="30"/>
        <v>#DIV/0!</v>
      </c>
      <c r="M70" s="313" t="e">
        <f t="shared" si="30"/>
        <v>#DIV/0!</v>
      </c>
      <c r="N70" s="295" t="e">
        <f t="shared" si="30"/>
        <v>#DIV/0!</v>
      </c>
      <c r="O70" s="282">
        <f>O69/O58</f>
        <v>3.5714285714285712E-2</v>
      </c>
    </row>
    <row r="71" spans="1:15" x14ac:dyDescent="0.25">
      <c r="A71" s="33" t="s">
        <v>112</v>
      </c>
      <c r="B71" s="245" t="s">
        <v>333</v>
      </c>
      <c r="C71" s="246">
        <v>0</v>
      </c>
      <c r="D71" s="404">
        <v>0</v>
      </c>
      <c r="E71" s="404">
        <v>0</v>
      </c>
      <c r="F71" s="404">
        <v>0</v>
      </c>
      <c r="G71" s="404">
        <v>0</v>
      </c>
      <c r="H71" s="404">
        <v>0</v>
      </c>
      <c r="I71" s="404">
        <v>0</v>
      </c>
      <c r="J71" s="404">
        <v>0</v>
      </c>
      <c r="K71" s="404">
        <v>0</v>
      </c>
      <c r="L71" s="340"/>
      <c r="M71" s="340"/>
      <c r="N71" s="341"/>
      <c r="O71" s="32">
        <f>SUM(C71:N71)</f>
        <v>0</v>
      </c>
    </row>
    <row r="72" spans="1:15" x14ac:dyDescent="0.25">
      <c r="A72" s="33" t="s">
        <v>113</v>
      </c>
      <c r="B72" s="227" t="s">
        <v>95</v>
      </c>
      <c r="C72" s="229">
        <f>C71/C58</f>
        <v>0</v>
      </c>
      <c r="D72" s="386">
        <f t="shared" ref="D72:N72" si="31">D71/D58</f>
        <v>0</v>
      </c>
      <c r="E72" s="386">
        <f t="shared" si="31"/>
        <v>0</v>
      </c>
      <c r="F72" s="386">
        <f t="shared" si="31"/>
        <v>0</v>
      </c>
      <c r="G72" s="386">
        <f t="shared" si="31"/>
        <v>0</v>
      </c>
      <c r="H72" s="386">
        <f t="shared" si="31"/>
        <v>0</v>
      </c>
      <c r="I72" s="386">
        <f t="shared" si="31"/>
        <v>0</v>
      </c>
      <c r="J72" s="386">
        <f t="shared" si="31"/>
        <v>0</v>
      </c>
      <c r="K72" s="386">
        <f t="shared" si="31"/>
        <v>0</v>
      </c>
      <c r="L72" s="313" t="e">
        <f t="shared" si="31"/>
        <v>#DIV/0!</v>
      </c>
      <c r="M72" s="313" t="e">
        <f t="shared" si="31"/>
        <v>#DIV/0!</v>
      </c>
      <c r="N72" s="295" t="e">
        <f t="shared" si="31"/>
        <v>#DIV/0!</v>
      </c>
      <c r="O72" s="282">
        <f>O71/O58</f>
        <v>0</v>
      </c>
    </row>
    <row r="73" spans="1:15" ht="23.25" x14ac:dyDescent="0.25">
      <c r="A73" s="33" t="s">
        <v>114</v>
      </c>
      <c r="B73" s="248" t="s">
        <v>328</v>
      </c>
      <c r="C73" s="47">
        <v>0</v>
      </c>
      <c r="D73" s="378">
        <v>0</v>
      </c>
      <c r="E73" s="378">
        <v>0</v>
      </c>
      <c r="F73" s="378">
        <v>0</v>
      </c>
      <c r="G73" s="378">
        <v>0</v>
      </c>
      <c r="H73" s="378">
        <v>0</v>
      </c>
      <c r="I73" s="378">
        <v>0</v>
      </c>
      <c r="J73" s="378">
        <v>0</v>
      </c>
      <c r="K73" s="378">
        <v>0</v>
      </c>
      <c r="L73" s="296"/>
      <c r="M73" s="296"/>
      <c r="N73" s="297"/>
      <c r="O73" s="243">
        <f>SUM(C73:N73)</f>
        <v>0</v>
      </c>
    </row>
    <row r="74" spans="1:15" x14ac:dyDescent="0.25">
      <c r="A74" s="33" t="s">
        <v>115</v>
      </c>
      <c r="B74" s="227" t="s">
        <v>95</v>
      </c>
      <c r="C74" s="229">
        <f>C73/C58</f>
        <v>0</v>
      </c>
      <c r="D74" s="386">
        <f t="shared" ref="D74:N74" si="32">D73/D58</f>
        <v>0</v>
      </c>
      <c r="E74" s="386">
        <f t="shared" si="32"/>
        <v>0</v>
      </c>
      <c r="F74" s="386">
        <f t="shared" si="32"/>
        <v>0</v>
      </c>
      <c r="G74" s="386">
        <f t="shared" si="32"/>
        <v>0</v>
      </c>
      <c r="H74" s="386">
        <f t="shared" si="32"/>
        <v>0</v>
      </c>
      <c r="I74" s="386">
        <f t="shared" si="32"/>
        <v>0</v>
      </c>
      <c r="J74" s="386">
        <f t="shared" si="32"/>
        <v>0</v>
      </c>
      <c r="K74" s="386">
        <f t="shared" si="32"/>
        <v>0</v>
      </c>
      <c r="L74" s="313" t="e">
        <f t="shared" si="32"/>
        <v>#DIV/0!</v>
      </c>
      <c r="M74" s="313" t="e">
        <f t="shared" si="32"/>
        <v>#DIV/0!</v>
      </c>
      <c r="N74" s="295" t="e">
        <f t="shared" si="32"/>
        <v>#DIV/0!</v>
      </c>
      <c r="O74" s="282">
        <f>O73/O58</f>
        <v>0</v>
      </c>
    </row>
    <row r="75" spans="1:15" ht="23.25" x14ac:dyDescent="0.25">
      <c r="A75" s="33" t="s">
        <v>116</v>
      </c>
      <c r="B75" s="248" t="s">
        <v>329</v>
      </c>
      <c r="C75" s="87">
        <v>0</v>
      </c>
      <c r="D75" s="378">
        <v>0</v>
      </c>
      <c r="E75" s="378">
        <v>1</v>
      </c>
      <c r="F75" s="378">
        <v>0</v>
      </c>
      <c r="G75" s="378">
        <v>0</v>
      </c>
      <c r="H75" s="378">
        <v>0</v>
      </c>
      <c r="I75" s="378">
        <v>0</v>
      </c>
      <c r="J75" s="378">
        <v>0</v>
      </c>
      <c r="K75" s="378">
        <v>0</v>
      </c>
      <c r="L75" s="296"/>
      <c r="M75" s="296"/>
      <c r="N75" s="297"/>
      <c r="O75" s="243">
        <f>SUM(C75:N75)</f>
        <v>1</v>
      </c>
    </row>
    <row r="76" spans="1:15" x14ac:dyDescent="0.25">
      <c r="A76" s="33" t="s">
        <v>117</v>
      </c>
      <c r="B76" s="227" t="s">
        <v>95</v>
      </c>
      <c r="C76" s="229">
        <f>C75/C58</f>
        <v>0</v>
      </c>
      <c r="D76" s="386">
        <f t="shared" ref="D76:N76" si="33">D75/D58</f>
        <v>0</v>
      </c>
      <c r="E76" s="386">
        <f t="shared" si="33"/>
        <v>0.14285714285714285</v>
      </c>
      <c r="F76" s="386">
        <f t="shared" si="33"/>
        <v>0</v>
      </c>
      <c r="G76" s="386">
        <f t="shared" si="33"/>
        <v>0</v>
      </c>
      <c r="H76" s="386">
        <f t="shared" si="33"/>
        <v>0</v>
      </c>
      <c r="I76" s="386">
        <f t="shared" si="33"/>
        <v>0</v>
      </c>
      <c r="J76" s="386">
        <f t="shared" si="33"/>
        <v>0</v>
      </c>
      <c r="K76" s="386">
        <f t="shared" si="33"/>
        <v>0</v>
      </c>
      <c r="L76" s="313" t="e">
        <f t="shared" si="33"/>
        <v>#DIV/0!</v>
      </c>
      <c r="M76" s="313" t="e">
        <f t="shared" si="33"/>
        <v>#DIV/0!</v>
      </c>
      <c r="N76" s="295" t="e">
        <f t="shared" si="33"/>
        <v>#DIV/0!</v>
      </c>
      <c r="O76" s="282">
        <f>O75/O58</f>
        <v>1.7857142857142856E-2</v>
      </c>
    </row>
    <row r="77" spans="1:15" x14ac:dyDescent="0.25">
      <c r="A77" s="33" t="s">
        <v>118</v>
      </c>
      <c r="B77" s="248" t="s">
        <v>330</v>
      </c>
      <c r="C77" s="87">
        <v>0</v>
      </c>
      <c r="D77" s="378">
        <v>0</v>
      </c>
      <c r="E77" s="378">
        <v>0</v>
      </c>
      <c r="F77" s="378">
        <v>0</v>
      </c>
      <c r="G77" s="378">
        <v>0</v>
      </c>
      <c r="H77" s="378">
        <v>0</v>
      </c>
      <c r="I77" s="378">
        <v>0</v>
      </c>
      <c r="J77" s="378">
        <v>0</v>
      </c>
      <c r="K77" s="378">
        <v>0</v>
      </c>
      <c r="L77" s="296"/>
      <c r="M77" s="296"/>
      <c r="N77" s="297"/>
      <c r="O77" s="243">
        <f>SUM(C77:N77)</f>
        <v>0</v>
      </c>
    </row>
    <row r="78" spans="1:15" x14ac:dyDescent="0.25">
      <c r="A78" s="33" t="s">
        <v>119</v>
      </c>
      <c r="B78" s="227" t="s">
        <v>95</v>
      </c>
      <c r="C78" s="229">
        <f>C77/C58</f>
        <v>0</v>
      </c>
      <c r="D78" s="386">
        <f t="shared" ref="D78:N78" si="34">D77/D58</f>
        <v>0</v>
      </c>
      <c r="E78" s="386">
        <f t="shared" si="34"/>
        <v>0</v>
      </c>
      <c r="F78" s="386">
        <f t="shared" si="34"/>
        <v>0</v>
      </c>
      <c r="G78" s="386">
        <f t="shared" si="34"/>
        <v>0</v>
      </c>
      <c r="H78" s="386">
        <f t="shared" si="34"/>
        <v>0</v>
      </c>
      <c r="I78" s="386">
        <f t="shared" si="34"/>
        <v>0</v>
      </c>
      <c r="J78" s="386">
        <f t="shared" si="34"/>
        <v>0</v>
      </c>
      <c r="K78" s="386">
        <f t="shared" si="34"/>
        <v>0</v>
      </c>
      <c r="L78" s="313" t="e">
        <f t="shared" si="34"/>
        <v>#DIV/0!</v>
      </c>
      <c r="M78" s="313" t="e">
        <f t="shared" si="34"/>
        <v>#DIV/0!</v>
      </c>
      <c r="N78" s="295" t="e">
        <f t="shared" si="34"/>
        <v>#DIV/0!</v>
      </c>
      <c r="O78" s="282">
        <f>O77/O58</f>
        <v>0</v>
      </c>
    </row>
    <row r="79" spans="1:15" x14ac:dyDescent="0.25">
      <c r="A79" s="33" t="s">
        <v>171</v>
      </c>
      <c r="B79" s="242" t="s">
        <v>94</v>
      </c>
      <c r="C79" s="47">
        <v>0</v>
      </c>
      <c r="D79" s="378">
        <v>0</v>
      </c>
      <c r="E79" s="378">
        <v>0</v>
      </c>
      <c r="F79" s="378">
        <v>0</v>
      </c>
      <c r="G79" s="378">
        <v>0</v>
      </c>
      <c r="H79" s="378">
        <v>0</v>
      </c>
      <c r="I79" s="378">
        <v>0</v>
      </c>
      <c r="J79" s="378">
        <v>0</v>
      </c>
      <c r="K79" s="378">
        <v>0</v>
      </c>
      <c r="L79" s="296"/>
      <c r="M79" s="296"/>
      <c r="N79" s="297"/>
      <c r="O79" s="243">
        <f>SUM(C79:N79)</f>
        <v>0</v>
      </c>
    </row>
    <row r="80" spans="1:15" x14ac:dyDescent="0.25">
      <c r="A80" s="33" t="s">
        <v>172</v>
      </c>
      <c r="B80" s="227" t="s">
        <v>95</v>
      </c>
      <c r="C80" s="229">
        <f>C79/C58</f>
        <v>0</v>
      </c>
      <c r="D80" s="386">
        <f t="shared" ref="D80:N80" si="35">D79/D58</f>
        <v>0</v>
      </c>
      <c r="E80" s="386">
        <f t="shared" si="35"/>
        <v>0</v>
      </c>
      <c r="F80" s="386">
        <f t="shared" si="35"/>
        <v>0</v>
      </c>
      <c r="G80" s="386">
        <f t="shared" si="35"/>
        <v>0</v>
      </c>
      <c r="H80" s="386">
        <f t="shared" si="35"/>
        <v>0</v>
      </c>
      <c r="I80" s="386">
        <f t="shared" si="35"/>
        <v>0</v>
      </c>
      <c r="J80" s="386">
        <f t="shared" si="35"/>
        <v>0</v>
      </c>
      <c r="K80" s="386">
        <f t="shared" si="35"/>
        <v>0</v>
      </c>
      <c r="L80" s="313" t="e">
        <f t="shared" si="35"/>
        <v>#DIV/0!</v>
      </c>
      <c r="M80" s="313" t="e">
        <f t="shared" si="35"/>
        <v>#DIV/0!</v>
      </c>
      <c r="N80" s="295" t="e">
        <f t="shared" si="35"/>
        <v>#DIV/0!</v>
      </c>
      <c r="O80" s="282">
        <f>O79/O58</f>
        <v>0</v>
      </c>
    </row>
    <row r="81" spans="1:15" x14ac:dyDescent="0.25">
      <c r="A81" s="33" t="s">
        <v>173</v>
      </c>
      <c r="B81" s="242" t="s">
        <v>96</v>
      </c>
      <c r="C81" s="47">
        <v>0</v>
      </c>
      <c r="D81" s="378">
        <v>0</v>
      </c>
      <c r="E81" s="378">
        <v>0</v>
      </c>
      <c r="F81" s="378">
        <v>0</v>
      </c>
      <c r="G81" s="378">
        <v>0</v>
      </c>
      <c r="H81" s="378">
        <v>0</v>
      </c>
      <c r="I81" s="378">
        <v>0</v>
      </c>
      <c r="J81" s="378">
        <v>0</v>
      </c>
      <c r="K81" s="378">
        <v>1</v>
      </c>
      <c r="L81" s="296"/>
      <c r="M81" s="296"/>
      <c r="N81" s="297"/>
      <c r="O81" s="243">
        <f>SUM(C81:N81)</f>
        <v>1</v>
      </c>
    </row>
    <row r="82" spans="1:15" x14ac:dyDescent="0.25">
      <c r="A82" s="33" t="s">
        <v>174</v>
      </c>
      <c r="B82" s="227" t="s">
        <v>95</v>
      </c>
      <c r="C82" s="229">
        <f>C81/C58</f>
        <v>0</v>
      </c>
      <c r="D82" s="386">
        <f t="shared" ref="D82:N82" si="36">D81/D58</f>
        <v>0</v>
      </c>
      <c r="E82" s="386">
        <f t="shared" si="36"/>
        <v>0</v>
      </c>
      <c r="F82" s="386">
        <f t="shared" si="36"/>
        <v>0</v>
      </c>
      <c r="G82" s="386">
        <f t="shared" si="36"/>
        <v>0</v>
      </c>
      <c r="H82" s="386">
        <f t="shared" si="36"/>
        <v>0</v>
      </c>
      <c r="I82" s="386">
        <f t="shared" si="36"/>
        <v>0</v>
      </c>
      <c r="J82" s="386">
        <f t="shared" si="36"/>
        <v>0</v>
      </c>
      <c r="K82" s="386">
        <f t="shared" si="36"/>
        <v>0.1111111111111111</v>
      </c>
      <c r="L82" s="313" t="e">
        <f t="shared" si="36"/>
        <v>#DIV/0!</v>
      </c>
      <c r="M82" s="313" t="e">
        <f t="shared" si="36"/>
        <v>#DIV/0!</v>
      </c>
      <c r="N82" s="295" t="e">
        <f t="shared" si="36"/>
        <v>#DIV/0!</v>
      </c>
      <c r="O82" s="282">
        <f>O81/O58</f>
        <v>1.7857142857142856E-2</v>
      </c>
    </row>
    <row r="83" spans="1:15" ht="24.75" x14ac:dyDescent="0.25">
      <c r="A83" s="33" t="s">
        <v>247</v>
      </c>
      <c r="B83" s="249" t="s">
        <v>97</v>
      </c>
      <c r="C83" s="47">
        <v>0</v>
      </c>
      <c r="D83" s="378">
        <v>0</v>
      </c>
      <c r="E83" s="378">
        <v>0</v>
      </c>
      <c r="F83" s="378">
        <v>0</v>
      </c>
      <c r="G83" s="378">
        <v>0</v>
      </c>
      <c r="H83" s="378">
        <v>1</v>
      </c>
      <c r="I83" s="378">
        <v>1</v>
      </c>
      <c r="J83" s="378">
        <v>0</v>
      </c>
      <c r="K83" s="378">
        <v>0</v>
      </c>
      <c r="L83" s="296"/>
      <c r="M83" s="296"/>
      <c r="N83" s="297"/>
      <c r="O83" s="243">
        <f>SUM(C83:N83)</f>
        <v>2</v>
      </c>
    </row>
    <row r="84" spans="1:15" x14ac:dyDescent="0.25">
      <c r="A84" s="33" t="s">
        <v>248</v>
      </c>
      <c r="B84" s="227" t="s">
        <v>95</v>
      </c>
      <c r="C84" s="229">
        <f>C83/C58</f>
        <v>0</v>
      </c>
      <c r="D84" s="386">
        <f t="shared" ref="D84:N84" si="37">D83/D58</f>
        <v>0</v>
      </c>
      <c r="E84" s="386">
        <f t="shared" si="37"/>
        <v>0</v>
      </c>
      <c r="F84" s="386">
        <f t="shared" si="37"/>
        <v>0</v>
      </c>
      <c r="G84" s="386">
        <f t="shared" si="37"/>
        <v>0</v>
      </c>
      <c r="H84" s="386">
        <f t="shared" si="37"/>
        <v>0.1111111111111111</v>
      </c>
      <c r="I84" s="386">
        <f t="shared" si="37"/>
        <v>0.1</v>
      </c>
      <c r="J84" s="386">
        <f t="shared" si="37"/>
        <v>0</v>
      </c>
      <c r="K84" s="386">
        <f t="shared" si="37"/>
        <v>0</v>
      </c>
      <c r="L84" s="313" t="e">
        <f t="shared" si="37"/>
        <v>#DIV/0!</v>
      </c>
      <c r="M84" s="313" t="e">
        <f t="shared" si="37"/>
        <v>#DIV/0!</v>
      </c>
      <c r="N84" s="295" t="e">
        <f t="shared" si="37"/>
        <v>#DIV/0!</v>
      </c>
      <c r="O84" s="282">
        <f>O83/O58</f>
        <v>3.5714285714285712E-2</v>
      </c>
    </row>
    <row r="85" spans="1:15" ht="24" x14ac:dyDescent="0.25">
      <c r="A85" s="33" t="s">
        <v>249</v>
      </c>
      <c r="B85" s="250" t="s">
        <v>98</v>
      </c>
      <c r="C85" s="47">
        <v>0</v>
      </c>
      <c r="D85" s="378">
        <v>0</v>
      </c>
      <c r="E85" s="378">
        <v>0</v>
      </c>
      <c r="F85" s="378">
        <v>0</v>
      </c>
      <c r="G85" s="378">
        <v>0</v>
      </c>
      <c r="H85" s="378">
        <v>0</v>
      </c>
      <c r="I85" s="378">
        <v>1</v>
      </c>
      <c r="J85" s="378">
        <v>0</v>
      </c>
      <c r="K85" s="378">
        <v>0</v>
      </c>
      <c r="L85" s="296"/>
      <c r="M85" s="296"/>
      <c r="N85" s="297"/>
      <c r="O85" s="243">
        <f>SUM(C85:N85)</f>
        <v>1</v>
      </c>
    </row>
    <row r="86" spans="1:15" x14ac:dyDescent="0.25">
      <c r="A86" s="33" t="s">
        <v>250</v>
      </c>
      <c r="B86" s="227" t="s">
        <v>95</v>
      </c>
      <c r="C86" s="229">
        <f>C85/C58</f>
        <v>0</v>
      </c>
      <c r="D86" s="386">
        <f t="shared" ref="D86:N86" si="38">D85/D58</f>
        <v>0</v>
      </c>
      <c r="E86" s="386">
        <f t="shared" si="38"/>
        <v>0</v>
      </c>
      <c r="F86" s="386">
        <f t="shared" si="38"/>
        <v>0</v>
      </c>
      <c r="G86" s="386">
        <f t="shared" si="38"/>
        <v>0</v>
      </c>
      <c r="H86" s="386">
        <f t="shared" si="38"/>
        <v>0</v>
      </c>
      <c r="I86" s="386">
        <f t="shared" si="38"/>
        <v>0.1</v>
      </c>
      <c r="J86" s="386">
        <f t="shared" si="38"/>
        <v>0</v>
      </c>
      <c r="K86" s="386">
        <f t="shared" si="38"/>
        <v>0</v>
      </c>
      <c r="L86" s="313" t="e">
        <f t="shared" si="38"/>
        <v>#DIV/0!</v>
      </c>
      <c r="M86" s="313" t="e">
        <f t="shared" si="38"/>
        <v>#DIV/0!</v>
      </c>
      <c r="N86" s="295" t="e">
        <f t="shared" si="38"/>
        <v>#DIV/0!</v>
      </c>
      <c r="O86" s="282">
        <f>O85/O58</f>
        <v>1.7857142857142856E-2</v>
      </c>
    </row>
    <row r="87" spans="1:15" ht="24.75" x14ac:dyDescent="0.25">
      <c r="A87" s="33" t="s">
        <v>251</v>
      </c>
      <c r="B87" s="249" t="s">
        <v>99</v>
      </c>
      <c r="C87" s="47">
        <v>0</v>
      </c>
      <c r="D87" s="378">
        <v>0</v>
      </c>
      <c r="E87" s="378">
        <v>1</v>
      </c>
      <c r="F87" s="378">
        <v>0</v>
      </c>
      <c r="G87" s="378">
        <v>0</v>
      </c>
      <c r="H87" s="378">
        <v>0</v>
      </c>
      <c r="I87" s="378">
        <v>0</v>
      </c>
      <c r="J87" s="378">
        <v>0</v>
      </c>
      <c r="K87" s="378">
        <v>0</v>
      </c>
      <c r="L87" s="296"/>
      <c r="M87" s="296"/>
      <c r="N87" s="297"/>
      <c r="O87" s="243">
        <f>SUM(C87:N87)</f>
        <v>1</v>
      </c>
    </row>
    <row r="88" spans="1:15" x14ac:dyDescent="0.25">
      <c r="A88" s="33" t="s">
        <v>254</v>
      </c>
      <c r="B88" s="227" t="s">
        <v>95</v>
      </c>
      <c r="C88" s="229">
        <f>C87/C58</f>
        <v>0</v>
      </c>
      <c r="D88" s="386">
        <f t="shared" ref="D88:N88" si="39">D87/D58</f>
        <v>0</v>
      </c>
      <c r="E88" s="386">
        <f t="shared" si="39"/>
        <v>0.14285714285714285</v>
      </c>
      <c r="F88" s="386">
        <f t="shared" si="39"/>
        <v>0</v>
      </c>
      <c r="G88" s="386">
        <f t="shared" si="39"/>
        <v>0</v>
      </c>
      <c r="H88" s="386">
        <f t="shared" si="39"/>
        <v>0</v>
      </c>
      <c r="I88" s="386">
        <f t="shared" si="39"/>
        <v>0</v>
      </c>
      <c r="J88" s="386">
        <f t="shared" si="39"/>
        <v>0</v>
      </c>
      <c r="K88" s="386">
        <f t="shared" si="39"/>
        <v>0</v>
      </c>
      <c r="L88" s="313" t="e">
        <f t="shared" si="39"/>
        <v>#DIV/0!</v>
      </c>
      <c r="M88" s="313" t="e">
        <f t="shared" si="39"/>
        <v>#DIV/0!</v>
      </c>
      <c r="N88" s="295" t="e">
        <f t="shared" si="39"/>
        <v>#DIV/0!</v>
      </c>
      <c r="O88" s="282">
        <f>O87/O58</f>
        <v>1.7857142857142856E-2</v>
      </c>
    </row>
    <row r="89" spans="1:15" ht="24.75" x14ac:dyDescent="0.25">
      <c r="A89" s="33" t="s">
        <v>255</v>
      </c>
      <c r="B89" s="249" t="s">
        <v>318</v>
      </c>
      <c r="C89" s="47">
        <v>3</v>
      </c>
      <c r="D89" s="378">
        <v>1</v>
      </c>
      <c r="E89" s="378">
        <v>0</v>
      </c>
      <c r="F89" s="378">
        <v>0</v>
      </c>
      <c r="G89" s="378">
        <v>0</v>
      </c>
      <c r="H89" s="378">
        <v>1</v>
      </c>
      <c r="I89" s="378">
        <v>0</v>
      </c>
      <c r="J89" s="378">
        <v>0</v>
      </c>
      <c r="K89" s="378">
        <v>0</v>
      </c>
      <c r="L89" s="296"/>
      <c r="M89" s="296"/>
      <c r="N89" s="297"/>
      <c r="O89" s="243">
        <f>SUM(C89:N89)</f>
        <v>5</v>
      </c>
    </row>
    <row r="90" spans="1:15" x14ac:dyDescent="0.25">
      <c r="A90" s="33" t="s">
        <v>257</v>
      </c>
      <c r="B90" s="227" t="s">
        <v>95</v>
      </c>
      <c r="C90" s="229">
        <f>C89/C58</f>
        <v>0.6</v>
      </c>
      <c r="D90" s="386">
        <f t="shared" ref="D90:N90" si="40">D89/D58</f>
        <v>0.2</v>
      </c>
      <c r="E90" s="386">
        <f t="shared" si="40"/>
        <v>0</v>
      </c>
      <c r="F90" s="386">
        <f t="shared" si="40"/>
        <v>0</v>
      </c>
      <c r="G90" s="386">
        <f t="shared" si="40"/>
        <v>0</v>
      </c>
      <c r="H90" s="386">
        <f t="shared" si="40"/>
        <v>0.1111111111111111</v>
      </c>
      <c r="I90" s="386">
        <f t="shared" si="40"/>
        <v>0</v>
      </c>
      <c r="J90" s="386">
        <f t="shared" si="40"/>
        <v>0</v>
      </c>
      <c r="K90" s="386">
        <f t="shared" si="40"/>
        <v>0</v>
      </c>
      <c r="L90" s="313" t="e">
        <f t="shared" si="40"/>
        <v>#DIV/0!</v>
      </c>
      <c r="M90" s="313" t="e">
        <f t="shared" si="40"/>
        <v>#DIV/0!</v>
      </c>
      <c r="N90" s="295" t="e">
        <f t="shared" si="40"/>
        <v>#DIV/0!</v>
      </c>
      <c r="O90" s="282">
        <f>O89/O58</f>
        <v>8.9285714285714288E-2</v>
      </c>
    </row>
    <row r="91" spans="1:15" ht="24.75" x14ac:dyDescent="0.25">
      <c r="A91" s="33" t="s">
        <v>258</v>
      </c>
      <c r="B91" s="249" t="s">
        <v>319</v>
      </c>
      <c r="C91" s="87">
        <v>0</v>
      </c>
      <c r="D91" s="378">
        <v>1</v>
      </c>
      <c r="E91" s="378">
        <v>0</v>
      </c>
      <c r="F91" s="378">
        <v>1</v>
      </c>
      <c r="G91" s="378">
        <v>0</v>
      </c>
      <c r="H91" s="378">
        <v>0</v>
      </c>
      <c r="I91" s="378">
        <v>0</v>
      </c>
      <c r="J91" s="378">
        <v>0</v>
      </c>
      <c r="K91" s="378">
        <v>0</v>
      </c>
      <c r="L91" s="296"/>
      <c r="M91" s="296"/>
      <c r="N91" s="297"/>
      <c r="O91" s="243">
        <f>SUM(C91:N91)</f>
        <v>2</v>
      </c>
    </row>
    <row r="92" spans="1:15" x14ac:dyDescent="0.25">
      <c r="A92" s="33" t="s">
        <v>259</v>
      </c>
      <c r="B92" s="227" t="s">
        <v>95</v>
      </c>
      <c r="C92" s="229">
        <f>C91/C58</f>
        <v>0</v>
      </c>
      <c r="D92" s="386">
        <f t="shared" ref="D92:N92" si="41">D91/D58</f>
        <v>0.2</v>
      </c>
      <c r="E92" s="386">
        <f t="shared" si="41"/>
        <v>0</v>
      </c>
      <c r="F92" s="386">
        <f t="shared" si="41"/>
        <v>0.25</v>
      </c>
      <c r="G92" s="386">
        <f t="shared" si="41"/>
        <v>0</v>
      </c>
      <c r="H92" s="386">
        <f t="shared" si="41"/>
        <v>0</v>
      </c>
      <c r="I92" s="386">
        <f t="shared" si="41"/>
        <v>0</v>
      </c>
      <c r="J92" s="386">
        <f t="shared" si="41"/>
        <v>0</v>
      </c>
      <c r="K92" s="386">
        <f t="shared" si="41"/>
        <v>0</v>
      </c>
      <c r="L92" s="313" t="e">
        <f t="shared" si="41"/>
        <v>#DIV/0!</v>
      </c>
      <c r="M92" s="313" t="e">
        <f t="shared" si="41"/>
        <v>#DIV/0!</v>
      </c>
      <c r="N92" s="295" t="e">
        <f t="shared" si="41"/>
        <v>#DIV/0!</v>
      </c>
      <c r="O92" s="282">
        <f>O91/O58</f>
        <v>3.5714285714285712E-2</v>
      </c>
    </row>
    <row r="93" spans="1:15" ht="24.75" x14ac:dyDescent="0.25">
      <c r="A93" s="33" t="s">
        <v>260</v>
      </c>
      <c r="B93" s="249" t="s">
        <v>320</v>
      </c>
      <c r="C93" s="47">
        <v>0</v>
      </c>
      <c r="D93" s="378">
        <v>0</v>
      </c>
      <c r="E93" s="378">
        <v>0</v>
      </c>
      <c r="F93" s="378">
        <v>0</v>
      </c>
      <c r="G93" s="378">
        <v>0</v>
      </c>
      <c r="H93" s="378">
        <v>0</v>
      </c>
      <c r="I93" s="378">
        <v>0</v>
      </c>
      <c r="J93" s="378">
        <v>0</v>
      </c>
      <c r="K93" s="378">
        <v>0</v>
      </c>
      <c r="L93" s="296"/>
      <c r="M93" s="296"/>
      <c r="N93" s="297"/>
      <c r="O93" s="243">
        <f>SUM(C93:N93)</f>
        <v>0</v>
      </c>
    </row>
    <row r="94" spans="1:15" x14ac:dyDescent="0.25">
      <c r="A94" s="33" t="s">
        <v>261</v>
      </c>
      <c r="B94" s="227" t="s">
        <v>95</v>
      </c>
      <c r="C94" s="229">
        <f>C93/C58</f>
        <v>0</v>
      </c>
      <c r="D94" s="386">
        <f t="shared" ref="D94:N94" si="42">D93/D58</f>
        <v>0</v>
      </c>
      <c r="E94" s="386">
        <f t="shared" si="42"/>
        <v>0</v>
      </c>
      <c r="F94" s="386">
        <f t="shared" si="42"/>
        <v>0</v>
      </c>
      <c r="G94" s="386">
        <f t="shared" si="42"/>
        <v>0</v>
      </c>
      <c r="H94" s="386">
        <f t="shared" si="42"/>
        <v>0</v>
      </c>
      <c r="I94" s="386">
        <f t="shared" si="42"/>
        <v>0</v>
      </c>
      <c r="J94" s="386">
        <f t="shared" si="42"/>
        <v>0</v>
      </c>
      <c r="K94" s="386">
        <f t="shared" si="42"/>
        <v>0</v>
      </c>
      <c r="L94" s="313" t="e">
        <f t="shared" si="42"/>
        <v>#DIV/0!</v>
      </c>
      <c r="M94" s="313" t="e">
        <f t="shared" si="42"/>
        <v>#DIV/0!</v>
      </c>
      <c r="N94" s="295" t="e">
        <f t="shared" si="42"/>
        <v>#DIV/0!</v>
      </c>
      <c r="O94" s="282">
        <f>O93/O58</f>
        <v>0</v>
      </c>
    </row>
    <row r="95" spans="1:15" ht="24.75" x14ac:dyDescent="0.25">
      <c r="A95" s="33" t="s">
        <v>323</v>
      </c>
      <c r="B95" s="249" t="s">
        <v>321</v>
      </c>
      <c r="C95" s="47">
        <f t="shared" ref="C95:K95" si="43">C58-C61-C79-C81-C83-C85-C87-C89-C91-C93</f>
        <v>1</v>
      </c>
      <c r="D95" s="381">
        <f t="shared" si="43"/>
        <v>1</v>
      </c>
      <c r="E95" s="381">
        <f t="shared" si="43"/>
        <v>1</v>
      </c>
      <c r="F95" s="381">
        <f t="shared" si="43"/>
        <v>0</v>
      </c>
      <c r="G95" s="381">
        <f t="shared" si="43"/>
        <v>0</v>
      </c>
      <c r="H95" s="381">
        <f t="shared" si="43"/>
        <v>1</v>
      </c>
      <c r="I95" s="381">
        <f t="shared" si="43"/>
        <v>2</v>
      </c>
      <c r="J95" s="381">
        <f t="shared" si="43"/>
        <v>1</v>
      </c>
      <c r="K95" s="381">
        <f t="shared" si="43"/>
        <v>0</v>
      </c>
      <c r="L95" s="300">
        <f t="shared" ref="L95:N95" si="44">L58-L63-L79-L81-L83-L85-L87-L89-L91-L93</f>
        <v>0</v>
      </c>
      <c r="M95" s="300">
        <f t="shared" si="44"/>
        <v>0</v>
      </c>
      <c r="N95" s="297">
        <f t="shared" si="44"/>
        <v>0</v>
      </c>
      <c r="O95" s="243">
        <f>SUM(C95:N95)</f>
        <v>7</v>
      </c>
    </row>
    <row r="96" spans="1:15" ht="15.75" thickBot="1" x14ac:dyDescent="0.3">
      <c r="A96" s="33" t="s">
        <v>324</v>
      </c>
      <c r="B96" s="251" t="s">
        <v>95</v>
      </c>
      <c r="C96" s="237">
        <f>C95/C58</f>
        <v>0.2</v>
      </c>
      <c r="D96" s="387">
        <f t="shared" ref="D96:N96" si="45">D95/D58</f>
        <v>0.2</v>
      </c>
      <c r="E96" s="387">
        <f t="shared" si="45"/>
        <v>0.14285714285714285</v>
      </c>
      <c r="F96" s="387">
        <f t="shared" si="45"/>
        <v>0</v>
      </c>
      <c r="G96" s="387">
        <f t="shared" si="45"/>
        <v>0</v>
      </c>
      <c r="H96" s="387">
        <f t="shared" si="45"/>
        <v>0.1111111111111111</v>
      </c>
      <c r="I96" s="387">
        <f t="shared" si="45"/>
        <v>0.2</v>
      </c>
      <c r="J96" s="387">
        <f t="shared" si="45"/>
        <v>0.25</v>
      </c>
      <c r="K96" s="387">
        <f t="shared" si="45"/>
        <v>0</v>
      </c>
      <c r="L96" s="314" t="e">
        <f t="shared" si="45"/>
        <v>#DIV/0!</v>
      </c>
      <c r="M96" s="314" t="e">
        <f t="shared" si="45"/>
        <v>#DIV/0!</v>
      </c>
      <c r="N96" s="299" t="e">
        <f t="shared" si="45"/>
        <v>#DIV/0!</v>
      </c>
      <c r="O96" s="286">
        <f>O95/O58</f>
        <v>0.125</v>
      </c>
    </row>
  </sheetData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6"/>
  <sheetViews>
    <sheetView view="pageBreakPreview" zoomScaleNormal="100" zoomScaleSheetLayoutView="100" workbookViewId="0">
      <selection activeCell="M4" sqref="M4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62" t="s">
        <v>338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1"/>
    </row>
    <row r="2" spans="1:15" ht="49.5" thickBot="1" x14ac:dyDescent="0.3">
      <c r="A2" s="263" t="s">
        <v>21</v>
      </c>
      <c r="B2" s="66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9</v>
      </c>
      <c r="J2" s="65" t="s">
        <v>8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</row>
    <row r="3" spans="1:15" ht="15.75" thickBot="1" x14ac:dyDescent="0.3">
      <c r="A3" s="13" t="s">
        <v>22</v>
      </c>
      <c r="B3" s="5" t="s">
        <v>20</v>
      </c>
      <c r="C3" s="6">
        <v>58</v>
      </c>
      <c r="D3" s="6">
        <v>58</v>
      </c>
      <c r="E3" s="375">
        <v>63</v>
      </c>
      <c r="F3" s="375">
        <v>65</v>
      </c>
      <c r="G3" s="375">
        <v>71</v>
      </c>
      <c r="H3" s="375">
        <v>78</v>
      </c>
      <c r="I3" s="375">
        <v>76</v>
      </c>
      <c r="J3" s="375">
        <v>75</v>
      </c>
      <c r="K3" s="375">
        <v>81</v>
      </c>
      <c r="L3" s="375">
        <v>85</v>
      </c>
      <c r="M3" s="6"/>
      <c r="N3" s="6"/>
      <c r="O3" s="7"/>
    </row>
    <row r="4" spans="1:15" x14ac:dyDescent="0.25">
      <c r="A4" s="13" t="s">
        <v>23</v>
      </c>
      <c r="B4" s="216" t="s">
        <v>56</v>
      </c>
      <c r="C4" s="218">
        <v>53</v>
      </c>
      <c r="D4" s="219">
        <v>53</v>
      </c>
      <c r="E4" s="376">
        <v>57</v>
      </c>
      <c r="F4" s="376">
        <v>59</v>
      </c>
      <c r="G4" s="376">
        <v>65</v>
      </c>
      <c r="H4" s="376">
        <v>72</v>
      </c>
      <c r="I4" s="376">
        <v>70</v>
      </c>
      <c r="J4" s="376">
        <v>69</v>
      </c>
      <c r="K4" s="376">
        <v>72</v>
      </c>
      <c r="L4" s="376">
        <v>74</v>
      </c>
      <c r="M4" s="219"/>
      <c r="N4" s="219"/>
      <c r="O4" s="220"/>
    </row>
    <row r="5" spans="1:15" x14ac:dyDescent="0.25">
      <c r="A5" s="13" t="s">
        <v>24</v>
      </c>
      <c r="B5" s="215" t="s">
        <v>30</v>
      </c>
      <c r="C5" s="217">
        <f>C4/C3</f>
        <v>0.91379310344827591</v>
      </c>
      <c r="D5" s="255">
        <f>D4/D3</f>
        <v>0.91379310344827591</v>
      </c>
      <c r="E5" s="377">
        <f t="shared" ref="E5:O5" si="0">E4/E3</f>
        <v>0.90476190476190477</v>
      </c>
      <c r="F5" s="377">
        <f t="shared" si="0"/>
        <v>0.90769230769230769</v>
      </c>
      <c r="G5" s="377">
        <f t="shared" si="0"/>
        <v>0.91549295774647887</v>
      </c>
      <c r="H5" s="377">
        <f t="shared" si="0"/>
        <v>0.92307692307692313</v>
      </c>
      <c r="I5" s="377">
        <f t="shared" si="0"/>
        <v>0.92105263157894735</v>
      </c>
      <c r="J5" s="377">
        <f t="shared" si="0"/>
        <v>0.92</v>
      </c>
      <c r="K5" s="377">
        <f t="shared" si="0"/>
        <v>0.88888888888888884</v>
      </c>
      <c r="L5" s="377">
        <f t="shared" si="0"/>
        <v>0.87058823529411766</v>
      </c>
      <c r="M5" s="294" t="e">
        <f t="shared" si="0"/>
        <v>#DIV/0!</v>
      </c>
      <c r="N5" s="294" t="e">
        <f t="shared" si="0"/>
        <v>#DIV/0!</v>
      </c>
      <c r="O5" s="295" t="e">
        <f t="shared" si="0"/>
        <v>#DIV/0!</v>
      </c>
    </row>
    <row r="6" spans="1:15" x14ac:dyDescent="0.25">
      <c r="A6" s="13" t="s">
        <v>25</v>
      </c>
      <c r="B6" s="221" t="s">
        <v>310</v>
      </c>
      <c r="C6" s="222">
        <v>1</v>
      </c>
      <c r="D6" s="48">
        <v>0</v>
      </c>
      <c r="E6" s="378">
        <v>0</v>
      </c>
      <c r="F6" s="378">
        <v>0</v>
      </c>
      <c r="G6" s="378">
        <v>4</v>
      </c>
      <c r="H6" s="378">
        <v>6</v>
      </c>
      <c r="I6" s="378">
        <v>5</v>
      </c>
      <c r="J6" s="378">
        <v>4</v>
      </c>
      <c r="K6" s="378">
        <v>2</v>
      </c>
      <c r="L6" s="378">
        <v>1</v>
      </c>
      <c r="M6" s="296"/>
      <c r="N6" s="296"/>
      <c r="O6" s="297"/>
    </row>
    <row r="7" spans="1:15" x14ac:dyDescent="0.25">
      <c r="A7" s="13" t="s">
        <v>26</v>
      </c>
      <c r="B7" s="215" t="s">
        <v>30</v>
      </c>
      <c r="C7" s="217">
        <f>C6/C3</f>
        <v>1.7241379310344827E-2</v>
      </c>
      <c r="D7" s="255">
        <f>D6/D3</f>
        <v>0</v>
      </c>
      <c r="E7" s="377">
        <f t="shared" ref="E7:O7" si="1">E6/E3</f>
        <v>0</v>
      </c>
      <c r="F7" s="377">
        <f t="shared" si="1"/>
        <v>0</v>
      </c>
      <c r="G7" s="377">
        <f t="shared" si="1"/>
        <v>5.6338028169014086E-2</v>
      </c>
      <c r="H7" s="377">
        <f t="shared" si="1"/>
        <v>7.6923076923076927E-2</v>
      </c>
      <c r="I7" s="377">
        <f t="shared" si="1"/>
        <v>6.5789473684210523E-2</v>
      </c>
      <c r="J7" s="377">
        <f t="shared" si="1"/>
        <v>5.3333333333333337E-2</v>
      </c>
      <c r="K7" s="377">
        <f t="shared" si="1"/>
        <v>2.4691358024691357E-2</v>
      </c>
      <c r="L7" s="377">
        <f t="shared" si="1"/>
        <v>1.1764705882352941E-2</v>
      </c>
      <c r="M7" s="294" t="e">
        <f t="shared" si="1"/>
        <v>#DIV/0!</v>
      </c>
      <c r="N7" s="294" t="e">
        <f t="shared" si="1"/>
        <v>#DIV/0!</v>
      </c>
      <c r="O7" s="295" t="e">
        <f t="shared" si="1"/>
        <v>#DIV/0!</v>
      </c>
    </row>
    <row r="8" spans="1:15" x14ac:dyDescent="0.25">
      <c r="A8" s="13" t="s">
        <v>27</v>
      </c>
      <c r="B8" s="221" t="s">
        <v>31</v>
      </c>
      <c r="C8" s="222">
        <v>10</v>
      </c>
      <c r="D8" s="48">
        <v>13</v>
      </c>
      <c r="E8" s="378">
        <v>12</v>
      </c>
      <c r="F8" s="378">
        <v>7</v>
      </c>
      <c r="G8" s="378">
        <v>11</v>
      </c>
      <c r="H8" s="378">
        <v>16</v>
      </c>
      <c r="I8" s="378">
        <v>14</v>
      </c>
      <c r="J8" s="378">
        <v>13</v>
      </c>
      <c r="K8" s="378">
        <v>15</v>
      </c>
      <c r="L8" s="378">
        <v>17</v>
      </c>
      <c r="M8" s="296"/>
      <c r="N8" s="296"/>
      <c r="O8" s="297"/>
    </row>
    <row r="9" spans="1:15" x14ac:dyDescent="0.25">
      <c r="A9" s="13" t="s">
        <v>28</v>
      </c>
      <c r="B9" s="215" t="s">
        <v>30</v>
      </c>
      <c r="C9" s="217">
        <f>C8/C3</f>
        <v>0.17241379310344829</v>
      </c>
      <c r="D9" s="255">
        <f>D8/D3</f>
        <v>0.22413793103448276</v>
      </c>
      <c r="E9" s="377">
        <f t="shared" ref="E9:O9" si="2">E8/E3</f>
        <v>0.19047619047619047</v>
      </c>
      <c r="F9" s="377">
        <f t="shared" si="2"/>
        <v>0.1076923076923077</v>
      </c>
      <c r="G9" s="377">
        <f t="shared" si="2"/>
        <v>0.15492957746478872</v>
      </c>
      <c r="H9" s="377">
        <f t="shared" si="2"/>
        <v>0.20512820512820512</v>
      </c>
      <c r="I9" s="377">
        <f t="shared" si="2"/>
        <v>0.18421052631578946</v>
      </c>
      <c r="J9" s="377">
        <f t="shared" si="2"/>
        <v>0.17333333333333334</v>
      </c>
      <c r="K9" s="377">
        <f t="shared" si="2"/>
        <v>0.18518518518518517</v>
      </c>
      <c r="L9" s="377">
        <f t="shared" si="2"/>
        <v>0.2</v>
      </c>
      <c r="M9" s="294" t="e">
        <f t="shared" si="2"/>
        <v>#DIV/0!</v>
      </c>
      <c r="N9" s="294" t="e">
        <f t="shared" si="2"/>
        <v>#DIV/0!</v>
      </c>
      <c r="O9" s="295" t="e">
        <f t="shared" si="2"/>
        <v>#DIV/0!</v>
      </c>
    </row>
    <row r="10" spans="1:15" x14ac:dyDescent="0.25">
      <c r="A10" s="13" t="s">
        <v>33</v>
      </c>
      <c r="B10" s="221" t="s">
        <v>32</v>
      </c>
      <c r="C10" s="222">
        <v>34</v>
      </c>
      <c r="D10" s="48">
        <v>29</v>
      </c>
      <c r="E10" s="378">
        <v>32</v>
      </c>
      <c r="F10" s="378">
        <v>32</v>
      </c>
      <c r="G10" s="378">
        <v>38</v>
      </c>
      <c r="H10" s="378">
        <v>45</v>
      </c>
      <c r="I10" s="378">
        <v>43</v>
      </c>
      <c r="J10" s="378">
        <v>42</v>
      </c>
      <c r="K10" s="378">
        <v>45</v>
      </c>
      <c r="L10" s="378">
        <v>50</v>
      </c>
      <c r="M10" s="296"/>
      <c r="N10" s="296"/>
      <c r="O10" s="297"/>
    </row>
    <row r="11" spans="1:15" x14ac:dyDescent="0.25">
      <c r="A11" s="13" t="s">
        <v>34</v>
      </c>
      <c r="B11" s="215" t="s">
        <v>30</v>
      </c>
      <c r="C11" s="217">
        <f>C10/C3</f>
        <v>0.58620689655172409</v>
      </c>
      <c r="D11" s="255">
        <f>D10/D3</f>
        <v>0.5</v>
      </c>
      <c r="E11" s="377">
        <f t="shared" ref="E11:O11" si="3">E10/E3</f>
        <v>0.50793650793650791</v>
      </c>
      <c r="F11" s="377">
        <f t="shared" si="3"/>
        <v>0.49230769230769234</v>
      </c>
      <c r="G11" s="377">
        <f t="shared" si="3"/>
        <v>0.53521126760563376</v>
      </c>
      <c r="H11" s="377">
        <f t="shared" si="3"/>
        <v>0.57692307692307687</v>
      </c>
      <c r="I11" s="377">
        <f t="shared" si="3"/>
        <v>0.56578947368421051</v>
      </c>
      <c r="J11" s="377">
        <f t="shared" si="3"/>
        <v>0.56000000000000005</v>
      </c>
      <c r="K11" s="377">
        <f t="shared" si="3"/>
        <v>0.55555555555555558</v>
      </c>
      <c r="L11" s="377">
        <f t="shared" si="3"/>
        <v>0.58823529411764708</v>
      </c>
      <c r="M11" s="294" t="e">
        <f t="shared" si="3"/>
        <v>#DIV/0!</v>
      </c>
      <c r="N11" s="294" t="e">
        <f t="shared" si="3"/>
        <v>#DIV/0!</v>
      </c>
      <c r="O11" s="295" t="e">
        <f t="shared" si="3"/>
        <v>#DIV/0!</v>
      </c>
    </row>
    <row r="12" spans="1:15" x14ac:dyDescent="0.25">
      <c r="A12" s="13" t="s">
        <v>35</v>
      </c>
      <c r="B12" s="223" t="s">
        <v>53</v>
      </c>
      <c r="C12" s="222">
        <v>3</v>
      </c>
      <c r="D12" s="48">
        <v>3</v>
      </c>
      <c r="E12" s="378">
        <v>5</v>
      </c>
      <c r="F12" s="378">
        <v>5</v>
      </c>
      <c r="G12" s="378">
        <v>2</v>
      </c>
      <c r="H12" s="378">
        <v>2</v>
      </c>
      <c r="I12" s="378">
        <v>1</v>
      </c>
      <c r="J12" s="378">
        <v>1</v>
      </c>
      <c r="K12" s="378">
        <v>6</v>
      </c>
      <c r="L12" s="378">
        <v>8</v>
      </c>
      <c r="M12" s="296"/>
      <c r="N12" s="296"/>
      <c r="O12" s="297"/>
    </row>
    <row r="13" spans="1:15" x14ac:dyDescent="0.25">
      <c r="A13" s="13" t="s">
        <v>36</v>
      </c>
      <c r="B13" s="215" t="s">
        <v>30</v>
      </c>
      <c r="C13" s="217">
        <f>C12/C3</f>
        <v>5.1724137931034482E-2</v>
      </c>
      <c r="D13" s="255">
        <f>D12/D3</f>
        <v>5.1724137931034482E-2</v>
      </c>
      <c r="E13" s="377">
        <f t="shared" ref="E13:O13" si="4">E12/E3</f>
        <v>7.9365079365079361E-2</v>
      </c>
      <c r="F13" s="377">
        <f t="shared" si="4"/>
        <v>7.6923076923076927E-2</v>
      </c>
      <c r="G13" s="377">
        <f t="shared" si="4"/>
        <v>2.8169014084507043E-2</v>
      </c>
      <c r="H13" s="377">
        <f t="shared" si="4"/>
        <v>2.564102564102564E-2</v>
      </c>
      <c r="I13" s="377">
        <f t="shared" si="4"/>
        <v>1.3157894736842105E-2</v>
      </c>
      <c r="J13" s="377">
        <f t="shared" si="4"/>
        <v>1.3333333333333334E-2</v>
      </c>
      <c r="K13" s="377">
        <f t="shared" si="4"/>
        <v>7.407407407407407E-2</v>
      </c>
      <c r="L13" s="377">
        <f t="shared" si="4"/>
        <v>9.4117647058823528E-2</v>
      </c>
      <c r="M13" s="294" t="e">
        <f t="shared" si="4"/>
        <v>#DIV/0!</v>
      </c>
      <c r="N13" s="294" t="e">
        <f t="shared" si="4"/>
        <v>#DIV/0!</v>
      </c>
      <c r="O13" s="295" t="e">
        <f t="shared" si="4"/>
        <v>#DIV/0!</v>
      </c>
    </row>
    <row r="14" spans="1:15" x14ac:dyDescent="0.25">
      <c r="A14" s="13" t="s">
        <v>37</v>
      </c>
      <c r="B14" s="221" t="s">
        <v>54</v>
      </c>
      <c r="C14" s="222">
        <v>13</v>
      </c>
      <c r="D14" s="48">
        <v>13</v>
      </c>
      <c r="E14" s="378">
        <v>13</v>
      </c>
      <c r="F14" s="378">
        <v>14</v>
      </c>
      <c r="G14" s="378">
        <v>14</v>
      </c>
      <c r="H14" s="378">
        <v>16</v>
      </c>
      <c r="I14" s="378">
        <v>15</v>
      </c>
      <c r="J14" s="378">
        <v>15</v>
      </c>
      <c r="K14" s="378">
        <v>16</v>
      </c>
      <c r="L14" s="378">
        <v>20</v>
      </c>
      <c r="M14" s="296"/>
      <c r="N14" s="296"/>
      <c r="O14" s="297"/>
    </row>
    <row r="15" spans="1:15" x14ac:dyDescent="0.25">
      <c r="A15" s="13" t="s">
        <v>38</v>
      </c>
      <c r="B15" s="215" t="s">
        <v>30</v>
      </c>
      <c r="C15" s="217">
        <f>C14/C3</f>
        <v>0.22413793103448276</v>
      </c>
      <c r="D15" s="255">
        <f>D14/D3</f>
        <v>0.22413793103448276</v>
      </c>
      <c r="E15" s="377">
        <f t="shared" ref="E15:O15" si="5">E14/E3</f>
        <v>0.20634920634920634</v>
      </c>
      <c r="F15" s="377">
        <f t="shared" si="5"/>
        <v>0.2153846153846154</v>
      </c>
      <c r="G15" s="377">
        <f t="shared" si="5"/>
        <v>0.19718309859154928</v>
      </c>
      <c r="H15" s="377">
        <f t="shared" si="5"/>
        <v>0.20512820512820512</v>
      </c>
      <c r="I15" s="377">
        <f t="shared" si="5"/>
        <v>0.19736842105263158</v>
      </c>
      <c r="J15" s="377">
        <f t="shared" si="5"/>
        <v>0.2</v>
      </c>
      <c r="K15" s="377">
        <f t="shared" si="5"/>
        <v>0.19753086419753085</v>
      </c>
      <c r="L15" s="377">
        <f t="shared" si="5"/>
        <v>0.23529411764705882</v>
      </c>
      <c r="M15" s="294" t="e">
        <f t="shared" si="5"/>
        <v>#DIV/0!</v>
      </c>
      <c r="N15" s="294" t="e">
        <f t="shared" si="5"/>
        <v>#DIV/0!</v>
      </c>
      <c r="O15" s="295" t="e">
        <f t="shared" si="5"/>
        <v>#DIV/0!</v>
      </c>
    </row>
    <row r="16" spans="1:15" x14ac:dyDescent="0.25">
      <c r="A16" s="13" t="s">
        <v>39</v>
      </c>
      <c r="B16" s="221" t="s">
        <v>55</v>
      </c>
      <c r="C16" s="222">
        <v>7</v>
      </c>
      <c r="D16" s="48">
        <v>6</v>
      </c>
      <c r="E16" s="378">
        <v>7</v>
      </c>
      <c r="F16" s="378">
        <v>7</v>
      </c>
      <c r="G16" s="378">
        <v>7</v>
      </c>
      <c r="H16" s="378">
        <v>7</v>
      </c>
      <c r="I16" s="378">
        <v>7</v>
      </c>
      <c r="J16" s="378">
        <v>8</v>
      </c>
      <c r="K16" s="378">
        <v>13</v>
      </c>
      <c r="L16" s="378">
        <v>14</v>
      </c>
      <c r="M16" s="296"/>
      <c r="N16" s="296"/>
      <c r="O16" s="297"/>
    </row>
    <row r="17" spans="1:15" x14ac:dyDescent="0.25">
      <c r="A17" s="13" t="s">
        <v>40</v>
      </c>
      <c r="B17" s="224" t="s">
        <v>30</v>
      </c>
      <c r="C17" s="217">
        <f>C16/C3</f>
        <v>0.1206896551724138</v>
      </c>
      <c r="D17" s="255">
        <f>D16/D3</f>
        <v>0.10344827586206896</v>
      </c>
      <c r="E17" s="377">
        <f t="shared" ref="E17:O17" si="6">E16/E3</f>
        <v>0.1111111111111111</v>
      </c>
      <c r="F17" s="377">
        <f t="shared" si="6"/>
        <v>0.1076923076923077</v>
      </c>
      <c r="G17" s="377">
        <f t="shared" si="6"/>
        <v>9.8591549295774641E-2</v>
      </c>
      <c r="H17" s="377">
        <f t="shared" si="6"/>
        <v>8.9743589743589744E-2</v>
      </c>
      <c r="I17" s="377">
        <f t="shared" si="6"/>
        <v>9.2105263157894732E-2</v>
      </c>
      <c r="J17" s="377">
        <f t="shared" si="6"/>
        <v>0.10666666666666667</v>
      </c>
      <c r="K17" s="377">
        <f t="shared" si="6"/>
        <v>0.16049382716049382</v>
      </c>
      <c r="L17" s="377">
        <f t="shared" si="6"/>
        <v>0.16470588235294117</v>
      </c>
      <c r="M17" s="294" t="e">
        <f t="shared" si="6"/>
        <v>#DIV/0!</v>
      </c>
      <c r="N17" s="294" t="e">
        <f t="shared" si="6"/>
        <v>#DIV/0!</v>
      </c>
      <c r="O17" s="295" t="e">
        <f t="shared" si="6"/>
        <v>#DIV/0!</v>
      </c>
    </row>
    <row r="18" spans="1:15" x14ac:dyDescent="0.25">
      <c r="A18" s="13" t="s">
        <v>41</v>
      </c>
      <c r="B18" s="221" t="s">
        <v>139</v>
      </c>
      <c r="C18" s="222">
        <v>9</v>
      </c>
      <c r="D18" s="48">
        <v>8</v>
      </c>
      <c r="E18" s="378">
        <v>8</v>
      </c>
      <c r="F18" s="378">
        <v>8</v>
      </c>
      <c r="G18" s="378">
        <v>9</v>
      </c>
      <c r="H18" s="378">
        <v>9</v>
      </c>
      <c r="I18" s="378">
        <v>9</v>
      </c>
      <c r="J18" s="378">
        <v>8</v>
      </c>
      <c r="K18" s="378">
        <v>10</v>
      </c>
      <c r="L18" s="378">
        <v>13</v>
      </c>
      <c r="M18" s="296"/>
      <c r="N18" s="296"/>
      <c r="O18" s="297"/>
    </row>
    <row r="19" spans="1:15" ht="15.75" thickBot="1" x14ac:dyDescent="0.3">
      <c r="A19" s="13" t="s">
        <v>42</v>
      </c>
      <c r="B19" s="225" t="s">
        <v>30</v>
      </c>
      <c r="C19" s="226">
        <f>C18/C3</f>
        <v>0.15517241379310345</v>
      </c>
      <c r="D19" s="265">
        <f>D18/D3</f>
        <v>0.13793103448275862</v>
      </c>
      <c r="E19" s="379">
        <f>E18/E3</f>
        <v>0.12698412698412698</v>
      </c>
      <c r="F19" s="379">
        <f t="shared" ref="F19:O19" si="7">F18/F3</f>
        <v>0.12307692307692308</v>
      </c>
      <c r="G19" s="379">
        <f t="shared" si="7"/>
        <v>0.12676056338028169</v>
      </c>
      <c r="H19" s="379">
        <f t="shared" si="7"/>
        <v>0.11538461538461539</v>
      </c>
      <c r="I19" s="379">
        <f t="shared" si="7"/>
        <v>0.11842105263157894</v>
      </c>
      <c r="J19" s="379">
        <f t="shared" si="7"/>
        <v>0.10666666666666667</v>
      </c>
      <c r="K19" s="379">
        <f t="shared" si="7"/>
        <v>0.12345679012345678</v>
      </c>
      <c r="L19" s="379">
        <f t="shared" si="7"/>
        <v>0.15294117647058825</v>
      </c>
      <c r="M19" s="298" t="e">
        <f t="shared" si="7"/>
        <v>#DIV/0!</v>
      </c>
      <c r="N19" s="298" t="e">
        <f t="shared" si="7"/>
        <v>#DIV/0!</v>
      </c>
      <c r="O19" s="299" t="e">
        <f t="shared" si="7"/>
        <v>#DIV/0!</v>
      </c>
    </row>
    <row r="20" spans="1:15" ht="20.100000000000001" customHeight="1" thickBot="1" x14ac:dyDescent="0.3">
      <c r="A20" s="24" t="s">
        <v>339</v>
      </c>
      <c r="C20" s="19"/>
      <c r="D20" s="19"/>
      <c r="E20" s="19"/>
      <c r="F20" s="19"/>
      <c r="G20" s="19"/>
      <c r="H20" s="19"/>
      <c r="I20" s="19"/>
      <c r="J20" s="19"/>
      <c r="K20" s="189"/>
      <c r="L20" s="19"/>
      <c r="M20" s="19"/>
      <c r="N20" s="19"/>
      <c r="O20" s="19"/>
    </row>
    <row r="21" spans="1:15" ht="49.5" thickBot="1" x14ac:dyDescent="0.3">
      <c r="A21" s="67" t="s">
        <v>21</v>
      </c>
      <c r="B21" s="58" t="s">
        <v>1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9</v>
      </c>
      <c r="I21" s="59" t="s">
        <v>8</v>
      </c>
      <c r="J21" s="59" t="s">
        <v>11</v>
      </c>
      <c r="K21" s="59" t="s">
        <v>12</v>
      </c>
      <c r="L21" s="59" t="s">
        <v>13</v>
      </c>
      <c r="M21" s="59" t="s">
        <v>14</v>
      </c>
      <c r="N21" s="59" t="s">
        <v>15</v>
      </c>
      <c r="O21" s="60" t="s">
        <v>120</v>
      </c>
    </row>
    <row r="22" spans="1:15" ht="15.75" thickBot="1" x14ac:dyDescent="0.3">
      <c r="A22" s="10" t="s">
        <v>43</v>
      </c>
      <c r="B22" s="9" t="s">
        <v>316</v>
      </c>
      <c r="C22" s="8">
        <v>8</v>
      </c>
      <c r="D22" s="380">
        <v>13</v>
      </c>
      <c r="E22" s="380">
        <v>8</v>
      </c>
      <c r="F22" s="380">
        <v>11</v>
      </c>
      <c r="G22" s="380">
        <v>12</v>
      </c>
      <c r="H22" s="380">
        <v>5</v>
      </c>
      <c r="I22" s="380">
        <v>8</v>
      </c>
      <c r="J22" s="380">
        <v>10</v>
      </c>
      <c r="K22" s="380">
        <v>14</v>
      </c>
      <c r="L22" s="9"/>
      <c r="M22" s="9"/>
      <c r="N22" s="9"/>
      <c r="O22" s="8">
        <f>SUM(C22:N22)</f>
        <v>89</v>
      </c>
    </row>
    <row r="23" spans="1:15" x14ac:dyDescent="0.25">
      <c r="A23" s="10" t="s">
        <v>44</v>
      </c>
      <c r="B23" s="228" t="s">
        <v>59</v>
      </c>
      <c r="C23" s="231">
        <v>1</v>
      </c>
      <c r="D23" s="376">
        <v>4</v>
      </c>
      <c r="E23" s="376">
        <v>3</v>
      </c>
      <c r="F23" s="376">
        <v>0</v>
      </c>
      <c r="G23" s="376">
        <v>2</v>
      </c>
      <c r="H23" s="376">
        <v>1</v>
      </c>
      <c r="I23" s="376">
        <v>2</v>
      </c>
      <c r="J23" s="376">
        <v>4</v>
      </c>
      <c r="K23" s="376">
        <v>8</v>
      </c>
      <c r="L23" s="219"/>
      <c r="M23" s="219"/>
      <c r="N23" s="220"/>
      <c r="O23" s="228">
        <f>SUM(C23:N23)</f>
        <v>25</v>
      </c>
    </row>
    <row r="24" spans="1:15" x14ac:dyDescent="0.25">
      <c r="A24" s="10" t="s">
        <v>45</v>
      </c>
      <c r="B24" s="197" t="s">
        <v>84</v>
      </c>
      <c r="C24" s="229">
        <f>C23/C22</f>
        <v>0.125</v>
      </c>
      <c r="D24" s="386">
        <f>D23/D22</f>
        <v>0.30769230769230771</v>
      </c>
      <c r="E24" s="386">
        <f t="shared" ref="E24:N24" si="8">E23/E22</f>
        <v>0.375</v>
      </c>
      <c r="F24" s="386">
        <f>F23/F22</f>
        <v>0</v>
      </c>
      <c r="G24" s="386">
        <f t="shared" si="8"/>
        <v>0.16666666666666666</v>
      </c>
      <c r="H24" s="386">
        <f t="shared" si="8"/>
        <v>0.2</v>
      </c>
      <c r="I24" s="386">
        <f t="shared" si="8"/>
        <v>0.25</v>
      </c>
      <c r="J24" s="386">
        <f t="shared" si="8"/>
        <v>0.4</v>
      </c>
      <c r="K24" s="386">
        <f t="shared" si="8"/>
        <v>0.5714285714285714</v>
      </c>
      <c r="L24" s="313" t="e">
        <f t="shared" si="8"/>
        <v>#DIV/0!</v>
      </c>
      <c r="M24" s="313" t="e">
        <f t="shared" si="8"/>
        <v>#DIV/0!</v>
      </c>
      <c r="N24" s="313" t="e">
        <f t="shared" si="8"/>
        <v>#DIV/0!</v>
      </c>
      <c r="O24" s="230">
        <f>O23/O22</f>
        <v>0.2808988764044944</v>
      </c>
    </row>
    <row r="25" spans="1:15" x14ac:dyDescent="0.25">
      <c r="A25" s="10" t="s">
        <v>46</v>
      </c>
      <c r="B25" s="99" t="s">
        <v>364</v>
      </c>
      <c r="C25" s="87">
        <v>1</v>
      </c>
      <c r="D25" s="381">
        <v>6</v>
      </c>
      <c r="E25" s="381">
        <v>2</v>
      </c>
      <c r="F25" s="381">
        <v>8</v>
      </c>
      <c r="G25" s="381">
        <v>9</v>
      </c>
      <c r="H25" s="381">
        <v>4</v>
      </c>
      <c r="I25" s="381">
        <v>5</v>
      </c>
      <c r="J25" s="381">
        <v>7</v>
      </c>
      <c r="K25" s="381">
        <v>11</v>
      </c>
      <c r="L25" s="300"/>
      <c r="M25" s="300"/>
      <c r="N25" s="301"/>
      <c r="O25" s="99">
        <f>SUM(C25:N25)</f>
        <v>53</v>
      </c>
    </row>
    <row r="26" spans="1:15" x14ac:dyDescent="0.25">
      <c r="A26" s="10" t="s">
        <v>47</v>
      </c>
      <c r="B26" s="197" t="s">
        <v>84</v>
      </c>
      <c r="C26" s="229">
        <f>C25/C22</f>
        <v>0.125</v>
      </c>
      <c r="D26" s="386">
        <f>D25/D22</f>
        <v>0.46153846153846156</v>
      </c>
      <c r="E26" s="386">
        <f t="shared" ref="E26:N26" si="9">E25/E22</f>
        <v>0.25</v>
      </c>
      <c r="F26" s="386">
        <f t="shared" si="9"/>
        <v>0.72727272727272729</v>
      </c>
      <c r="G26" s="386">
        <f t="shared" si="9"/>
        <v>0.75</v>
      </c>
      <c r="H26" s="386">
        <f t="shared" si="9"/>
        <v>0.8</v>
      </c>
      <c r="I26" s="386">
        <f t="shared" si="9"/>
        <v>0.625</v>
      </c>
      <c r="J26" s="386">
        <f t="shared" si="9"/>
        <v>0.7</v>
      </c>
      <c r="K26" s="386">
        <f t="shared" si="9"/>
        <v>0.7857142857142857</v>
      </c>
      <c r="L26" s="313" t="e">
        <f t="shared" si="9"/>
        <v>#DIV/0!</v>
      </c>
      <c r="M26" s="313" t="e">
        <f t="shared" si="9"/>
        <v>#DIV/0!</v>
      </c>
      <c r="N26" s="313" t="e">
        <f t="shared" si="9"/>
        <v>#DIV/0!</v>
      </c>
      <c r="O26" s="230">
        <f>O25/O22</f>
        <v>0.5955056179775281</v>
      </c>
    </row>
    <row r="27" spans="1:15" x14ac:dyDescent="0.25">
      <c r="A27" s="10" t="s">
        <v>48</v>
      </c>
      <c r="B27" s="99" t="s">
        <v>312</v>
      </c>
      <c r="C27" s="87">
        <v>8</v>
      </c>
      <c r="D27" s="378">
        <v>12</v>
      </c>
      <c r="E27" s="378">
        <v>7</v>
      </c>
      <c r="F27" s="378">
        <v>11</v>
      </c>
      <c r="G27" s="378">
        <v>12</v>
      </c>
      <c r="H27" s="378">
        <v>5</v>
      </c>
      <c r="I27" s="378">
        <v>8</v>
      </c>
      <c r="J27" s="378">
        <v>7</v>
      </c>
      <c r="K27" s="378">
        <v>10</v>
      </c>
      <c r="L27" s="296"/>
      <c r="M27" s="296"/>
      <c r="N27" s="297"/>
      <c r="O27" s="99">
        <f>SUM(C27:N27)</f>
        <v>80</v>
      </c>
    </row>
    <row r="28" spans="1:15" x14ac:dyDescent="0.25">
      <c r="A28" s="10" t="s">
        <v>49</v>
      </c>
      <c r="B28" s="197" t="s">
        <v>84</v>
      </c>
      <c r="C28" s="229">
        <f>C27/C22</f>
        <v>1</v>
      </c>
      <c r="D28" s="386">
        <f t="shared" ref="D28:N28" si="10">D27/D22</f>
        <v>0.92307692307692313</v>
      </c>
      <c r="E28" s="386">
        <f t="shared" si="10"/>
        <v>0.875</v>
      </c>
      <c r="F28" s="386">
        <f t="shared" si="10"/>
        <v>1</v>
      </c>
      <c r="G28" s="386">
        <f t="shared" si="10"/>
        <v>1</v>
      </c>
      <c r="H28" s="386">
        <f t="shared" si="10"/>
        <v>1</v>
      </c>
      <c r="I28" s="386">
        <f t="shared" si="10"/>
        <v>1</v>
      </c>
      <c r="J28" s="386">
        <f t="shared" si="10"/>
        <v>0.7</v>
      </c>
      <c r="K28" s="386">
        <f t="shared" si="10"/>
        <v>0.7142857142857143</v>
      </c>
      <c r="L28" s="313" t="e">
        <f t="shared" si="10"/>
        <v>#DIV/0!</v>
      </c>
      <c r="M28" s="313" t="e">
        <f t="shared" si="10"/>
        <v>#DIV/0!</v>
      </c>
      <c r="N28" s="313" t="e">
        <f t="shared" si="10"/>
        <v>#DIV/0!</v>
      </c>
      <c r="O28" s="230">
        <f>O27/O22</f>
        <v>0.898876404494382</v>
      </c>
    </row>
    <row r="29" spans="1:15" x14ac:dyDescent="0.25">
      <c r="A29" s="10" t="s">
        <v>50</v>
      </c>
      <c r="B29" s="99" t="s">
        <v>178</v>
      </c>
      <c r="C29" s="87">
        <v>0</v>
      </c>
      <c r="D29" s="378">
        <v>0</v>
      </c>
      <c r="E29" s="378">
        <v>0</v>
      </c>
      <c r="F29" s="378">
        <v>4</v>
      </c>
      <c r="G29" s="378">
        <v>2</v>
      </c>
      <c r="H29" s="378">
        <v>1</v>
      </c>
      <c r="I29" s="378">
        <v>0</v>
      </c>
      <c r="J29" s="437">
        <v>0</v>
      </c>
      <c r="K29" s="378">
        <v>0</v>
      </c>
      <c r="L29" s="296"/>
      <c r="M29" s="296"/>
      <c r="N29" s="297"/>
      <c r="O29" s="99">
        <f>SUM(C29:N29)</f>
        <v>7</v>
      </c>
    </row>
    <row r="30" spans="1:15" x14ac:dyDescent="0.25">
      <c r="A30" s="10" t="s">
        <v>51</v>
      </c>
      <c r="B30" s="197" t="s">
        <v>84</v>
      </c>
      <c r="C30" s="229">
        <f>C29/C22</f>
        <v>0</v>
      </c>
      <c r="D30" s="386">
        <f t="shared" ref="D30:N30" si="11">D29/D22</f>
        <v>0</v>
      </c>
      <c r="E30" s="386">
        <f t="shared" si="11"/>
        <v>0</v>
      </c>
      <c r="F30" s="386">
        <f t="shared" si="11"/>
        <v>0.36363636363636365</v>
      </c>
      <c r="G30" s="386">
        <f t="shared" si="11"/>
        <v>0.16666666666666666</v>
      </c>
      <c r="H30" s="386">
        <f t="shared" si="11"/>
        <v>0.2</v>
      </c>
      <c r="I30" s="386">
        <f t="shared" si="11"/>
        <v>0</v>
      </c>
      <c r="J30" s="386">
        <f t="shared" si="11"/>
        <v>0</v>
      </c>
      <c r="K30" s="386">
        <f t="shared" si="11"/>
        <v>0</v>
      </c>
      <c r="L30" s="313" t="e">
        <f t="shared" si="11"/>
        <v>#DIV/0!</v>
      </c>
      <c r="M30" s="313" t="e">
        <f t="shared" si="11"/>
        <v>#DIV/0!</v>
      </c>
      <c r="N30" s="313" t="e">
        <f t="shared" si="11"/>
        <v>#DIV/0!</v>
      </c>
      <c r="O30" s="230">
        <f>O29/O22</f>
        <v>7.8651685393258425E-2</v>
      </c>
    </row>
    <row r="31" spans="1:15" x14ac:dyDescent="0.25">
      <c r="A31" s="10" t="s">
        <v>52</v>
      </c>
      <c r="B31" s="99" t="s">
        <v>147</v>
      </c>
      <c r="C31" s="87">
        <v>0</v>
      </c>
      <c r="D31" s="378">
        <v>1</v>
      </c>
      <c r="E31" s="378">
        <v>1</v>
      </c>
      <c r="F31" s="378">
        <v>0</v>
      </c>
      <c r="G31" s="378">
        <v>0</v>
      </c>
      <c r="H31" s="378">
        <v>0</v>
      </c>
      <c r="I31" s="378">
        <v>0</v>
      </c>
      <c r="J31" s="378">
        <v>3</v>
      </c>
      <c r="K31" s="378">
        <v>4</v>
      </c>
      <c r="L31" s="296"/>
      <c r="M31" s="296"/>
      <c r="N31" s="297"/>
      <c r="O31" s="99">
        <f>SUM(C31:N31)</f>
        <v>9</v>
      </c>
    </row>
    <row r="32" spans="1:15" x14ac:dyDescent="0.25">
      <c r="A32" s="10" t="s">
        <v>61</v>
      </c>
      <c r="B32" s="197" t="s">
        <v>84</v>
      </c>
      <c r="C32" s="229">
        <f>C31/C22</f>
        <v>0</v>
      </c>
      <c r="D32" s="386">
        <f t="shared" ref="D32:N32" si="12">D31/D22</f>
        <v>7.6923076923076927E-2</v>
      </c>
      <c r="E32" s="386">
        <f t="shared" si="12"/>
        <v>0.125</v>
      </c>
      <c r="F32" s="386">
        <f t="shared" si="12"/>
        <v>0</v>
      </c>
      <c r="G32" s="386">
        <f t="shared" si="12"/>
        <v>0</v>
      </c>
      <c r="H32" s="386">
        <f t="shared" si="12"/>
        <v>0</v>
      </c>
      <c r="I32" s="386">
        <f t="shared" si="12"/>
        <v>0</v>
      </c>
      <c r="J32" s="386">
        <f t="shared" si="12"/>
        <v>0.3</v>
      </c>
      <c r="K32" s="386">
        <f t="shared" si="12"/>
        <v>0.2857142857142857</v>
      </c>
      <c r="L32" s="313" t="e">
        <f t="shared" si="12"/>
        <v>#DIV/0!</v>
      </c>
      <c r="M32" s="313" t="e">
        <f t="shared" si="12"/>
        <v>#DIV/0!</v>
      </c>
      <c r="N32" s="313" t="e">
        <f t="shared" si="12"/>
        <v>#DIV/0!</v>
      </c>
      <c r="O32" s="230">
        <f>O31/O22</f>
        <v>0.10112359550561797</v>
      </c>
    </row>
    <row r="33" spans="1:15" ht="24.75" x14ac:dyDescent="0.25">
      <c r="A33" s="10" t="s">
        <v>62</v>
      </c>
      <c r="B33" s="232" t="s">
        <v>82</v>
      </c>
      <c r="C33" s="87">
        <v>1</v>
      </c>
      <c r="D33" s="378">
        <v>3</v>
      </c>
      <c r="E33" s="378">
        <v>2</v>
      </c>
      <c r="F33" s="378">
        <v>0</v>
      </c>
      <c r="G33" s="378">
        <v>1</v>
      </c>
      <c r="H33" s="378">
        <v>0</v>
      </c>
      <c r="I33" s="378">
        <v>0</v>
      </c>
      <c r="J33" s="378">
        <v>5</v>
      </c>
      <c r="K33" s="378">
        <v>4</v>
      </c>
      <c r="L33" s="296"/>
      <c r="M33" s="296"/>
      <c r="N33" s="297"/>
      <c r="O33" s="99">
        <f>SUM(C33:N33)</f>
        <v>16</v>
      </c>
    </row>
    <row r="34" spans="1:15" x14ac:dyDescent="0.25">
      <c r="A34" s="10" t="s">
        <v>63</v>
      </c>
      <c r="B34" s="197" t="s">
        <v>84</v>
      </c>
      <c r="C34" s="229">
        <f>C33/C22</f>
        <v>0.125</v>
      </c>
      <c r="D34" s="386">
        <f t="shared" ref="D34:N34" si="13">D33/D22</f>
        <v>0.23076923076923078</v>
      </c>
      <c r="E34" s="386">
        <f t="shared" si="13"/>
        <v>0.25</v>
      </c>
      <c r="F34" s="386">
        <f t="shared" si="13"/>
        <v>0</v>
      </c>
      <c r="G34" s="386">
        <f t="shared" si="13"/>
        <v>8.3333333333333329E-2</v>
      </c>
      <c r="H34" s="386">
        <f t="shared" si="13"/>
        <v>0</v>
      </c>
      <c r="I34" s="386">
        <f t="shared" si="13"/>
        <v>0</v>
      </c>
      <c r="J34" s="386">
        <f t="shared" si="13"/>
        <v>0.5</v>
      </c>
      <c r="K34" s="386">
        <f t="shared" si="13"/>
        <v>0.2857142857142857</v>
      </c>
      <c r="L34" s="313" t="e">
        <f t="shared" si="13"/>
        <v>#DIV/0!</v>
      </c>
      <c r="M34" s="313" t="e">
        <f t="shared" si="13"/>
        <v>#DIV/0!</v>
      </c>
      <c r="N34" s="313" t="e">
        <f t="shared" si="13"/>
        <v>#DIV/0!</v>
      </c>
      <c r="O34" s="230">
        <f>O33/O22</f>
        <v>0.1797752808988764</v>
      </c>
    </row>
    <row r="35" spans="1:15" x14ac:dyDescent="0.25">
      <c r="A35" s="10" t="s">
        <v>64</v>
      </c>
      <c r="B35" s="99" t="s">
        <v>313</v>
      </c>
      <c r="C35" s="87">
        <v>0</v>
      </c>
      <c r="D35" s="378">
        <v>1</v>
      </c>
      <c r="E35" s="378">
        <v>1</v>
      </c>
      <c r="F35" s="378">
        <v>0</v>
      </c>
      <c r="G35" s="378">
        <v>2</v>
      </c>
      <c r="H35" s="378">
        <v>0</v>
      </c>
      <c r="I35" s="378">
        <v>1</v>
      </c>
      <c r="J35" s="378">
        <v>1</v>
      </c>
      <c r="K35" s="378">
        <v>4</v>
      </c>
      <c r="L35" s="296"/>
      <c r="M35" s="296"/>
      <c r="N35" s="297"/>
      <c r="O35" s="99">
        <f>SUM(C35:N35)</f>
        <v>10</v>
      </c>
    </row>
    <row r="36" spans="1:15" x14ac:dyDescent="0.25">
      <c r="A36" s="10" t="s">
        <v>65</v>
      </c>
      <c r="B36" s="233" t="s">
        <v>84</v>
      </c>
      <c r="C36" s="229">
        <f>C35/C22</f>
        <v>0</v>
      </c>
      <c r="D36" s="386">
        <f t="shared" ref="D36:N36" si="14">D35/D22</f>
        <v>7.6923076923076927E-2</v>
      </c>
      <c r="E36" s="386">
        <f t="shared" si="14"/>
        <v>0.125</v>
      </c>
      <c r="F36" s="386">
        <f t="shared" si="14"/>
        <v>0</v>
      </c>
      <c r="G36" s="386">
        <f t="shared" si="14"/>
        <v>0.16666666666666666</v>
      </c>
      <c r="H36" s="386">
        <f t="shared" si="14"/>
        <v>0</v>
      </c>
      <c r="I36" s="386">
        <f t="shared" si="14"/>
        <v>0.125</v>
      </c>
      <c r="J36" s="386">
        <f t="shared" si="14"/>
        <v>0.1</v>
      </c>
      <c r="K36" s="386">
        <f t="shared" si="14"/>
        <v>0.2857142857142857</v>
      </c>
      <c r="L36" s="313" t="e">
        <f t="shared" si="14"/>
        <v>#DIV/0!</v>
      </c>
      <c r="M36" s="313" t="e">
        <f t="shared" si="14"/>
        <v>#DIV/0!</v>
      </c>
      <c r="N36" s="313" t="e">
        <f t="shared" si="14"/>
        <v>#DIV/0!</v>
      </c>
      <c r="O36" s="230">
        <f>O35/O22</f>
        <v>0.11235955056179775</v>
      </c>
    </row>
    <row r="37" spans="1:15" x14ac:dyDescent="0.25">
      <c r="A37" s="10" t="s">
        <v>66</v>
      </c>
      <c r="B37" s="99" t="s">
        <v>314</v>
      </c>
      <c r="C37" s="47">
        <v>0</v>
      </c>
      <c r="D37" s="378">
        <v>2</v>
      </c>
      <c r="E37" s="378">
        <v>2</v>
      </c>
      <c r="F37" s="378">
        <v>0</v>
      </c>
      <c r="G37" s="378">
        <v>0</v>
      </c>
      <c r="H37" s="378">
        <v>0</v>
      </c>
      <c r="I37" s="378">
        <v>1</v>
      </c>
      <c r="J37" s="378">
        <v>5</v>
      </c>
      <c r="K37" s="378">
        <v>4</v>
      </c>
      <c r="L37" s="296"/>
      <c r="M37" s="296"/>
      <c r="N37" s="297"/>
      <c r="O37" s="99">
        <f>SUM(C37:N37)</f>
        <v>14</v>
      </c>
    </row>
    <row r="38" spans="1:15" x14ac:dyDescent="0.25">
      <c r="A38" s="10" t="s">
        <v>67</v>
      </c>
      <c r="B38" s="233" t="s">
        <v>84</v>
      </c>
      <c r="C38" s="254">
        <f>C37/C22</f>
        <v>0</v>
      </c>
      <c r="D38" s="377">
        <f t="shared" ref="D38:N38" si="15">D37/D22</f>
        <v>0.15384615384615385</v>
      </c>
      <c r="E38" s="386">
        <f t="shared" si="15"/>
        <v>0.25</v>
      </c>
      <c r="F38" s="386">
        <f t="shared" si="15"/>
        <v>0</v>
      </c>
      <c r="G38" s="386">
        <f t="shared" si="15"/>
        <v>0</v>
      </c>
      <c r="H38" s="386">
        <f t="shared" si="15"/>
        <v>0</v>
      </c>
      <c r="I38" s="386">
        <f t="shared" si="15"/>
        <v>0.125</v>
      </c>
      <c r="J38" s="386">
        <f t="shared" si="15"/>
        <v>0.5</v>
      </c>
      <c r="K38" s="386">
        <f t="shared" si="15"/>
        <v>0.2857142857142857</v>
      </c>
      <c r="L38" s="313" t="e">
        <f t="shared" si="15"/>
        <v>#DIV/0!</v>
      </c>
      <c r="M38" s="313" t="e">
        <f t="shared" si="15"/>
        <v>#DIV/0!</v>
      </c>
      <c r="N38" s="313" t="e">
        <f t="shared" si="15"/>
        <v>#DIV/0!</v>
      </c>
      <c r="O38" s="230">
        <f>O37/O22</f>
        <v>0.15730337078651685</v>
      </c>
    </row>
    <row r="39" spans="1:15" x14ac:dyDescent="0.25">
      <c r="A39" s="10" t="s">
        <v>68</v>
      </c>
      <c r="B39" s="253" t="s">
        <v>131</v>
      </c>
      <c r="C39" s="246">
        <v>0</v>
      </c>
      <c r="D39" s="404">
        <v>1</v>
      </c>
      <c r="E39" s="404">
        <v>0</v>
      </c>
      <c r="F39" s="404">
        <v>1</v>
      </c>
      <c r="G39" s="404">
        <v>0</v>
      </c>
      <c r="H39" s="404">
        <v>0</v>
      </c>
      <c r="I39" s="404">
        <v>0</v>
      </c>
      <c r="J39" s="404">
        <v>1</v>
      </c>
      <c r="K39" s="404">
        <v>3</v>
      </c>
      <c r="L39" s="340"/>
      <c r="M39" s="340"/>
      <c r="N39" s="341"/>
      <c r="O39" s="253">
        <f>SUM(C39:N39)</f>
        <v>6</v>
      </c>
    </row>
    <row r="40" spans="1:15" ht="15.75" thickBot="1" x14ac:dyDescent="0.3">
      <c r="A40" s="10" t="s">
        <v>69</v>
      </c>
      <c r="B40" s="252" t="s">
        <v>84</v>
      </c>
      <c r="C40" s="229">
        <f>C39/C22</f>
        <v>0</v>
      </c>
      <c r="D40" s="386">
        <f t="shared" ref="D40:N40" si="16">D39/D22</f>
        <v>7.6923076923076927E-2</v>
      </c>
      <c r="E40" s="386">
        <f t="shared" si="16"/>
        <v>0</v>
      </c>
      <c r="F40" s="386">
        <f t="shared" si="16"/>
        <v>9.0909090909090912E-2</v>
      </c>
      <c r="G40" s="386">
        <f t="shared" si="16"/>
        <v>0</v>
      </c>
      <c r="H40" s="386">
        <f t="shared" si="16"/>
        <v>0</v>
      </c>
      <c r="I40" s="386">
        <f t="shared" si="16"/>
        <v>0</v>
      </c>
      <c r="J40" s="386">
        <f t="shared" si="16"/>
        <v>0.1</v>
      </c>
      <c r="K40" s="386">
        <f t="shared" si="16"/>
        <v>0.21428571428571427</v>
      </c>
      <c r="L40" s="313" t="e">
        <f t="shared" si="16"/>
        <v>#DIV/0!</v>
      </c>
      <c r="M40" s="313" t="e">
        <f t="shared" si="16"/>
        <v>#DIV/0!</v>
      </c>
      <c r="N40" s="313" t="e">
        <f t="shared" si="16"/>
        <v>#DIV/0!</v>
      </c>
      <c r="O40" s="230">
        <f>O39/O22</f>
        <v>6.741573033707865E-2</v>
      </c>
    </row>
    <row r="41" spans="1:15" ht="26.25" thickTop="1" thickBot="1" x14ac:dyDescent="0.3">
      <c r="A41" s="10" t="s">
        <v>70</v>
      </c>
      <c r="B41" s="35" t="s">
        <v>86</v>
      </c>
      <c r="C41" s="16">
        <v>4</v>
      </c>
      <c r="D41" s="383">
        <v>11</v>
      </c>
      <c r="E41" s="383">
        <v>7</v>
      </c>
      <c r="F41" s="383">
        <v>9</v>
      </c>
      <c r="G41" s="383">
        <v>7</v>
      </c>
      <c r="H41" s="383">
        <v>4</v>
      </c>
      <c r="I41" s="383">
        <v>8</v>
      </c>
      <c r="J41" s="383">
        <v>10</v>
      </c>
      <c r="K41" s="383">
        <v>14</v>
      </c>
      <c r="L41" s="304"/>
      <c r="M41" s="304"/>
      <c r="N41" s="305"/>
      <c r="O41" s="288">
        <f>SUM(C41:N41)</f>
        <v>74</v>
      </c>
    </row>
    <row r="42" spans="1:15" ht="15.75" thickTop="1" x14ac:dyDescent="0.25">
      <c r="A42" s="10" t="s">
        <v>71</v>
      </c>
      <c r="B42" s="235" t="s">
        <v>179</v>
      </c>
      <c r="C42" s="236">
        <v>1</v>
      </c>
      <c r="D42" s="384">
        <v>10</v>
      </c>
      <c r="E42" s="384">
        <v>7</v>
      </c>
      <c r="F42" s="384">
        <v>5</v>
      </c>
      <c r="G42" s="384">
        <v>3</v>
      </c>
      <c r="H42" s="384">
        <v>3</v>
      </c>
      <c r="I42" s="384">
        <v>6</v>
      </c>
      <c r="J42" s="384">
        <v>6</v>
      </c>
      <c r="K42" s="384">
        <v>10</v>
      </c>
      <c r="L42" s="307"/>
      <c r="M42" s="306"/>
      <c r="N42" s="308"/>
      <c r="O42" s="235">
        <f>SUM(C42:N42)</f>
        <v>51</v>
      </c>
    </row>
    <row r="43" spans="1:15" x14ac:dyDescent="0.25">
      <c r="A43" s="10" t="s">
        <v>72</v>
      </c>
      <c r="B43" s="197" t="s">
        <v>84</v>
      </c>
      <c r="C43" s="229">
        <f>C42/C22</f>
        <v>0.125</v>
      </c>
      <c r="D43" s="386">
        <f t="shared" ref="D43:N43" si="17">D42/D22</f>
        <v>0.76923076923076927</v>
      </c>
      <c r="E43" s="386">
        <f t="shared" si="17"/>
        <v>0.875</v>
      </c>
      <c r="F43" s="386">
        <f t="shared" si="17"/>
        <v>0.45454545454545453</v>
      </c>
      <c r="G43" s="386">
        <f t="shared" si="17"/>
        <v>0.25</v>
      </c>
      <c r="H43" s="386">
        <f t="shared" si="17"/>
        <v>0.6</v>
      </c>
      <c r="I43" s="386">
        <f t="shared" si="17"/>
        <v>0.75</v>
      </c>
      <c r="J43" s="386">
        <f t="shared" si="17"/>
        <v>0.6</v>
      </c>
      <c r="K43" s="386">
        <f t="shared" si="17"/>
        <v>0.7142857142857143</v>
      </c>
      <c r="L43" s="313" t="e">
        <f t="shared" si="17"/>
        <v>#DIV/0!</v>
      </c>
      <c r="M43" s="313" t="e">
        <f t="shared" si="17"/>
        <v>#DIV/0!</v>
      </c>
      <c r="N43" s="313" t="e">
        <f t="shared" si="17"/>
        <v>#DIV/0!</v>
      </c>
      <c r="O43" s="230">
        <f>O42/O22</f>
        <v>0.5730337078651685</v>
      </c>
    </row>
    <row r="44" spans="1:15" x14ac:dyDescent="0.25">
      <c r="A44" s="10" t="s">
        <v>73</v>
      </c>
      <c r="B44" s="99" t="s">
        <v>180</v>
      </c>
      <c r="C44" s="87">
        <v>0</v>
      </c>
      <c r="D44" s="378">
        <v>1</v>
      </c>
      <c r="E44" s="378">
        <v>1</v>
      </c>
      <c r="F44" s="378">
        <v>2</v>
      </c>
      <c r="G44" s="378">
        <v>1</v>
      </c>
      <c r="H44" s="378">
        <v>1</v>
      </c>
      <c r="I44" s="378">
        <v>0</v>
      </c>
      <c r="J44" s="378">
        <v>1</v>
      </c>
      <c r="K44" s="378">
        <v>2</v>
      </c>
      <c r="L44" s="296"/>
      <c r="M44" s="296"/>
      <c r="N44" s="297"/>
      <c r="O44" s="99">
        <f>SUM(C44:N44)</f>
        <v>9</v>
      </c>
    </row>
    <row r="45" spans="1:15" x14ac:dyDescent="0.25">
      <c r="A45" s="10" t="s">
        <v>74</v>
      </c>
      <c r="B45" s="197" t="s">
        <v>84</v>
      </c>
      <c r="C45" s="229">
        <f>C44/C22</f>
        <v>0</v>
      </c>
      <c r="D45" s="386">
        <f t="shared" ref="D45:N45" si="18">D44/D22</f>
        <v>7.6923076923076927E-2</v>
      </c>
      <c r="E45" s="386">
        <f t="shared" si="18"/>
        <v>0.125</v>
      </c>
      <c r="F45" s="386">
        <f t="shared" si="18"/>
        <v>0.18181818181818182</v>
      </c>
      <c r="G45" s="386">
        <f t="shared" si="18"/>
        <v>8.3333333333333329E-2</v>
      </c>
      <c r="H45" s="386">
        <f t="shared" si="18"/>
        <v>0.2</v>
      </c>
      <c r="I45" s="386">
        <f t="shared" si="18"/>
        <v>0</v>
      </c>
      <c r="J45" s="386">
        <f t="shared" si="18"/>
        <v>0.1</v>
      </c>
      <c r="K45" s="386">
        <f t="shared" si="18"/>
        <v>0.14285714285714285</v>
      </c>
      <c r="L45" s="313" t="e">
        <f t="shared" si="18"/>
        <v>#DIV/0!</v>
      </c>
      <c r="M45" s="313" t="e">
        <f t="shared" si="18"/>
        <v>#DIV/0!</v>
      </c>
      <c r="N45" s="313" t="e">
        <f t="shared" si="18"/>
        <v>#DIV/0!</v>
      </c>
      <c r="O45" s="230">
        <f>O44/O22</f>
        <v>0.10112359550561797</v>
      </c>
    </row>
    <row r="46" spans="1:15" x14ac:dyDescent="0.25">
      <c r="A46" s="10" t="s">
        <v>75</v>
      </c>
      <c r="B46" s="99" t="s">
        <v>181</v>
      </c>
      <c r="C46" s="87">
        <v>2</v>
      </c>
      <c r="D46" s="378">
        <v>0</v>
      </c>
      <c r="E46" s="378">
        <v>0</v>
      </c>
      <c r="F46" s="378">
        <v>2</v>
      </c>
      <c r="G46" s="378">
        <v>2</v>
      </c>
      <c r="H46" s="378">
        <v>0</v>
      </c>
      <c r="I46" s="378">
        <v>1</v>
      </c>
      <c r="J46" s="378">
        <v>1</v>
      </c>
      <c r="K46" s="378">
        <v>0</v>
      </c>
      <c r="L46" s="296"/>
      <c r="M46" s="296"/>
      <c r="N46" s="297"/>
      <c r="O46" s="99">
        <f>SUM(C46:N46)</f>
        <v>8</v>
      </c>
    </row>
    <row r="47" spans="1:15" x14ac:dyDescent="0.25">
      <c r="A47" s="10" t="s">
        <v>76</v>
      </c>
      <c r="B47" s="197" t="s">
        <v>84</v>
      </c>
      <c r="C47" s="229">
        <f>C46/C22</f>
        <v>0.25</v>
      </c>
      <c r="D47" s="386">
        <f t="shared" ref="D47:N47" si="19">D46/D22</f>
        <v>0</v>
      </c>
      <c r="E47" s="386">
        <f>E46/E22</f>
        <v>0</v>
      </c>
      <c r="F47" s="386">
        <f t="shared" si="19"/>
        <v>0.18181818181818182</v>
      </c>
      <c r="G47" s="386">
        <f t="shared" si="19"/>
        <v>0.16666666666666666</v>
      </c>
      <c r="H47" s="386">
        <f t="shared" si="19"/>
        <v>0</v>
      </c>
      <c r="I47" s="386">
        <f t="shared" si="19"/>
        <v>0.125</v>
      </c>
      <c r="J47" s="386">
        <f t="shared" si="19"/>
        <v>0.1</v>
      </c>
      <c r="K47" s="386">
        <f t="shared" si="19"/>
        <v>0</v>
      </c>
      <c r="L47" s="313" t="e">
        <f t="shared" si="19"/>
        <v>#DIV/0!</v>
      </c>
      <c r="M47" s="313" t="e">
        <f t="shared" si="19"/>
        <v>#DIV/0!</v>
      </c>
      <c r="N47" s="313" t="e">
        <f t="shared" si="19"/>
        <v>#DIV/0!</v>
      </c>
      <c r="O47" s="230">
        <f>O46/O22</f>
        <v>8.98876404494382E-2</v>
      </c>
    </row>
    <row r="48" spans="1:15" x14ac:dyDescent="0.25">
      <c r="A48" s="10" t="s">
        <v>77</v>
      </c>
      <c r="B48" s="99" t="s">
        <v>331</v>
      </c>
      <c r="C48" s="87">
        <v>0</v>
      </c>
      <c r="D48" s="378">
        <v>0</v>
      </c>
      <c r="E48" s="378">
        <v>0</v>
      </c>
      <c r="F48" s="378">
        <v>0</v>
      </c>
      <c r="G48" s="378">
        <v>0</v>
      </c>
      <c r="H48" s="378">
        <v>0</v>
      </c>
      <c r="I48" s="378">
        <v>0</v>
      </c>
      <c r="J48" s="378">
        <v>0</v>
      </c>
      <c r="K48" s="378">
        <v>1</v>
      </c>
      <c r="L48" s="296"/>
      <c r="M48" s="296"/>
      <c r="N48" s="297"/>
      <c r="O48" s="99">
        <f>SUM(C48:N48)</f>
        <v>1</v>
      </c>
    </row>
    <row r="49" spans="1:15" x14ac:dyDescent="0.25">
      <c r="A49" s="10" t="s">
        <v>78</v>
      </c>
      <c r="B49" s="197" t="s">
        <v>84</v>
      </c>
      <c r="C49" s="229">
        <f>C48/C22</f>
        <v>0</v>
      </c>
      <c r="D49" s="386">
        <f t="shared" ref="D49:N49" si="20">D48/D22</f>
        <v>0</v>
      </c>
      <c r="E49" s="386">
        <f t="shared" si="20"/>
        <v>0</v>
      </c>
      <c r="F49" s="386">
        <f t="shared" si="20"/>
        <v>0</v>
      </c>
      <c r="G49" s="386">
        <f t="shared" si="20"/>
        <v>0</v>
      </c>
      <c r="H49" s="386">
        <f t="shared" si="20"/>
        <v>0</v>
      </c>
      <c r="I49" s="386">
        <f t="shared" si="20"/>
        <v>0</v>
      </c>
      <c r="J49" s="386">
        <f t="shared" si="20"/>
        <v>0</v>
      </c>
      <c r="K49" s="386">
        <f t="shared" si="20"/>
        <v>7.1428571428571425E-2</v>
      </c>
      <c r="L49" s="313" t="e">
        <f t="shared" si="20"/>
        <v>#DIV/0!</v>
      </c>
      <c r="M49" s="313" t="e">
        <f t="shared" si="20"/>
        <v>#DIV/0!</v>
      </c>
      <c r="N49" s="313" t="e">
        <f t="shared" si="20"/>
        <v>#DIV/0!</v>
      </c>
      <c r="O49" s="230">
        <f>O48/O22</f>
        <v>1.1235955056179775E-2</v>
      </c>
    </row>
    <row r="50" spans="1:15" x14ac:dyDescent="0.25">
      <c r="A50" s="10" t="s">
        <v>79</v>
      </c>
      <c r="B50" s="232" t="s">
        <v>183</v>
      </c>
      <c r="C50" s="47">
        <v>0</v>
      </c>
      <c r="D50" s="378">
        <v>1</v>
      </c>
      <c r="E50" s="378">
        <v>0</v>
      </c>
      <c r="F50" s="378">
        <v>0</v>
      </c>
      <c r="G50" s="378">
        <v>1</v>
      </c>
      <c r="H50" s="378">
        <v>0</v>
      </c>
      <c r="I50" s="378">
        <v>1</v>
      </c>
      <c r="J50" s="378">
        <v>2</v>
      </c>
      <c r="K50" s="378">
        <v>3</v>
      </c>
      <c r="L50" s="296"/>
      <c r="M50" s="296"/>
      <c r="N50" s="297"/>
      <c r="O50" s="99">
        <f>SUM(C50:N50)</f>
        <v>8</v>
      </c>
    </row>
    <row r="51" spans="1:15" x14ac:dyDescent="0.25">
      <c r="A51" s="10" t="s">
        <v>80</v>
      </c>
      <c r="B51" s="197" t="s">
        <v>84</v>
      </c>
      <c r="C51" s="229">
        <f>C50/C22</f>
        <v>0</v>
      </c>
      <c r="D51" s="386">
        <f t="shared" ref="D51:N51" si="21">D50/D22</f>
        <v>7.6923076923076927E-2</v>
      </c>
      <c r="E51" s="386">
        <f t="shared" si="21"/>
        <v>0</v>
      </c>
      <c r="F51" s="386">
        <f t="shared" si="21"/>
        <v>0</v>
      </c>
      <c r="G51" s="386">
        <f t="shared" si="21"/>
        <v>8.3333333333333329E-2</v>
      </c>
      <c r="H51" s="386">
        <f t="shared" si="21"/>
        <v>0</v>
      </c>
      <c r="I51" s="386">
        <f t="shared" si="21"/>
        <v>0.125</v>
      </c>
      <c r="J51" s="386">
        <f t="shared" si="21"/>
        <v>0.2</v>
      </c>
      <c r="K51" s="386">
        <f t="shared" si="21"/>
        <v>0.21428571428571427</v>
      </c>
      <c r="L51" s="313" t="e">
        <f t="shared" si="21"/>
        <v>#DIV/0!</v>
      </c>
      <c r="M51" s="313" t="e">
        <f t="shared" si="21"/>
        <v>#DIV/0!</v>
      </c>
      <c r="N51" s="313" t="e">
        <f t="shared" si="21"/>
        <v>#DIV/0!</v>
      </c>
      <c r="O51" s="230">
        <f>O50/O22</f>
        <v>8.98876404494382E-2</v>
      </c>
    </row>
    <row r="52" spans="1:15" ht="24.75" x14ac:dyDescent="0.25">
      <c r="A52" s="10" t="s">
        <v>170</v>
      </c>
      <c r="B52" s="232" t="s">
        <v>184</v>
      </c>
      <c r="C52" s="87">
        <v>0</v>
      </c>
      <c r="D52" s="378">
        <v>0</v>
      </c>
      <c r="E52" s="378">
        <v>0</v>
      </c>
      <c r="F52" s="378">
        <v>0</v>
      </c>
      <c r="G52" s="378">
        <v>0</v>
      </c>
      <c r="H52" s="378">
        <v>0</v>
      </c>
      <c r="I52" s="378">
        <v>0</v>
      </c>
      <c r="J52" s="378">
        <v>0</v>
      </c>
      <c r="K52" s="378">
        <v>0</v>
      </c>
      <c r="L52" s="296"/>
      <c r="M52" s="296"/>
      <c r="N52" s="297"/>
      <c r="O52" s="99">
        <f>SUM(C52:N52)</f>
        <v>0</v>
      </c>
    </row>
    <row r="53" spans="1:15" x14ac:dyDescent="0.25">
      <c r="A53" s="10" t="s">
        <v>81</v>
      </c>
      <c r="B53" s="197" t="s">
        <v>84</v>
      </c>
      <c r="C53" s="229">
        <f>C52/C22</f>
        <v>0</v>
      </c>
      <c r="D53" s="386">
        <f t="shared" ref="D53:N53" si="22">D52/D22</f>
        <v>0</v>
      </c>
      <c r="E53" s="386">
        <f t="shared" si="22"/>
        <v>0</v>
      </c>
      <c r="F53" s="386">
        <f t="shared" si="22"/>
        <v>0</v>
      </c>
      <c r="G53" s="386">
        <f t="shared" si="22"/>
        <v>0</v>
      </c>
      <c r="H53" s="386">
        <f t="shared" si="22"/>
        <v>0</v>
      </c>
      <c r="I53" s="386">
        <f t="shared" si="22"/>
        <v>0</v>
      </c>
      <c r="J53" s="386">
        <f t="shared" si="22"/>
        <v>0</v>
      </c>
      <c r="K53" s="386">
        <f t="shared" si="22"/>
        <v>0</v>
      </c>
      <c r="L53" s="313" t="e">
        <f t="shared" si="22"/>
        <v>#DIV/0!</v>
      </c>
      <c r="M53" s="313" t="e">
        <f t="shared" si="22"/>
        <v>#DIV/0!</v>
      </c>
      <c r="N53" s="313" t="e">
        <f t="shared" si="22"/>
        <v>#DIV/0!</v>
      </c>
      <c r="O53" s="230">
        <f>O52/O22</f>
        <v>0</v>
      </c>
    </row>
    <row r="54" spans="1:15" x14ac:dyDescent="0.25">
      <c r="A54" s="10" t="s">
        <v>87</v>
      </c>
      <c r="B54" s="99" t="s">
        <v>315</v>
      </c>
      <c r="C54" s="47">
        <v>2</v>
      </c>
      <c r="D54" s="378">
        <v>1</v>
      </c>
      <c r="E54" s="378">
        <v>0</v>
      </c>
      <c r="F54" s="378">
        <v>1</v>
      </c>
      <c r="G54" s="378">
        <v>1</v>
      </c>
      <c r="H54" s="378">
        <v>0</v>
      </c>
      <c r="I54" s="378">
        <v>0</v>
      </c>
      <c r="J54" s="378">
        <v>0</v>
      </c>
      <c r="K54" s="378">
        <v>3</v>
      </c>
      <c r="L54" s="296"/>
      <c r="M54" s="296"/>
      <c r="N54" s="297"/>
      <c r="O54" s="99">
        <f>SUM(C54:N54)</f>
        <v>8</v>
      </c>
    </row>
    <row r="55" spans="1:15" ht="15.75" thickBot="1" x14ac:dyDescent="0.3">
      <c r="A55" s="10" t="s">
        <v>88</v>
      </c>
      <c r="B55" s="202" t="s">
        <v>84</v>
      </c>
      <c r="C55" s="237">
        <f>C54/C22</f>
        <v>0.25</v>
      </c>
      <c r="D55" s="387">
        <f t="shared" ref="D55:N55" si="23">D54/D22</f>
        <v>7.6923076923076927E-2</v>
      </c>
      <c r="E55" s="387">
        <f t="shared" si="23"/>
        <v>0</v>
      </c>
      <c r="F55" s="387">
        <f t="shared" si="23"/>
        <v>9.0909090909090912E-2</v>
      </c>
      <c r="G55" s="387">
        <f t="shared" si="23"/>
        <v>8.3333333333333329E-2</v>
      </c>
      <c r="H55" s="387">
        <f t="shared" si="23"/>
        <v>0</v>
      </c>
      <c r="I55" s="387">
        <f t="shared" si="23"/>
        <v>0</v>
      </c>
      <c r="J55" s="387">
        <f t="shared" si="23"/>
        <v>0</v>
      </c>
      <c r="K55" s="387">
        <f t="shared" si="23"/>
        <v>0.21428571428571427</v>
      </c>
      <c r="L55" s="314" t="e">
        <f t="shared" si="23"/>
        <v>#DIV/0!</v>
      </c>
      <c r="M55" s="314" t="e">
        <f t="shared" si="23"/>
        <v>#DIV/0!</v>
      </c>
      <c r="N55" s="314" t="e">
        <f t="shared" si="23"/>
        <v>#DIV/0!</v>
      </c>
      <c r="O55" s="239">
        <f>O54/O22</f>
        <v>8.98876404494382E-2</v>
      </c>
    </row>
    <row r="56" spans="1:15" ht="20.100000000000001" customHeight="1" thickBot="1" x14ac:dyDescent="0.3">
      <c r="A56" s="25" t="s">
        <v>357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9.5" thickBot="1" x14ac:dyDescent="0.3">
      <c r="A57" s="67" t="s">
        <v>21</v>
      </c>
      <c r="B57" s="61" t="s">
        <v>1</v>
      </c>
      <c r="C57" s="62" t="s">
        <v>3</v>
      </c>
      <c r="D57" s="62" t="s">
        <v>4</v>
      </c>
      <c r="E57" s="62" t="s">
        <v>5</v>
      </c>
      <c r="F57" s="62" t="s">
        <v>6</v>
      </c>
      <c r="G57" s="62" t="s">
        <v>7</v>
      </c>
      <c r="H57" s="62" t="s">
        <v>9</v>
      </c>
      <c r="I57" s="62" t="s">
        <v>8</v>
      </c>
      <c r="J57" s="62" t="s">
        <v>11</v>
      </c>
      <c r="K57" s="62" t="s">
        <v>12</v>
      </c>
      <c r="L57" s="62" t="s">
        <v>13</v>
      </c>
      <c r="M57" s="62" t="s">
        <v>14</v>
      </c>
      <c r="N57" s="62" t="s">
        <v>15</v>
      </c>
      <c r="O57" s="214" t="s">
        <v>120</v>
      </c>
    </row>
    <row r="58" spans="1:15" ht="15.75" thickBot="1" x14ac:dyDescent="0.3">
      <c r="A58" s="33" t="s">
        <v>89</v>
      </c>
      <c r="B58" s="30" t="s">
        <v>317</v>
      </c>
      <c r="C58" s="17">
        <v>8</v>
      </c>
      <c r="D58" s="385">
        <v>8</v>
      </c>
      <c r="E58" s="385">
        <v>6</v>
      </c>
      <c r="F58" s="385">
        <v>5</v>
      </c>
      <c r="G58" s="385">
        <v>5</v>
      </c>
      <c r="H58" s="385">
        <v>7</v>
      </c>
      <c r="I58" s="17">
        <v>9</v>
      </c>
      <c r="J58" s="385">
        <v>4</v>
      </c>
      <c r="K58" s="17">
        <v>10</v>
      </c>
      <c r="L58" s="17"/>
      <c r="M58" s="17"/>
      <c r="N58" s="17"/>
      <c r="O58" s="30">
        <f>SUM(C58:N58)</f>
        <v>62</v>
      </c>
    </row>
    <row r="59" spans="1:15" x14ac:dyDescent="0.25">
      <c r="A59" s="33" t="s">
        <v>90</v>
      </c>
      <c r="B59" s="241" t="s">
        <v>322</v>
      </c>
      <c r="C59" s="231">
        <v>6</v>
      </c>
      <c r="D59" s="376">
        <v>3</v>
      </c>
      <c r="E59" s="376">
        <v>2</v>
      </c>
      <c r="F59" s="376">
        <v>2</v>
      </c>
      <c r="G59" s="376">
        <v>2</v>
      </c>
      <c r="H59" s="376">
        <v>6</v>
      </c>
      <c r="I59" s="376">
        <v>6</v>
      </c>
      <c r="J59" s="376">
        <v>4</v>
      </c>
      <c r="K59" s="376">
        <v>6</v>
      </c>
      <c r="L59" s="219"/>
      <c r="M59" s="219"/>
      <c r="N59" s="220"/>
      <c r="O59" s="31">
        <f>SUM(C59:N59)</f>
        <v>37</v>
      </c>
    </row>
    <row r="60" spans="1:15" x14ac:dyDescent="0.25">
      <c r="A60" s="33" t="s">
        <v>91</v>
      </c>
      <c r="B60" s="240" t="s">
        <v>95</v>
      </c>
      <c r="C60" s="229">
        <f>C59/C58</f>
        <v>0.75</v>
      </c>
      <c r="D60" s="386">
        <f t="shared" ref="D60:N60" si="24">D59/D58</f>
        <v>0.375</v>
      </c>
      <c r="E60" s="386">
        <f t="shared" si="24"/>
        <v>0.33333333333333331</v>
      </c>
      <c r="F60" s="386">
        <f t="shared" si="24"/>
        <v>0.4</v>
      </c>
      <c r="G60" s="386">
        <f t="shared" si="24"/>
        <v>0.4</v>
      </c>
      <c r="H60" s="386">
        <f t="shared" si="24"/>
        <v>0.8571428571428571</v>
      </c>
      <c r="I60" s="386">
        <f t="shared" si="24"/>
        <v>0.66666666666666663</v>
      </c>
      <c r="J60" s="386">
        <f t="shared" si="24"/>
        <v>1</v>
      </c>
      <c r="K60" s="386">
        <f t="shared" si="24"/>
        <v>0.6</v>
      </c>
      <c r="L60" s="313" t="e">
        <f t="shared" si="24"/>
        <v>#DIV/0!</v>
      </c>
      <c r="M60" s="313" t="e">
        <f t="shared" si="24"/>
        <v>#DIV/0!</v>
      </c>
      <c r="N60" s="295" t="e">
        <f t="shared" si="24"/>
        <v>#DIV/0!</v>
      </c>
      <c r="O60" s="282">
        <f>O59/O58</f>
        <v>0.59677419354838712</v>
      </c>
    </row>
    <row r="61" spans="1:15" x14ac:dyDescent="0.25">
      <c r="A61" s="33" t="s">
        <v>102</v>
      </c>
      <c r="B61" s="242" t="s">
        <v>93</v>
      </c>
      <c r="C61" s="47">
        <v>6</v>
      </c>
      <c r="D61" s="378">
        <v>2</v>
      </c>
      <c r="E61" s="378">
        <v>4</v>
      </c>
      <c r="F61" s="378">
        <v>3</v>
      </c>
      <c r="G61" s="378">
        <v>4</v>
      </c>
      <c r="H61" s="378">
        <v>5</v>
      </c>
      <c r="I61" s="378">
        <v>8</v>
      </c>
      <c r="J61" s="378">
        <v>3</v>
      </c>
      <c r="K61" s="378">
        <v>5</v>
      </c>
      <c r="L61" s="296"/>
      <c r="M61" s="296"/>
      <c r="N61" s="297"/>
      <c r="O61" s="243">
        <f>SUM(C61:N61)</f>
        <v>40</v>
      </c>
    </row>
    <row r="62" spans="1:15" x14ac:dyDescent="0.25">
      <c r="A62" s="33" t="s">
        <v>103</v>
      </c>
      <c r="B62" s="240" t="s">
        <v>95</v>
      </c>
      <c r="C62" s="229">
        <f>C61/C58</f>
        <v>0.75</v>
      </c>
      <c r="D62" s="386">
        <f t="shared" ref="D62:N62" si="25">D61/D58</f>
        <v>0.25</v>
      </c>
      <c r="E62" s="386">
        <f t="shared" si="25"/>
        <v>0.66666666666666663</v>
      </c>
      <c r="F62" s="386">
        <f t="shared" si="25"/>
        <v>0.6</v>
      </c>
      <c r="G62" s="386">
        <f t="shared" si="25"/>
        <v>0.8</v>
      </c>
      <c r="H62" s="386">
        <f t="shared" si="25"/>
        <v>0.7142857142857143</v>
      </c>
      <c r="I62" s="386">
        <f t="shared" si="25"/>
        <v>0.88888888888888884</v>
      </c>
      <c r="J62" s="386">
        <f t="shared" si="25"/>
        <v>0.75</v>
      </c>
      <c r="K62" s="386">
        <f t="shared" si="25"/>
        <v>0.5</v>
      </c>
      <c r="L62" s="313" t="e">
        <f t="shared" si="25"/>
        <v>#DIV/0!</v>
      </c>
      <c r="M62" s="313" t="e">
        <f t="shared" si="25"/>
        <v>#DIV/0!</v>
      </c>
      <c r="N62" s="295" t="e">
        <f t="shared" si="25"/>
        <v>#DIV/0!</v>
      </c>
      <c r="O62" s="282">
        <f>O61/O58</f>
        <v>0.64516129032258063</v>
      </c>
    </row>
    <row r="63" spans="1:15" x14ac:dyDescent="0.25">
      <c r="A63" s="33" t="s">
        <v>104</v>
      </c>
      <c r="B63" s="242" t="s">
        <v>325</v>
      </c>
      <c r="C63" s="47">
        <v>5</v>
      </c>
      <c r="D63" s="378">
        <v>2</v>
      </c>
      <c r="E63" s="378">
        <v>2</v>
      </c>
      <c r="F63" s="378">
        <v>1</v>
      </c>
      <c r="G63" s="378">
        <v>2</v>
      </c>
      <c r="H63" s="378">
        <v>4</v>
      </c>
      <c r="I63" s="378">
        <v>6</v>
      </c>
      <c r="J63" s="378">
        <v>3</v>
      </c>
      <c r="K63" s="378">
        <v>4</v>
      </c>
      <c r="L63" s="296"/>
      <c r="M63" s="296"/>
      <c r="N63" s="297"/>
      <c r="O63" s="243">
        <f>SUM(C63:N63)</f>
        <v>29</v>
      </c>
    </row>
    <row r="64" spans="1:15" x14ac:dyDescent="0.25">
      <c r="A64" s="33" t="s">
        <v>105</v>
      </c>
      <c r="B64" s="227" t="s">
        <v>95</v>
      </c>
      <c r="C64" s="229">
        <f>C63/C58</f>
        <v>0.625</v>
      </c>
      <c r="D64" s="386">
        <f t="shared" ref="D64:N64" si="26">D63/D58</f>
        <v>0.25</v>
      </c>
      <c r="E64" s="386">
        <f t="shared" si="26"/>
        <v>0.33333333333333331</v>
      </c>
      <c r="F64" s="386">
        <f t="shared" si="26"/>
        <v>0.2</v>
      </c>
      <c r="G64" s="386">
        <f t="shared" si="26"/>
        <v>0.4</v>
      </c>
      <c r="H64" s="386">
        <f t="shared" si="26"/>
        <v>0.5714285714285714</v>
      </c>
      <c r="I64" s="386">
        <f t="shared" si="26"/>
        <v>0.66666666666666663</v>
      </c>
      <c r="J64" s="386">
        <f t="shared" si="26"/>
        <v>0.75</v>
      </c>
      <c r="K64" s="386">
        <f t="shared" si="26"/>
        <v>0.4</v>
      </c>
      <c r="L64" s="313" t="e">
        <f t="shared" si="26"/>
        <v>#DIV/0!</v>
      </c>
      <c r="M64" s="313" t="e">
        <f t="shared" si="26"/>
        <v>#DIV/0!</v>
      </c>
      <c r="N64" s="295" t="e">
        <f t="shared" si="26"/>
        <v>#DIV/0!</v>
      </c>
      <c r="O64" s="282">
        <f>O63/O58</f>
        <v>0.46774193548387094</v>
      </c>
    </row>
    <row r="65" spans="1:15" x14ac:dyDescent="0.25">
      <c r="A65" s="33" t="s">
        <v>106</v>
      </c>
      <c r="B65" s="242" t="s">
        <v>326</v>
      </c>
      <c r="C65" s="47">
        <v>6</v>
      </c>
      <c r="D65" s="378">
        <v>2</v>
      </c>
      <c r="E65" s="378">
        <v>4</v>
      </c>
      <c r="F65" s="378">
        <v>3</v>
      </c>
      <c r="G65" s="378">
        <v>4</v>
      </c>
      <c r="H65" s="378">
        <v>4</v>
      </c>
      <c r="I65" s="378">
        <v>8</v>
      </c>
      <c r="J65" s="378">
        <v>3</v>
      </c>
      <c r="K65" s="378">
        <v>5</v>
      </c>
      <c r="L65" s="296"/>
      <c r="M65" s="296"/>
      <c r="N65" s="297"/>
      <c r="O65" s="243">
        <f>SUM(C65:N65)</f>
        <v>39</v>
      </c>
    </row>
    <row r="66" spans="1:15" ht="15.75" thickBot="1" x14ac:dyDescent="0.3">
      <c r="A66" s="33" t="s">
        <v>107</v>
      </c>
      <c r="B66" s="244" t="s">
        <v>95</v>
      </c>
      <c r="C66" s="283">
        <f>C65/C58</f>
        <v>0.75</v>
      </c>
      <c r="D66" s="402">
        <f>D65/D58</f>
        <v>0.25</v>
      </c>
      <c r="E66" s="402">
        <f t="shared" ref="E66:N66" si="27">E65/E58</f>
        <v>0.66666666666666663</v>
      </c>
      <c r="F66" s="402">
        <f t="shared" si="27"/>
        <v>0.6</v>
      </c>
      <c r="G66" s="402">
        <f t="shared" si="27"/>
        <v>0.8</v>
      </c>
      <c r="H66" s="402">
        <f t="shared" si="27"/>
        <v>0.5714285714285714</v>
      </c>
      <c r="I66" s="402">
        <f t="shared" si="27"/>
        <v>0.88888888888888884</v>
      </c>
      <c r="J66" s="402">
        <f t="shared" si="27"/>
        <v>0.75</v>
      </c>
      <c r="K66" s="402">
        <f t="shared" si="27"/>
        <v>0.5</v>
      </c>
      <c r="L66" s="337" t="e">
        <f t="shared" si="27"/>
        <v>#DIV/0!</v>
      </c>
      <c r="M66" s="337" t="e">
        <f t="shared" si="27"/>
        <v>#DIV/0!</v>
      </c>
      <c r="N66" s="303" t="e">
        <f t="shared" si="27"/>
        <v>#DIV/0!</v>
      </c>
      <c r="O66" s="284">
        <f>O65/O58</f>
        <v>0.62903225806451613</v>
      </c>
    </row>
    <row r="67" spans="1:15" ht="15.75" thickTop="1" x14ac:dyDescent="0.25">
      <c r="A67" s="33" t="s">
        <v>108</v>
      </c>
      <c r="B67" s="259" t="s">
        <v>327</v>
      </c>
      <c r="C67" s="258">
        <f>C69+C71+C73+C75+C77</f>
        <v>0</v>
      </c>
      <c r="D67" s="384">
        <f t="shared" ref="D67:N67" si="28">D69+D71+D73+D75+D77</f>
        <v>0</v>
      </c>
      <c r="E67" s="384">
        <f t="shared" si="28"/>
        <v>0</v>
      </c>
      <c r="F67" s="384">
        <f t="shared" si="28"/>
        <v>0</v>
      </c>
      <c r="G67" s="384">
        <f t="shared" si="28"/>
        <v>0</v>
      </c>
      <c r="H67" s="384">
        <f t="shared" si="28"/>
        <v>1</v>
      </c>
      <c r="I67" s="384">
        <f t="shared" si="28"/>
        <v>0</v>
      </c>
      <c r="J67" s="384">
        <f t="shared" si="28"/>
        <v>0</v>
      </c>
      <c r="K67" s="384">
        <f t="shared" si="28"/>
        <v>0</v>
      </c>
      <c r="L67" s="306">
        <f t="shared" si="28"/>
        <v>0</v>
      </c>
      <c r="M67" s="306">
        <f t="shared" si="28"/>
        <v>0</v>
      </c>
      <c r="N67" s="308">
        <f t="shared" si="28"/>
        <v>0</v>
      </c>
      <c r="O67" s="257">
        <f>SUM(C67:N67)</f>
        <v>1</v>
      </c>
    </row>
    <row r="68" spans="1:15" ht="15.75" thickBot="1" x14ac:dyDescent="0.3">
      <c r="A68" s="33" t="s">
        <v>109</v>
      </c>
      <c r="B68" s="244" t="s">
        <v>95</v>
      </c>
      <c r="C68" s="283">
        <f>C67/C58</f>
        <v>0</v>
      </c>
      <c r="D68" s="403">
        <f t="shared" ref="D68:N68" si="29">D67/D58</f>
        <v>0</v>
      </c>
      <c r="E68" s="403">
        <f t="shared" si="29"/>
        <v>0</v>
      </c>
      <c r="F68" s="403">
        <f t="shared" si="29"/>
        <v>0</v>
      </c>
      <c r="G68" s="403">
        <f t="shared" si="29"/>
        <v>0</v>
      </c>
      <c r="H68" s="403">
        <f t="shared" si="29"/>
        <v>0.14285714285714285</v>
      </c>
      <c r="I68" s="403">
        <f t="shared" si="29"/>
        <v>0</v>
      </c>
      <c r="J68" s="403">
        <f t="shared" si="29"/>
        <v>0</v>
      </c>
      <c r="K68" s="403">
        <f t="shared" si="29"/>
        <v>0</v>
      </c>
      <c r="L68" s="338" t="e">
        <f t="shared" si="29"/>
        <v>#DIV/0!</v>
      </c>
      <c r="M68" s="338" t="e">
        <f t="shared" si="29"/>
        <v>#DIV/0!</v>
      </c>
      <c r="N68" s="339" t="e">
        <f t="shared" si="29"/>
        <v>#DIV/0!</v>
      </c>
      <c r="O68" s="284">
        <f>O67/O58</f>
        <v>1.6129032258064516E-2</v>
      </c>
    </row>
    <row r="69" spans="1:15" ht="15.75" thickTop="1" x14ac:dyDescent="0.25">
      <c r="A69" s="33" t="s">
        <v>110</v>
      </c>
      <c r="B69" s="245" t="s">
        <v>332</v>
      </c>
      <c r="C69" s="256">
        <v>0</v>
      </c>
      <c r="D69" s="404">
        <v>0</v>
      </c>
      <c r="E69" s="404">
        <v>0</v>
      </c>
      <c r="F69" s="404">
        <v>0</v>
      </c>
      <c r="G69" s="404">
        <v>0</v>
      </c>
      <c r="H69" s="404">
        <v>0</v>
      </c>
      <c r="I69" s="404">
        <v>0</v>
      </c>
      <c r="J69" s="404">
        <v>0</v>
      </c>
      <c r="K69" s="404">
        <v>0</v>
      </c>
      <c r="L69" s="340"/>
      <c r="M69" s="340"/>
      <c r="N69" s="341"/>
      <c r="O69" s="32">
        <f>SUM(C69:N69)</f>
        <v>0</v>
      </c>
    </row>
    <row r="70" spans="1:15" x14ac:dyDescent="0.25">
      <c r="A70" s="33" t="s">
        <v>111</v>
      </c>
      <c r="B70" s="240" t="s">
        <v>95</v>
      </c>
      <c r="C70" s="254">
        <f>C69/C58</f>
        <v>0</v>
      </c>
      <c r="D70" s="386">
        <f t="shared" ref="D70:N70" si="30">D69/D58</f>
        <v>0</v>
      </c>
      <c r="E70" s="386">
        <f t="shared" si="30"/>
        <v>0</v>
      </c>
      <c r="F70" s="386">
        <f t="shared" si="30"/>
        <v>0</v>
      </c>
      <c r="G70" s="386">
        <f t="shared" si="30"/>
        <v>0</v>
      </c>
      <c r="H70" s="386">
        <f t="shared" si="30"/>
        <v>0</v>
      </c>
      <c r="I70" s="386">
        <f t="shared" si="30"/>
        <v>0</v>
      </c>
      <c r="J70" s="386">
        <f t="shared" si="30"/>
        <v>0</v>
      </c>
      <c r="K70" s="386">
        <f t="shared" si="30"/>
        <v>0</v>
      </c>
      <c r="L70" s="313" t="e">
        <f t="shared" si="30"/>
        <v>#DIV/0!</v>
      </c>
      <c r="M70" s="313" t="e">
        <f t="shared" si="30"/>
        <v>#DIV/0!</v>
      </c>
      <c r="N70" s="295" t="e">
        <f t="shared" si="30"/>
        <v>#DIV/0!</v>
      </c>
      <c r="O70" s="282">
        <f>O69/O58</f>
        <v>0</v>
      </c>
    </row>
    <row r="71" spans="1:15" x14ac:dyDescent="0.25">
      <c r="A71" s="33" t="s">
        <v>112</v>
      </c>
      <c r="B71" s="245" t="s">
        <v>333</v>
      </c>
      <c r="C71" s="246">
        <v>0</v>
      </c>
      <c r="D71" s="404">
        <v>0</v>
      </c>
      <c r="E71" s="404">
        <v>0</v>
      </c>
      <c r="F71" s="404">
        <v>0</v>
      </c>
      <c r="G71" s="404">
        <v>0</v>
      </c>
      <c r="H71" s="404">
        <v>0</v>
      </c>
      <c r="I71" s="404">
        <v>0</v>
      </c>
      <c r="J71" s="404">
        <v>0</v>
      </c>
      <c r="K71" s="404">
        <v>0</v>
      </c>
      <c r="L71" s="340"/>
      <c r="M71" s="340"/>
      <c r="N71" s="341"/>
      <c r="O71" s="32">
        <f>SUM(C71:N71)</f>
        <v>0</v>
      </c>
    </row>
    <row r="72" spans="1:15" x14ac:dyDescent="0.25">
      <c r="A72" s="33" t="s">
        <v>113</v>
      </c>
      <c r="B72" s="227" t="s">
        <v>95</v>
      </c>
      <c r="C72" s="229">
        <f>C71/C58</f>
        <v>0</v>
      </c>
      <c r="D72" s="386">
        <f t="shared" ref="D72:N72" si="31">D71/D58</f>
        <v>0</v>
      </c>
      <c r="E72" s="386">
        <f t="shared" si="31"/>
        <v>0</v>
      </c>
      <c r="F72" s="386">
        <f t="shared" si="31"/>
        <v>0</v>
      </c>
      <c r="G72" s="386">
        <f t="shared" si="31"/>
        <v>0</v>
      </c>
      <c r="H72" s="386">
        <f t="shared" si="31"/>
        <v>0</v>
      </c>
      <c r="I72" s="386">
        <f t="shared" si="31"/>
        <v>0</v>
      </c>
      <c r="J72" s="386">
        <f t="shared" si="31"/>
        <v>0</v>
      </c>
      <c r="K72" s="386">
        <f t="shared" si="31"/>
        <v>0</v>
      </c>
      <c r="L72" s="313" t="e">
        <f t="shared" si="31"/>
        <v>#DIV/0!</v>
      </c>
      <c r="M72" s="313" t="e">
        <f t="shared" si="31"/>
        <v>#DIV/0!</v>
      </c>
      <c r="N72" s="295" t="e">
        <f t="shared" si="31"/>
        <v>#DIV/0!</v>
      </c>
      <c r="O72" s="282">
        <f>O71/O58</f>
        <v>0</v>
      </c>
    </row>
    <row r="73" spans="1:15" ht="23.25" x14ac:dyDescent="0.25">
      <c r="A73" s="33" t="s">
        <v>114</v>
      </c>
      <c r="B73" s="248" t="s">
        <v>328</v>
      </c>
      <c r="C73" s="47">
        <v>0</v>
      </c>
      <c r="D73" s="378">
        <v>0</v>
      </c>
      <c r="E73" s="378">
        <v>0</v>
      </c>
      <c r="F73" s="378">
        <v>0</v>
      </c>
      <c r="G73" s="378">
        <v>0</v>
      </c>
      <c r="H73" s="378">
        <v>1</v>
      </c>
      <c r="I73" s="378">
        <v>0</v>
      </c>
      <c r="J73" s="378">
        <v>0</v>
      </c>
      <c r="K73" s="378">
        <v>0</v>
      </c>
      <c r="L73" s="296"/>
      <c r="M73" s="296"/>
      <c r="N73" s="297"/>
      <c r="O73" s="243">
        <f>SUM(C73:N73)</f>
        <v>1</v>
      </c>
    </row>
    <row r="74" spans="1:15" x14ac:dyDescent="0.25">
      <c r="A74" s="33" t="s">
        <v>115</v>
      </c>
      <c r="B74" s="227" t="s">
        <v>95</v>
      </c>
      <c r="C74" s="229">
        <f>C73/C58</f>
        <v>0</v>
      </c>
      <c r="D74" s="386">
        <f t="shared" ref="D74:N74" si="32">D73/D58</f>
        <v>0</v>
      </c>
      <c r="E74" s="386">
        <f t="shared" si="32"/>
        <v>0</v>
      </c>
      <c r="F74" s="386">
        <f t="shared" si="32"/>
        <v>0</v>
      </c>
      <c r="G74" s="386">
        <f t="shared" si="32"/>
        <v>0</v>
      </c>
      <c r="H74" s="386">
        <f t="shared" si="32"/>
        <v>0.14285714285714285</v>
      </c>
      <c r="I74" s="386">
        <f t="shared" si="32"/>
        <v>0</v>
      </c>
      <c r="J74" s="386">
        <f t="shared" si="32"/>
        <v>0</v>
      </c>
      <c r="K74" s="386">
        <f t="shared" si="32"/>
        <v>0</v>
      </c>
      <c r="L74" s="313" t="e">
        <f t="shared" si="32"/>
        <v>#DIV/0!</v>
      </c>
      <c r="M74" s="313" t="e">
        <f t="shared" si="32"/>
        <v>#DIV/0!</v>
      </c>
      <c r="N74" s="295" t="e">
        <f t="shared" si="32"/>
        <v>#DIV/0!</v>
      </c>
      <c r="O74" s="282">
        <f>O73/O58</f>
        <v>1.6129032258064516E-2</v>
      </c>
    </row>
    <row r="75" spans="1:15" ht="23.25" x14ac:dyDescent="0.25">
      <c r="A75" s="33" t="s">
        <v>116</v>
      </c>
      <c r="B75" s="248" t="s">
        <v>329</v>
      </c>
      <c r="C75" s="87">
        <v>0</v>
      </c>
      <c r="D75" s="378">
        <v>0</v>
      </c>
      <c r="E75" s="378">
        <v>0</v>
      </c>
      <c r="F75" s="378">
        <v>0</v>
      </c>
      <c r="G75" s="378">
        <v>0</v>
      </c>
      <c r="H75" s="378">
        <v>0</v>
      </c>
      <c r="I75" s="378">
        <v>0</v>
      </c>
      <c r="J75" s="378">
        <v>0</v>
      </c>
      <c r="K75" s="378">
        <v>0</v>
      </c>
      <c r="L75" s="296"/>
      <c r="M75" s="296"/>
      <c r="N75" s="297"/>
      <c r="O75" s="243">
        <f>SUM(C75:N75)</f>
        <v>0</v>
      </c>
    </row>
    <row r="76" spans="1:15" x14ac:dyDescent="0.25">
      <c r="A76" s="33" t="s">
        <v>117</v>
      </c>
      <c r="B76" s="227" t="s">
        <v>95</v>
      </c>
      <c r="C76" s="229">
        <f>C75/C58</f>
        <v>0</v>
      </c>
      <c r="D76" s="386">
        <f t="shared" ref="D76:N76" si="33">D75/D58</f>
        <v>0</v>
      </c>
      <c r="E76" s="386">
        <f t="shared" si="33"/>
        <v>0</v>
      </c>
      <c r="F76" s="386">
        <f t="shared" si="33"/>
        <v>0</v>
      </c>
      <c r="G76" s="386">
        <f t="shared" si="33"/>
        <v>0</v>
      </c>
      <c r="H76" s="386">
        <f t="shared" si="33"/>
        <v>0</v>
      </c>
      <c r="I76" s="386">
        <f t="shared" si="33"/>
        <v>0</v>
      </c>
      <c r="J76" s="386">
        <f t="shared" si="33"/>
        <v>0</v>
      </c>
      <c r="K76" s="386">
        <f t="shared" si="33"/>
        <v>0</v>
      </c>
      <c r="L76" s="313" t="e">
        <f t="shared" si="33"/>
        <v>#DIV/0!</v>
      </c>
      <c r="M76" s="313" t="e">
        <f t="shared" si="33"/>
        <v>#DIV/0!</v>
      </c>
      <c r="N76" s="295" t="e">
        <f t="shared" si="33"/>
        <v>#DIV/0!</v>
      </c>
      <c r="O76" s="282">
        <f>O75/O58</f>
        <v>0</v>
      </c>
    </row>
    <row r="77" spans="1:15" x14ac:dyDescent="0.25">
      <c r="A77" s="33" t="s">
        <v>118</v>
      </c>
      <c r="B77" s="248" t="s">
        <v>330</v>
      </c>
      <c r="C77" s="87">
        <v>0</v>
      </c>
      <c r="D77" s="378">
        <v>0</v>
      </c>
      <c r="E77" s="378">
        <v>0</v>
      </c>
      <c r="F77" s="378">
        <v>0</v>
      </c>
      <c r="G77" s="378">
        <v>0</v>
      </c>
      <c r="H77" s="378">
        <v>0</v>
      </c>
      <c r="I77" s="378">
        <v>0</v>
      </c>
      <c r="J77" s="378">
        <v>0</v>
      </c>
      <c r="K77" s="378">
        <v>0</v>
      </c>
      <c r="L77" s="296"/>
      <c r="M77" s="296"/>
      <c r="N77" s="297"/>
      <c r="O77" s="243">
        <f>SUM(C77:N77)</f>
        <v>0</v>
      </c>
    </row>
    <row r="78" spans="1:15" x14ac:dyDescent="0.25">
      <c r="A78" s="33" t="s">
        <v>119</v>
      </c>
      <c r="B78" s="227" t="s">
        <v>95</v>
      </c>
      <c r="C78" s="229">
        <f>C77/C58</f>
        <v>0</v>
      </c>
      <c r="D78" s="386">
        <f t="shared" ref="D78:N78" si="34">D77/D58</f>
        <v>0</v>
      </c>
      <c r="E78" s="386">
        <f t="shared" si="34"/>
        <v>0</v>
      </c>
      <c r="F78" s="386">
        <f t="shared" si="34"/>
        <v>0</v>
      </c>
      <c r="G78" s="386">
        <f t="shared" si="34"/>
        <v>0</v>
      </c>
      <c r="H78" s="386">
        <f t="shared" si="34"/>
        <v>0</v>
      </c>
      <c r="I78" s="386">
        <f t="shared" si="34"/>
        <v>0</v>
      </c>
      <c r="J78" s="386">
        <f t="shared" si="34"/>
        <v>0</v>
      </c>
      <c r="K78" s="386">
        <f t="shared" si="34"/>
        <v>0</v>
      </c>
      <c r="L78" s="313" t="e">
        <f t="shared" si="34"/>
        <v>#DIV/0!</v>
      </c>
      <c r="M78" s="313" t="e">
        <f t="shared" si="34"/>
        <v>#DIV/0!</v>
      </c>
      <c r="N78" s="295" t="e">
        <f t="shared" si="34"/>
        <v>#DIV/0!</v>
      </c>
      <c r="O78" s="282">
        <f>O77/O58</f>
        <v>0</v>
      </c>
    </row>
    <row r="79" spans="1:15" x14ac:dyDescent="0.25">
      <c r="A79" s="33" t="s">
        <v>171</v>
      </c>
      <c r="B79" s="242" t="s">
        <v>94</v>
      </c>
      <c r="C79" s="47">
        <v>0</v>
      </c>
      <c r="D79" s="378">
        <v>0</v>
      </c>
      <c r="E79" s="378">
        <v>0</v>
      </c>
      <c r="F79" s="378">
        <v>0</v>
      </c>
      <c r="G79" s="378">
        <v>0</v>
      </c>
      <c r="H79" s="378">
        <v>0</v>
      </c>
      <c r="I79" s="378">
        <v>0</v>
      </c>
      <c r="J79" s="378">
        <v>0</v>
      </c>
      <c r="K79" s="378">
        <v>0</v>
      </c>
      <c r="L79" s="296"/>
      <c r="M79" s="296"/>
      <c r="N79" s="297"/>
      <c r="O79" s="243">
        <f>SUM(C79:N79)</f>
        <v>0</v>
      </c>
    </row>
    <row r="80" spans="1:15" x14ac:dyDescent="0.25">
      <c r="A80" s="33" t="s">
        <v>172</v>
      </c>
      <c r="B80" s="227" t="s">
        <v>95</v>
      </c>
      <c r="C80" s="229">
        <f>C79/C58</f>
        <v>0</v>
      </c>
      <c r="D80" s="386">
        <f t="shared" ref="D80:N80" si="35">D79/D58</f>
        <v>0</v>
      </c>
      <c r="E80" s="386">
        <f t="shared" si="35"/>
        <v>0</v>
      </c>
      <c r="F80" s="386">
        <f t="shared" si="35"/>
        <v>0</v>
      </c>
      <c r="G80" s="386">
        <f t="shared" si="35"/>
        <v>0</v>
      </c>
      <c r="H80" s="386">
        <f t="shared" si="35"/>
        <v>0</v>
      </c>
      <c r="I80" s="386">
        <f t="shared" si="35"/>
        <v>0</v>
      </c>
      <c r="J80" s="386">
        <f t="shared" si="35"/>
        <v>0</v>
      </c>
      <c r="K80" s="386">
        <f t="shared" si="35"/>
        <v>0</v>
      </c>
      <c r="L80" s="313" t="e">
        <f t="shared" si="35"/>
        <v>#DIV/0!</v>
      </c>
      <c r="M80" s="313" t="e">
        <f t="shared" si="35"/>
        <v>#DIV/0!</v>
      </c>
      <c r="N80" s="295" t="e">
        <f t="shared" si="35"/>
        <v>#DIV/0!</v>
      </c>
      <c r="O80" s="282">
        <f>O79/O58</f>
        <v>0</v>
      </c>
    </row>
    <row r="81" spans="1:15" x14ac:dyDescent="0.25">
      <c r="A81" s="33" t="s">
        <v>173</v>
      </c>
      <c r="B81" s="242" t="s">
        <v>96</v>
      </c>
      <c r="C81" s="47">
        <v>0</v>
      </c>
      <c r="D81" s="378">
        <v>0</v>
      </c>
      <c r="E81" s="378">
        <v>0</v>
      </c>
      <c r="F81" s="378">
        <v>0</v>
      </c>
      <c r="G81" s="378">
        <v>0</v>
      </c>
      <c r="H81" s="378">
        <v>0</v>
      </c>
      <c r="I81" s="378">
        <v>0</v>
      </c>
      <c r="J81" s="378">
        <v>0</v>
      </c>
      <c r="K81" s="378">
        <v>2</v>
      </c>
      <c r="L81" s="296"/>
      <c r="M81" s="296"/>
      <c r="N81" s="297"/>
      <c r="O81" s="243">
        <f>SUM(C81:N81)</f>
        <v>2</v>
      </c>
    </row>
    <row r="82" spans="1:15" x14ac:dyDescent="0.25">
      <c r="A82" s="33" t="s">
        <v>174</v>
      </c>
      <c r="B82" s="227" t="s">
        <v>95</v>
      </c>
      <c r="C82" s="229">
        <f>C81/C58</f>
        <v>0</v>
      </c>
      <c r="D82" s="386">
        <f t="shared" ref="D82:N82" si="36">D81/D58</f>
        <v>0</v>
      </c>
      <c r="E82" s="386">
        <f t="shared" si="36"/>
        <v>0</v>
      </c>
      <c r="F82" s="386">
        <f t="shared" si="36"/>
        <v>0</v>
      </c>
      <c r="G82" s="386">
        <f t="shared" si="36"/>
        <v>0</v>
      </c>
      <c r="H82" s="386">
        <f t="shared" si="36"/>
        <v>0</v>
      </c>
      <c r="I82" s="386">
        <f t="shared" si="36"/>
        <v>0</v>
      </c>
      <c r="J82" s="386">
        <f t="shared" si="36"/>
        <v>0</v>
      </c>
      <c r="K82" s="386">
        <f t="shared" si="36"/>
        <v>0.2</v>
      </c>
      <c r="L82" s="313" t="e">
        <f t="shared" si="36"/>
        <v>#DIV/0!</v>
      </c>
      <c r="M82" s="313" t="e">
        <f t="shared" si="36"/>
        <v>#DIV/0!</v>
      </c>
      <c r="N82" s="295" t="e">
        <f t="shared" si="36"/>
        <v>#DIV/0!</v>
      </c>
      <c r="O82" s="282">
        <f>O81/O58</f>
        <v>3.2258064516129031E-2</v>
      </c>
    </row>
    <row r="83" spans="1:15" ht="24.75" x14ac:dyDescent="0.25">
      <c r="A83" s="33" t="s">
        <v>247</v>
      </c>
      <c r="B83" s="249" t="s">
        <v>97</v>
      </c>
      <c r="C83" s="47">
        <v>0</v>
      </c>
      <c r="D83" s="378">
        <v>2</v>
      </c>
      <c r="E83" s="378">
        <v>0</v>
      </c>
      <c r="F83" s="378">
        <v>0</v>
      </c>
      <c r="G83" s="378">
        <v>0</v>
      </c>
      <c r="H83" s="378">
        <v>0</v>
      </c>
      <c r="I83" s="378">
        <v>0</v>
      </c>
      <c r="J83" s="378">
        <v>0</v>
      </c>
      <c r="K83" s="378">
        <v>0</v>
      </c>
      <c r="L83" s="296"/>
      <c r="M83" s="296"/>
      <c r="N83" s="297"/>
      <c r="O83" s="243">
        <f>SUM(C83:N83)</f>
        <v>2</v>
      </c>
    </row>
    <row r="84" spans="1:15" x14ac:dyDescent="0.25">
      <c r="A84" s="33" t="s">
        <v>248</v>
      </c>
      <c r="B84" s="227" t="s">
        <v>95</v>
      </c>
      <c r="C84" s="229">
        <f>C83/C58</f>
        <v>0</v>
      </c>
      <c r="D84" s="386">
        <f t="shared" ref="D84:N84" si="37">D83/D58</f>
        <v>0.25</v>
      </c>
      <c r="E84" s="386">
        <f t="shared" si="37"/>
        <v>0</v>
      </c>
      <c r="F84" s="386">
        <f t="shared" si="37"/>
        <v>0</v>
      </c>
      <c r="G84" s="386">
        <f t="shared" si="37"/>
        <v>0</v>
      </c>
      <c r="H84" s="386">
        <f t="shared" si="37"/>
        <v>0</v>
      </c>
      <c r="I84" s="386">
        <f t="shared" si="37"/>
        <v>0</v>
      </c>
      <c r="J84" s="386">
        <f t="shared" si="37"/>
        <v>0</v>
      </c>
      <c r="K84" s="386">
        <f t="shared" si="37"/>
        <v>0</v>
      </c>
      <c r="L84" s="313" t="e">
        <f t="shared" si="37"/>
        <v>#DIV/0!</v>
      </c>
      <c r="M84" s="313" t="e">
        <f t="shared" si="37"/>
        <v>#DIV/0!</v>
      </c>
      <c r="N84" s="295" t="e">
        <f t="shared" si="37"/>
        <v>#DIV/0!</v>
      </c>
      <c r="O84" s="282">
        <f>O83/O58</f>
        <v>3.2258064516129031E-2</v>
      </c>
    </row>
    <row r="85" spans="1:15" ht="24" x14ac:dyDescent="0.25">
      <c r="A85" s="33" t="s">
        <v>249</v>
      </c>
      <c r="B85" s="250" t="s">
        <v>98</v>
      </c>
      <c r="C85" s="47">
        <v>0</v>
      </c>
      <c r="D85" s="378">
        <v>0</v>
      </c>
      <c r="E85" s="378">
        <v>1</v>
      </c>
      <c r="F85" s="378">
        <v>0</v>
      </c>
      <c r="G85" s="378">
        <v>0</v>
      </c>
      <c r="H85" s="378">
        <v>0</v>
      </c>
      <c r="I85" s="378">
        <v>0</v>
      </c>
      <c r="J85" s="378">
        <v>0</v>
      </c>
      <c r="K85" s="378">
        <v>0</v>
      </c>
      <c r="L85" s="296"/>
      <c r="M85" s="296"/>
      <c r="N85" s="297"/>
      <c r="O85" s="243">
        <f>SUM(C85:N85)</f>
        <v>1</v>
      </c>
    </row>
    <row r="86" spans="1:15" x14ac:dyDescent="0.25">
      <c r="A86" s="33" t="s">
        <v>250</v>
      </c>
      <c r="B86" s="227" t="s">
        <v>95</v>
      </c>
      <c r="C86" s="229">
        <f>C85/C58</f>
        <v>0</v>
      </c>
      <c r="D86" s="386">
        <f t="shared" ref="D86:N86" si="38">D85/D58</f>
        <v>0</v>
      </c>
      <c r="E86" s="386">
        <f t="shared" si="38"/>
        <v>0.16666666666666666</v>
      </c>
      <c r="F86" s="386">
        <f t="shared" si="38"/>
        <v>0</v>
      </c>
      <c r="G86" s="386">
        <f t="shared" si="38"/>
        <v>0</v>
      </c>
      <c r="H86" s="386">
        <f t="shared" si="38"/>
        <v>0</v>
      </c>
      <c r="I86" s="386">
        <f t="shared" si="38"/>
        <v>0</v>
      </c>
      <c r="J86" s="386">
        <f t="shared" si="38"/>
        <v>0</v>
      </c>
      <c r="K86" s="386">
        <f t="shared" si="38"/>
        <v>0</v>
      </c>
      <c r="L86" s="313" t="e">
        <f t="shared" si="38"/>
        <v>#DIV/0!</v>
      </c>
      <c r="M86" s="313" t="e">
        <f t="shared" si="38"/>
        <v>#DIV/0!</v>
      </c>
      <c r="N86" s="295" t="e">
        <f t="shared" si="38"/>
        <v>#DIV/0!</v>
      </c>
      <c r="O86" s="282">
        <f>O85/O58</f>
        <v>1.6129032258064516E-2</v>
      </c>
    </row>
    <row r="87" spans="1:15" ht="24.75" x14ac:dyDescent="0.25">
      <c r="A87" s="33" t="s">
        <v>251</v>
      </c>
      <c r="B87" s="249" t="s">
        <v>99</v>
      </c>
      <c r="C87" s="47">
        <v>0</v>
      </c>
      <c r="D87" s="378">
        <v>3</v>
      </c>
      <c r="E87" s="378">
        <v>1</v>
      </c>
      <c r="F87" s="378">
        <v>0</v>
      </c>
      <c r="G87" s="378">
        <v>0</v>
      </c>
      <c r="H87" s="378">
        <v>0</v>
      </c>
      <c r="I87" s="378">
        <v>0</v>
      </c>
      <c r="J87" s="378">
        <v>0</v>
      </c>
      <c r="K87" s="378">
        <v>0</v>
      </c>
      <c r="L87" s="296"/>
      <c r="M87" s="296"/>
      <c r="N87" s="297"/>
      <c r="O87" s="243">
        <f>SUM(C87:N87)</f>
        <v>4</v>
      </c>
    </row>
    <row r="88" spans="1:15" x14ac:dyDescent="0.25">
      <c r="A88" s="33" t="s">
        <v>254</v>
      </c>
      <c r="B88" s="227" t="s">
        <v>95</v>
      </c>
      <c r="C88" s="229">
        <f>C87/C58</f>
        <v>0</v>
      </c>
      <c r="D88" s="386">
        <f t="shared" ref="D88:N88" si="39">D87/D58</f>
        <v>0.375</v>
      </c>
      <c r="E88" s="386">
        <f t="shared" si="39"/>
        <v>0.16666666666666666</v>
      </c>
      <c r="F88" s="386">
        <f t="shared" si="39"/>
        <v>0</v>
      </c>
      <c r="G88" s="386">
        <f t="shared" si="39"/>
        <v>0</v>
      </c>
      <c r="H88" s="386">
        <f t="shared" si="39"/>
        <v>0</v>
      </c>
      <c r="I88" s="386">
        <f t="shared" si="39"/>
        <v>0</v>
      </c>
      <c r="J88" s="386">
        <f t="shared" si="39"/>
        <v>0</v>
      </c>
      <c r="K88" s="386">
        <f t="shared" si="39"/>
        <v>0</v>
      </c>
      <c r="L88" s="313" t="e">
        <f t="shared" si="39"/>
        <v>#DIV/0!</v>
      </c>
      <c r="M88" s="313" t="e">
        <f t="shared" si="39"/>
        <v>#DIV/0!</v>
      </c>
      <c r="N88" s="295" t="e">
        <f t="shared" si="39"/>
        <v>#DIV/0!</v>
      </c>
      <c r="O88" s="282">
        <f>O87/O58</f>
        <v>6.4516129032258063E-2</v>
      </c>
    </row>
    <row r="89" spans="1:15" ht="24.75" x14ac:dyDescent="0.25">
      <c r="A89" s="33" t="s">
        <v>255</v>
      </c>
      <c r="B89" s="249" t="s">
        <v>318</v>
      </c>
      <c r="C89" s="47">
        <v>1</v>
      </c>
      <c r="D89" s="378">
        <v>1</v>
      </c>
      <c r="E89" s="378">
        <v>0</v>
      </c>
      <c r="F89" s="378">
        <v>0</v>
      </c>
      <c r="G89" s="378">
        <v>0</v>
      </c>
      <c r="H89" s="378">
        <v>1</v>
      </c>
      <c r="I89" s="378">
        <v>0</v>
      </c>
      <c r="J89" s="378">
        <v>0</v>
      </c>
      <c r="K89" s="378">
        <v>0</v>
      </c>
      <c r="L89" s="296"/>
      <c r="M89" s="296"/>
      <c r="N89" s="297"/>
      <c r="O89" s="243">
        <f>SUM(C89:N89)</f>
        <v>3</v>
      </c>
    </row>
    <row r="90" spans="1:15" x14ac:dyDescent="0.25">
      <c r="A90" s="33" t="s">
        <v>257</v>
      </c>
      <c r="B90" s="227" t="s">
        <v>95</v>
      </c>
      <c r="C90" s="229">
        <f>C89/C58</f>
        <v>0.125</v>
      </c>
      <c r="D90" s="386">
        <f t="shared" ref="D90:N90" si="40">D89/D58</f>
        <v>0.125</v>
      </c>
      <c r="E90" s="386">
        <f t="shared" si="40"/>
        <v>0</v>
      </c>
      <c r="F90" s="386">
        <f t="shared" si="40"/>
        <v>0</v>
      </c>
      <c r="G90" s="386">
        <f t="shared" si="40"/>
        <v>0</v>
      </c>
      <c r="H90" s="386">
        <f t="shared" si="40"/>
        <v>0.14285714285714285</v>
      </c>
      <c r="I90" s="386">
        <f t="shared" si="40"/>
        <v>0</v>
      </c>
      <c r="J90" s="386">
        <f t="shared" si="40"/>
        <v>0</v>
      </c>
      <c r="K90" s="386">
        <f t="shared" si="40"/>
        <v>0</v>
      </c>
      <c r="L90" s="313" t="e">
        <f t="shared" si="40"/>
        <v>#DIV/0!</v>
      </c>
      <c r="M90" s="313" t="e">
        <f t="shared" si="40"/>
        <v>#DIV/0!</v>
      </c>
      <c r="N90" s="295" t="e">
        <f t="shared" si="40"/>
        <v>#DIV/0!</v>
      </c>
      <c r="O90" s="282">
        <f>O89/O58</f>
        <v>4.8387096774193547E-2</v>
      </c>
    </row>
    <row r="91" spans="1:15" ht="24.75" x14ac:dyDescent="0.25">
      <c r="A91" s="33" t="s">
        <v>258</v>
      </c>
      <c r="B91" s="249" t="s">
        <v>319</v>
      </c>
      <c r="C91" s="87">
        <v>0</v>
      </c>
      <c r="D91" s="378">
        <v>0</v>
      </c>
      <c r="E91" s="378">
        <v>0</v>
      </c>
      <c r="F91" s="378">
        <v>0</v>
      </c>
      <c r="G91" s="378">
        <v>1</v>
      </c>
      <c r="H91" s="378">
        <v>1</v>
      </c>
      <c r="I91" s="378">
        <v>0</v>
      </c>
      <c r="J91" s="378">
        <v>0</v>
      </c>
      <c r="K91" s="378">
        <v>0</v>
      </c>
      <c r="L91" s="296"/>
      <c r="M91" s="296"/>
      <c r="N91" s="297"/>
      <c r="O91" s="243">
        <f>SUM(C91:N91)</f>
        <v>2</v>
      </c>
    </row>
    <row r="92" spans="1:15" x14ac:dyDescent="0.25">
      <c r="A92" s="33" t="s">
        <v>259</v>
      </c>
      <c r="B92" s="227" t="s">
        <v>95</v>
      </c>
      <c r="C92" s="229">
        <f>C91/C58</f>
        <v>0</v>
      </c>
      <c r="D92" s="386">
        <f t="shared" ref="D92:N92" si="41">D91/D58</f>
        <v>0</v>
      </c>
      <c r="E92" s="386">
        <f t="shared" si="41"/>
        <v>0</v>
      </c>
      <c r="F92" s="386">
        <f t="shared" si="41"/>
        <v>0</v>
      </c>
      <c r="G92" s="386">
        <f t="shared" si="41"/>
        <v>0.2</v>
      </c>
      <c r="H92" s="386">
        <f t="shared" si="41"/>
        <v>0.14285714285714285</v>
      </c>
      <c r="I92" s="386">
        <f t="shared" si="41"/>
        <v>0</v>
      </c>
      <c r="J92" s="386">
        <f t="shared" si="41"/>
        <v>0</v>
      </c>
      <c r="K92" s="386">
        <f t="shared" si="41"/>
        <v>0</v>
      </c>
      <c r="L92" s="313" t="e">
        <f t="shared" si="41"/>
        <v>#DIV/0!</v>
      </c>
      <c r="M92" s="313" t="e">
        <f t="shared" si="41"/>
        <v>#DIV/0!</v>
      </c>
      <c r="N92" s="295" t="e">
        <f t="shared" si="41"/>
        <v>#DIV/0!</v>
      </c>
      <c r="O92" s="282">
        <f>O91/O58</f>
        <v>3.2258064516129031E-2</v>
      </c>
    </row>
    <row r="93" spans="1:15" ht="24.75" x14ac:dyDescent="0.25">
      <c r="A93" s="33" t="s">
        <v>260</v>
      </c>
      <c r="B93" s="249" t="s">
        <v>320</v>
      </c>
      <c r="C93" s="47">
        <v>0</v>
      </c>
      <c r="D93" s="378">
        <v>0</v>
      </c>
      <c r="E93" s="378">
        <v>0</v>
      </c>
      <c r="F93" s="378">
        <v>0</v>
      </c>
      <c r="G93" s="378">
        <v>0</v>
      </c>
      <c r="H93" s="378">
        <v>0</v>
      </c>
      <c r="I93" s="378">
        <v>0</v>
      </c>
      <c r="J93" s="378">
        <v>0</v>
      </c>
      <c r="K93" s="378">
        <v>0</v>
      </c>
      <c r="L93" s="296"/>
      <c r="M93" s="296"/>
      <c r="N93" s="297"/>
      <c r="O93" s="243">
        <f>SUM(C93:N93)</f>
        <v>0</v>
      </c>
    </row>
    <row r="94" spans="1:15" x14ac:dyDescent="0.25">
      <c r="A94" s="33" t="s">
        <v>261</v>
      </c>
      <c r="B94" s="227" t="s">
        <v>95</v>
      </c>
      <c r="C94" s="229">
        <f>C93/C58</f>
        <v>0</v>
      </c>
      <c r="D94" s="386">
        <f t="shared" ref="D94:N94" si="42">D93/D58</f>
        <v>0</v>
      </c>
      <c r="E94" s="386">
        <f t="shared" si="42"/>
        <v>0</v>
      </c>
      <c r="F94" s="386">
        <f t="shared" si="42"/>
        <v>0</v>
      </c>
      <c r="G94" s="386">
        <f t="shared" si="42"/>
        <v>0</v>
      </c>
      <c r="H94" s="386">
        <f t="shared" si="42"/>
        <v>0</v>
      </c>
      <c r="I94" s="386">
        <f t="shared" si="42"/>
        <v>0</v>
      </c>
      <c r="J94" s="386">
        <f t="shared" si="42"/>
        <v>0</v>
      </c>
      <c r="K94" s="386">
        <f t="shared" si="42"/>
        <v>0</v>
      </c>
      <c r="L94" s="313" t="e">
        <f t="shared" si="42"/>
        <v>#DIV/0!</v>
      </c>
      <c r="M94" s="313" t="e">
        <f t="shared" si="42"/>
        <v>#DIV/0!</v>
      </c>
      <c r="N94" s="295" t="e">
        <f t="shared" si="42"/>
        <v>#DIV/0!</v>
      </c>
      <c r="O94" s="282">
        <f>O93/O58</f>
        <v>0</v>
      </c>
    </row>
    <row r="95" spans="1:15" ht="24.75" x14ac:dyDescent="0.25">
      <c r="A95" s="33" t="s">
        <v>323</v>
      </c>
      <c r="B95" s="249" t="s">
        <v>321</v>
      </c>
      <c r="C95" s="47">
        <f t="shared" ref="C95:K95" si="43">C58-C61-C79-C81-C83-C85-C87-C89-C91-C93</f>
        <v>1</v>
      </c>
      <c r="D95" s="48">
        <f t="shared" si="43"/>
        <v>0</v>
      </c>
      <c r="E95" s="87">
        <f t="shared" si="43"/>
        <v>0</v>
      </c>
      <c r="F95" s="381">
        <f t="shared" si="43"/>
        <v>2</v>
      </c>
      <c r="G95" s="381">
        <f t="shared" si="43"/>
        <v>0</v>
      </c>
      <c r="H95" s="381">
        <f t="shared" si="43"/>
        <v>0</v>
      </c>
      <c r="I95" s="381">
        <f t="shared" si="43"/>
        <v>1</v>
      </c>
      <c r="J95" s="381">
        <f t="shared" si="43"/>
        <v>1</v>
      </c>
      <c r="K95" s="381">
        <f t="shared" si="43"/>
        <v>3</v>
      </c>
      <c r="L95" s="300">
        <f t="shared" ref="L95:N95" si="44">L58-L63-L79-L81-L83-L85-L87-L89-L91-L93</f>
        <v>0</v>
      </c>
      <c r="M95" s="300">
        <f t="shared" si="44"/>
        <v>0</v>
      </c>
      <c r="N95" s="297">
        <f t="shared" si="44"/>
        <v>0</v>
      </c>
      <c r="O95" s="243">
        <f>SUM(C95:N95)</f>
        <v>8</v>
      </c>
    </row>
    <row r="96" spans="1:15" ht="15.75" thickBot="1" x14ac:dyDescent="0.3">
      <c r="A96" s="33" t="s">
        <v>324</v>
      </c>
      <c r="B96" s="251" t="s">
        <v>95</v>
      </c>
      <c r="C96" s="237">
        <f>C95/C58</f>
        <v>0.125</v>
      </c>
      <c r="D96" s="387">
        <f t="shared" ref="D96:N96" si="45">D95/D58</f>
        <v>0</v>
      </c>
      <c r="E96" s="387">
        <f t="shared" si="45"/>
        <v>0</v>
      </c>
      <c r="F96" s="387">
        <f t="shared" si="45"/>
        <v>0.4</v>
      </c>
      <c r="G96" s="387">
        <f t="shared" si="45"/>
        <v>0</v>
      </c>
      <c r="H96" s="387">
        <f t="shared" si="45"/>
        <v>0</v>
      </c>
      <c r="I96" s="387">
        <f t="shared" si="45"/>
        <v>0.1111111111111111</v>
      </c>
      <c r="J96" s="387">
        <f t="shared" si="45"/>
        <v>0.25</v>
      </c>
      <c r="K96" s="387">
        <f t="shared" si="45"/>
        <v>0.3</v>
      </c>
      <c r="L96" s="314" t="e">
        <f t="shared" si="45"/>
        <v>#DIV/0!</v>
      </c>
      <c r="M96" s="314" t="e">
        <f t="shared" si="45"/>
        <v>#DIV/0!</v>
      </c>
      <c r="N96" s="299" t="e">
        <f t="shared" si="45"/>
        <v>#DIV/0!</v>
      </c>
      <c r="O96" s="286">
        <f>O95/O58</f>
        <v>0.12903225806451613</v>
      </c>
    </row>
  </sheetData>
  <pageMargins left="0.7" right="0.7" top="0.75" bottom="0.75" header="0.3" footer="0.3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6"/>
  <sheetViews>
    <sheetView view="pageBreakPreview" topLeftCell="B1" zoomScaleNormal="100" zoomScaleSheetLayoutView="100" workbookViewId="0">
      <selection activeCell="M7" sqref="M7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62" t="s">
        <v>340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41"/>
    </row>
    <row r="2" spans="1:15" ht="49.5" thickBot="1" x14ac:dyDescent="0.3">
      <c r="A2" s="263" t="s">
        <v>21</v>
      </c>
      <c r="B2" s="66" t="s">
        <v>1</v>
      </c>
      <c r="C2" s="65" t="s">
        <v>2</v>
      </c>
      <c r="D2" s="65" t="s">
        <v>3</v>
      </c>
      <c r="E2" s="65" t="s">
        <v>4</v>
      </c>
      <c r="F2" s="65" t="s">
        <v>5</v>
      </c>
      <c r="G2" s="65" t="s">
        <v>6</v>
      </c>
      <c r="H2" s="65" t="s">
        <v>7</v>
      </c>
      <c r="I2" s="65" t="s">
        <v>9</v>
      </c>
      <c r="J2" s="65" t="s">
        <v>8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</row>
    <row r="3" spans="1:15" ht="15.75" thickBot="1" x14ac:dyDescent="0.3">
      <c r="A3" s="13" t="s">
        <v>22</v>
      </c>
      <c r="B3" s="5" t="s">
        <v>20</v>
      </c>
      <c r="C3" s="6">
        <v>71</v>
      </c>
      <c r="D3" s="6">
        <v>74</v>
      </c>
      <c r="E3" s="375">
        <v>74</v>
      </c>
      <c r="F3" s="375">
        <v>93</v>
      </c>
      <c r="G3" s="375">
        <v>106</v>
      </c>
      <c r="H3" s="375">
        <v>118</v>
      </c>
      <c r="I3" s="375">
        <v>120</v>
      </c>
      <c r="J3" s="375">
        <v>123</v>
      </c>
      <c r="K3" s="375">
        <v>122</v>
      </c>
      <c r="L3" s="375">
        <v>136</v>
      </c>
      <c r="M3" s="6"/>
      <c r="N3" s="6"/>
      <c r="O3" s="7"/>
    </row>
    <row r="4" spans="1:15" x14ac:dyDescent="0.25">
      <c r="A4" s="13" t="s">
        <v>23</v>
      </c>
      <c r="B4" s="216" t="s">
        <v>56</v>
      </c>
      <c r="C4" s="218">
        <v>59</v>
      </c>
      <c r="D4" s="219">
        <v>63</v>
      </c>
      <c r="E4" s="376">
        <v>64</v>
      </c>
      <c r="F4" s="376">
        <v>81</v>
      </c>
      <c r="G4" s="376">
        <v>94</v>
      </c>
      <c r="H4" s="376">
        <v>104</v>
      </c>
      <c r="I4" s="376">
        <v>105</v>
      </c>
      <c r="J4" s="376">
        <v>108</v>
      </c>
      <c r="K4" s="376">
        <v>108</v>
      </c>
      <c r="L4" s="376">
        <v>114</v>
      </c>
      <c r="M4" s="219"/>
      <c r="N4" s="219"/>
      <c r="O4" s="220"/>
    </row>
    <row r="5" spans="1:15" x14ac:dyDescent="0.25">
      <c r="A5" s="13" t="s">
        <v>24</v>
      </c>
      <c r="B5" s="215" t="s">
        <v>30</v>
      </c>
      <c r="C5" s="217">
        <f>C4/C3</f>
        <v>0.83098591549295775</v>
      </c>
      <c r="D5" s="255">
        <f>D4/D3</f>
        <v>0.85135135135135132</v>
      </c>
      <c r="E5" s="377">
        <f t="shared" ref="E5:O5" si="0">E4/E3</f>
        <v>0.86486486486486491</v>
      </c>
      <c r="F5" s="377">
        <f t="shared" si="0"/>
        <v>0.87096774193548387</v>
      </c>
      <c r="G5" s="377">
        <f t="shared" si="0"/>
        <v>0.8867924528301887</v>
      </c>
      <c r="H5" s="377">
        <f t="shared" si="0"/>
        <v>0.88135593220338981</v>
      </c>
      <c r="I5" s="377">
        <f t="shared" si="0"/>
        <v>0.875</v>
      </c>
      <c r="J5" s="377">
        <f t="shared" si="0"/>
        <v>0.87804878048780488</v>
      </c>
      <c r="K5" s="377">
        <f t="shared" si="0"/>
        <v>0.88524590163934425</v>
      </c>
      <c r="L5" s="377">
        <f t="shared" si="0"/>
        <v>0.83823529411764708</v>
      </c>
      <c r="M5" s="294" t="e">
        <f t="shared" si="0"/>
        <v>#DIV/0!</v>
      </c>
      <c r="N5" s="294" t="e">
        <f t="shared" si="0"/>
        <v>#DIV/0!</v>
      </c>
      <c r="O5" s="295" t="e">
        <f t="shared" si="0"/>
        <v>#DIV/0!</v>
      </c>
    </row>
    <row r="6" spans="1:15" x14ac:dyDescent="0.25">
      <c r="A6" s="13" t="s">
        <v>25</v>
      </c>
      <c r="B6" s="221" t="s">
        <v>310</v>
      </c>
      <c r="C6" s="222">
        <v>4</v>
      </c>
      <c r="D6" s="48">
        <v>5</v>
      </c>
      <c r="E6" s="378">
        <v>4</v>
      </c>
      <c r="F6" s="378">
        <v>4</v>
      </c>
      <c r="G6" s="378">
        <v>5</v>
      </c>
      <c r="H6" s="378">
        <v>6</v>
      </c>
      <c r="I6" s="378">
        <v>6</v>
      </c>
      <c r="J6" s="378">
        <v>8</v>
      </c>
      <c r="K6" s="378">
        <v>9</v>
      </c>
      <c r="L6" s="378">
        <v>10</v>
      </c>
      <c r="M6" s="296"/>
      <c r="N6" s="296"/>
      <c r="O6" s="297"/>
    </row>
    <row r="7" spans="1:15" x14ac:dyDescent="0.25">
      <c r="A7" s="13" t="s">
        <v>26</v>
      </c>
      <c r="B7" s="215" t="s">
        <v>30</v>
      </c>
      <c r="C7" s="217">
        <f>C6/C3</f>
        <v>5.6338028169014086E-2</v>
      </c>
      <c r="D7" s="255">
        <f>D6/D3</f>
        <v>6.7567567567567571E-2</v>
      </c>
      <c r="E7" s="377">
        <f t="shared" ref="E7:O7" si="1">E6/E3</f>
        <v>5.4054054054054057E-2</v>
      </c>
      <c r="F7" s="377">
        <f t="shared" si="1"/>
        <v>4.3010752688172046E-2</v>
      </c>
      <c r="G7" s="377">
        <f t="shared" si="1"/>
        <v>4.716981132075472E-2</v>
      </c>
      <c r="H7" s="377">
        <f t="shared" si="1"/>
        <v>5.0847457627118647E-2</v>
      </c>
      <c r="I7" s="377">
        <f t="shared" si="1"/>
        <v>0.05</v>
      </c>
      <c r="J7" s="377">
        <f t="shared" si="1"/>
        <v>6.5040650406504072E-2</v>
      </c>
      <c r="K7" s="377">
        <f t="shared" si="1"/>
        <v>7.3770491803278687E-2</v>
      </c>
      <c r="L7" s="377">
        <f t="shared" si="1"/>
        <v>7.3529411764705885E-2</v>
      </c>
      <c r="M7" s="294" t="e">
        <f t="shared" si="1"/>
        <v>#DIV/0!</v>
      </c>
      <c r="N7" s="294" t="e">
        <f t="shared" si="1"/>
        <v>#DIV/0!</v>
      </c>
      <c r="O7" s="295" t="e">
        <f t="shared" si="1"/>
        <v>#DIV/0!</v>
      </c>
    </row>
    <row r="8" spans="1:15" x14ac:dyDescent="0.25">
      <c r="A8" s="13" t="s">
        <v>27</v>
      </c>
      <c r="B8" s="221" t="s">
        <v>31</v>
      </c>
      <c r="C8" s="222">
        <v>15</v>
      </c>
      <c r="D8" s="48">
        <v>15</v>
      </c>
      <c r="E8" s="378">
        <v>12</v>
      </c>
      <c r="F8" s="378">
        <v>15</v>
      </c>
      <c r="G8" s="378">
        <v>19</v>
      </c>
      <c r="H8" s="378">
        <v>26</v>
      </c>
      <c r="I8" s="378">
        <v>24</v>
      </c>
      <c r="J8" s="378">
        <v>29</v>
      </c>
      <c r="K8" s="378">
        <v>31</v>
      </c>
      <c r="L8" s="378">
        <v>32</v>
      </c>
      <c r="M8" s="296"/>
      <c r="N8" s="296"/>
      <c r="O8" s="297"/>
    </row>
    <row r="9" spans="1:15" x14ac:dyDescent="0.25">
      <c r="A9" s="13" t="s">
        <v>28</v>
      </c>
      <c r="B9" s="215" t="s">
        <v>30</v>
      </c>
      <c r="C9" s="217">
        <f>C8/C3</f>
        <v>0.21126760563380281</v>
      </c>
      <c r="D9" s="255">
        <f>D8/D3</f>
        <v>0.20270270270270271</v>
      </c>
      <c r="E9" s="377">
        <f t="shared" ref="E9:O9" si="2">E8/E3</f>
        <v>0.16216216216216217</v>
      </c>
      <c r="F9" s="377">
        <f t="shared" si="2"/>
        <v>0.16129032258064516</v>
      </c>
      <c r="G9" s="377">
        <f t="shared" si="2"/>
        <v>0.17924528301886791</v>
      </c>
      <c r="H9" s="377">
        <f t="shared" si="2"/>
        <v>0.22033898305084745</v>
      </c>
      <c r="I9" s="377">
        <f t="shared" si="2"/>
        <v>0.2</v>
      </c>
      <c r="J9" s="377">
        <f t="shared" si="2"/>
        <v>0.23577235772357724</v>
      </c>
      <c r="K9" s="377">
        <f t="shared" si="2"/>
        <v>0.25409836065573771</v>
      </c>
      <c r="L9" s="377">
        <f t="shared" si="2"/>
        <v>0.23529411764705882</v>
      </c>
      <c r="M9" s="294" t="e">
        <f t="shared" si="2"/>
        <v>#DIV/0!</v>
      </c>
      <c r="N9" s="294" t="e">
        <f t="shared" si="2"/>
        <v>#DIV/0!</v>
      </c>
      <c r="O9" s="295" t="e">
        <f t="shared" si="2"/>
        <v>#DIV/0!</v>
      </c>
    </row>
    <row r="10" spans="1:15" x14ac:dyDescent="0.25">
      <c r="A10" s="13" t="s">
        <v>33</v>
      </c>
      <c r="B10" s="221" t="s">
        <v>32</v>
      </c>
      <c r="C10" s="222">
        <v>44</v>
      </c>
      <c r="D10" s="48">
        <v>44</v>
      </c>
      <c r="E10" s="378">
        <v>40</v>
      </c>
      <c r="F10" s="378">
        <v>46</v>
      </c>
      <c r="G10" s="378">
        <v>56</v>
      </c>
      <c r="H10" s="378">
        <v>63</v>
      </c>
      <c r="I10" s="378">
        <v>62</v>
      </c>
      <c r="J10" s="378">
        <v>70</v>
      </c>
      <c r="K10" s="378">
        <v>68</v>
      </c>
      <c r="L10" s="378">
        <v>78</v>
      </c>
      <c r="M10" s="296"/>
      <c r="N10" s="296"/>
      <c r="O10" s="297"/>
    </row>
    <row r="11" spans="1:15" x14ac:dyDescent="0.25">
      <c r="A11" s="13" t="s">
        <v>34</v>
      </c>
      <c r="B11" s="215" t="s">
        <v>30</v>
      </c>
      <c r="C11" s="217">
        <f>C10/C3</f>
        <v>0.61971830985915488</v>
      </c>
      <c r="D11" s="255">
        <f>D10/D3</f>
        <v>0.59459459459459463</v>
      </c>
      <c r="E11" s="377">
        <f t="shared" ref="E11:O11" si="3">E10/E3</f>
        <v>0.54054054054054057</v>
      </c>
      <c r="F11" s="377">
        <f t="shared" si="3"/>
        <v>0.4946236559139785</v>
      </c>
      <c r="G11" s="377">
        <f t="shared" si="3"/>
        <v>0.52830188679245282</v>
      </c>
      <c r="H11" s="377">
        <f t="shared" si="3"/>
        <v>0.53389830508474578</v>
      </c>
      <c r="I11" s="377">
        <f t="shared" si="3"/>
        <v>0.51666666666666672</v>
      </c>
      <c r="J11" s="377">
        <f t="shared" si="3"/>
        <v>0.56910569105691056</v>
      </c>
      <c r="K11" s="377">
        <f t="shared" si="3"/>
        <v>0.55737704918032782</v>
      </c>
      <c r="L11" s="377">
        <f t="shared" si="3"/>
        <v>0.57352941176470584</v>
      </c>
      <c r="M11" s="294" t="e">
        <f t="shared" si="3"/>
        <v>#DIV/0!</v>
      </c>
      <c r="N11" s="294" t="e">
        <f t="shared" si="3"/>
        <v>#DIV/0!</v>
      </c>
      <c r="O11" s="295" t="e">
        <f t="shared" si="3"/>
        <v>#DIV/0!</v>
      </c>
    </row>
    <row r="12" spans="1:15" x14ac:dyDescent="0.25">
      <c r="A12" s="13" t="s">
        <v>35</v>
      </c>
      <c r="B12" s="223" t="s">
        <v>53</v>
      </c>
      <c r="C12" s="222">
        <v>8</v>
      </c>
      <c r="D12" s="48">
        <v>8</v>
      </c>
      <c r="E12" s="378">
        <v>8</v>
      </c>
      <c r="F12" s="378">
        <v>10</v>
      </c>
      <c r="G12" s="378">
        <v>6</v>
      </c>
      <c r="H12" s="378">
        <v>7</v>
      </c>
      <c r="I12" s="378">
        <v>4</v>
      </c>
      <c r="J12" s="378">
        <v>6</v>
      </c>
      <c r="K12" s="378">
        <v>5</v>
      </c>
      <c r="L12" s="378">
        <v>8</v>
      </c>
      <c r="M12" s="296"/>
      <c r="N12" s="296"/>
      <c r="O12" s="297"/>
    </row>
    <row r="13" spans="1:15" x14ac:dyDescent="0.25">
      <c r="A13" s="13" t="s">
        <v>36</v>
      </c>
      <c r="B13" s="215" t="s">
        <v>30</v>
      </c>
      <c r="C13" s="217">
        <f>C12/C3</f>
        <v>0.11267605633802817</v>
      </c>
      <c r="D13" s="255">
        <f>D12/D3</f>
        <v>0.10810810810810811</v>
      </c>
      <c r="E13" s="377">
        <f t="shared" ref="E13:O13" si="4">E12/E3</f>
        <v>0.10810810810810811</v>
      </c>
      <c r="F13" s="377">
        <f t="shared" si="4"/>
        <v>0.10752688172043011</v>
      </c>
      <c r="G13" s="377">
        <f t="shared" si="4"/>
        <v>5.6603773584905662E-2</v>
      </c>
      <c r="H13" s="377">
        <f t="shared" si="4"/>
        <v>5.9322033898305086E-2</v>
      </c>
      <c r="I13" s="377">
        <f t="shared" si="4"/>
        <v>3.3333333333333333E-2</v>
      </c>
      <c r="J13" s="377">
        <f t="shared" si="4"/>
        <v>4.878048780487805E-2</v>
      </c>
      <c r="K13" s="377">
        <f t="shared" si="4"/>
        <v>4.0983606557377046E-2</v>
      </c>
      <c r="L13" s="377">
        <f t="shared" si="4"/>
        <v>5.8823529411764705E-2</v>
      </c>
      <c r="M13" s="294" t="e">
        <f t="shared" si="4"/>
        <v>#DIV/0!</v>
      </c>
      <c r="N13" s="294" t="e">
        <f t="shared" si="4"/>
        <v>#DIV/0!</v>
      </c>
      <c r="O13" s="295" t="e">
        <f t="shared" si="4"/>
        <v>#DIV/0!</v>
      </c>
    </row>
    <row r="14" spans="1:15" x14ac:dyDescent="0.25">
      <c r="A14" s="13" t="s">
        <v>37</v>
      </c>
      <c r="B14" s="221" t="s">
        <v>54</v>
      </c>
      <c r="C14" s="222">
        <v>12</v>
      </c>
      <c r="D14" s="48">
        <v>11</v>
      </c>
      <c r="E14" s="378">
        <v>9</v>
      </c>
      <c r="F14" s="378">
        <v>11</v>
      </c>
      <c r="G14" s="378">
        <v>11</v>
      </c>
      <c r="H14" s="378">
        <v>16</v>
      </c>
      <c r="I14" s="378">
        <v>18</v>
      </c>
      <c r="J14" s="378">
        <v>16</v>
      </c>
      <c r="K14" s="378">
        <v>17</v>
      </c>
      <c r="L14" s="378">
        <v>24</v>
      </c>
      <c r="M14" s="342"/>
      <c r="N14" s="296"/>
      <c r="O14" s="297"/>
    </row>
    <row r="15" spans="1:15" x14ac:dyDescent="0.25">
      <c r="A15" s="13" t="s">
        <v>38</v>
      </c>
      <c r="B15" s="215" t="s">
        <v>30</v>
      </c>
      <c r="C15" s="217">
        <f>C14/C3</f>
        <v>0.16901408450704225</v>
      </c>
      <c r="D15" s="255">
        <f>D14/D3</f>
        <v>0.14864864864864866</v>
      </c>
      <c r="E15" s="377">
        <f t="shared" ref="E15:O15" si="5">E14/E3</f>
        <v>0.12162162162162163</v>
      </c>
      <c r="F15" s="377">
        <f t="shared" si="5"/>
        <v>0.11827956989247312</v>
      </c>
      <c r="G15" s="377">
        <f t="shared" si="5"/>
        <v>0.10377358490566038</v>
      </c>
      <c r="H15" s="377">
        <f t="shared" si="5"/>
        <v>0.13559322033898305</v>
      </c>
      <c r="I15" s="377">
        <f t="shared" si="5"/>
        <v>0.15</v>
      </c>
      <c r="J15" s="377">
        <f t="shared" si="5"/>
        <v>0.13008130081300814</v>
      </c>
      <c r="K15" s="377">
        <f t="shared" si="5"/>
        <v>0.13934426229508196</v>
      </c>
      <c r="L15" s="377">
        <f t="shared" si="5"/>
        <v>0.17647058823529413</v>
      </c>
      <c r="M15" s="294" t="e">
        <f t="shared" si="5"/>
        <v>#DIV/0!</v>
      </c>
      <c r="N15" s="294" t="e">
        <f t="shared" si="5"/>
        <v>#DIV/0!</v>
      </c>
      <c r="O15" s="295" t="e">
        <f t="shared" si="5"/>
        <v>#DIV/0!</v>
      </c>
    </row>
    <row r="16" spans="1:15" x14ac:dyDescent="0.25">
      <c r="A16" s="13" t="s">
        <v>39</v>
      </c>
      <c r="B16" s="221" t="s">
        <v>55</v>
      </c>
      <c r="C16" s="222">
        <v>13</v>
      </c>
      <c r="D16" s="48">
        <v>13</v>
      </c>
      <c r="E16" s="378">
        <v>13</v>
      </c>
      <c r="F16" s="378">
        <v>18</v>
      </c>
      <c r="G16" s="378">
        <v>19</v>
      </c>
      <c r="H16" s="378">
        <v>21</v>
      </c>
      <c r="I16" s="378">
        <v>23</v>
      </c>
      <c r="J16" s="378">
        <v>24</v>
      </c>
      <c r="K16" s="378">
        <v>23</v>
      </c>
      <c r="L16" s="378">
        <v>28</v>
      </c>
      <c r="M16" s="296"/>
      <c r="N16" s="296"/>
      <c r="O16" s="297"/>
    </row>
    <row r="17" spans="1:15" x14ac:dyDescent="0.25">
      <c r="A17" s="13" t="s">
        <v>40</v>
      </c>
      <c r="B17" s="224" t="s">
        <v>30</v>
      </c>
      <c r="C17" s="217">
        <f>C16/C3</f>
        <v>0.18309859154929578</v>
      </c>
      <c r="D17" s="255">
        <f>D16/D3</f>
        <v>0.17567567567567569</v>
      </c>
      <c r="E17" s="377">
        <f t="shared" ref="E17:O17" si="6">E16/E3</f>
        <v>0.17567567567567569</v>
      </c>
      <c r="F17" s="377">
        <f t="shared" si="6"/>
        <v>0.19354838709677419</v>
      </c>
      <c r="G17" s="377">
        <f t="shared" si="6"/>
        <v>0.17924528301886791</v>
      </c>
      <c r="H17" s="377">
        <f t="shared" si="6"/>
        <v>0.17796610169491525</v>
      </c>
      <c r="I17" s="377">
        <f t="shared" si="6"/>
        <v>0.19166666666666668</v>
      </c>
      <c r="J17" s="377">
        <f t="shared" si="6"/>
        <v>0.1951219512195122</v>
      </c>
      <c r="K17" s="377">
        <f t="shared" si="6"/>
        <v>0.18852459016393441</v>
      </c>
      <c r="L17" s="377">
        <f t="shared" si="6"/>
        <v>0.20588235294117646</v>
      </c>
      <c r="M17" s="294" t="e">
        <f t="shared" si="6"/>
        <v>#DIV/0!</v>
      </c>
      <c r="N17" s="294" t="e">
        <f t="shared" si="6"/>
        <v>#DIV/0!</v>
      </c>
      <c r="O17" s="295" t="e">
        <f t="shared" si="6"/>
        <v>#DIV/0!</v>
      </c>
    </row>
    <row r="18" spans="1:15" x14ac:dyDescent="0.25">
      <c r="A18" s="13" t="s">
        <v>41</v>
      </c>
      <c r="B18" s="221" t="s">
        <v>139</v>
      </c>
      <c r="C18" s="222">
        <v>11</v>
      </c>
      <c r="D18" s="48">
        <v>10</v>
      </c>
      <c r="E18" s="378">
        <v>10</v>
      </c>
      <c r="F18" s="378">
        <v>13</v>
      </c>
      <c r="G18" s="378">
        <v>14</v>
      </c>
      <c r="H18" s="378">
        <v>14</v>
      </c>
      <c r="I18" s="378">
        <v>14</v>
      </c>
      <c r="J18" s="378">
        <v>15</v>
      </c>
      <c r="K18" s="378">
        <v>17</v>
      </c>
      <c r="L18" s="378">
        <v>18</v>
      </c>
      <c r="M18" s="296"/>
      <c r="N18" s="296"/>
      <c r="O18" s="297"/>
    </row>
    <row r="19" spans="1:15" ht="15.75" thickBot="1" x14ac:dyDescent="0.3">
      <c r="A19" s="13" t="s">
        <v>42</v>
      </c>
      <c r="B19" s="225" t="s">
        <v>30</v>
      </c>
      <c r="C19" s="226">
        <f>C18/C3</f>
        <v>0.15492957746478872</v>
      </c>
      <c r="D19" s="265">
        <f>D18/D3</f>
        <v>0.13513513513513514</v>
      </c>
      <c r="E19" s="379">
        <f>E18/E3</f>
        <v>0.13513513513513514</v>
      </c>
      <c r="F19" s="379">
        <f t="shared" ref="F19:O19" si="7">F18/F3</f>
        <v>0.13978494623655913</v>
      </c>
      <c r="G19" s="379">
        <f t="shared" si="7"/>
        <v>0.13207547169811321</v>
      </c>
      <c r="H19" s="379">
        <f t="shared" si="7"/>
        <v>0.11864406779661017</v>
      </c>
      <c r="I19" s="379">
        <f t="shared" si="7"/>
        <v>0.11666666666666667</v>
      </c>
      <c r="J19" s="379">
        <f t="shared" si="7"/>
        <v>0.12195121951219512</v>
      </c>
      <c r="K19" s="379">
        <f t="shared" si="7"/>
        <v>0.13934426229508196</v>
      </c>
      <c r="L19" s="379">
        <f t="shared" si="7"/>
        <v>0.13235294117647059</v>
      </c>
      <c r="M19" s="298" t="e">
        <f t="shared" si="7"/>
        <v>#DIV/0!</v>
      </c>
      <c r="N19" s="298" t="e">
        <f t="shared" si="7"/>
        <v>#DIV/0!</v>
      </c>
      <c r="O19" s="299" t="e">
        <f t="shared" si="7"/>
        <v>#DIV/0!</v>
      </c>
    </row>
    <row r="20" spans="1:15" ht="20.100000000000001" customHeight="1" thickBot="1" x14ac:dyDescent="0.3">
      <c r="A20" s="24" t="s">
        <v>341</v>
      </c>
      <c r="C20" s="19"/>
      <c r="D20" s="19"/>
      <c r="E20" s="19"/>
      <c r="F20" s="19"/>
      <c r="G20" s="19"/>
      <c r="H20" s="19"/>
      <c r="I20" s="19"/>
      <c r="J20" s="19"/>
      <c r="K20" s="189"/>
      <c r="L20" s="19"/>
      <c r="M20" s="19"/>
      <c r="N20" s="19"/>
      <c r="O20" s="19"/>
    </row>
    <row r="21" spans="1:15" ht="49.5" thickBot="1" x14ac:dyDescent="0.3">
      <c r="A21" s="67" t="s">
        <v>21</v>
      </c>
      <c r="B21" s="58" t="s">
        <v>1</v>
      </c>
      <c r="C21" s="59" t="s">
        <v>3</v>
      </c>
      <c r="D21" s="59" t="s">
        <v>4</v>
      </c>
      <c r="E21" s="59" t="s">
        <v>5</v>
      </c>
      <c r="F21" s="59" t="s">
        <v>6</v>
      </c>
      <c r="G21" s="59" t="s">
        <v>7</v>
      </c>
      <c r="H21" s="59" t="s">
        <v>9</v>
      </c>
      <c r="I21" s="59" t="s">
        <v>8</v>
      </c>
      <c r="J21" s="59" t="s">
        <v>11</v>
      </c>
      <c r="K21" s="59" t="s">
        <v>12</v>
      </c>
      <c r="L21" s="59" t="s">
        <v>13</v>
      </c>
      <c r="M21" s="59" t="s">
        <v>14</v>
      </c>
      <c r="N21" s="59" t="s">
        <v>15</v>
      </c>
      <c r="O21" s="60" t="s">
        <v>120</v>
      </c>
    </row>
    <row r="22" spans="1:15" ht="15.75" thickBot="1" x14ac:dyDescent="0.3">
      <c r="A22" s="10" t="s">
        <v>43</v>
      </c>
      <c r="B22" s="9" t="s">
        <v>316</v>
      </c>
      <c r="C22" s="8">
        <v>6</v>
      </c>
      <c r="D22" s="380">
        <v>10</v>
      </c>
      <c r="E22" s="380">
        <v>21</v>
      </c>
      <c r="F22" s="380">
        <v>17</v>
      </c>
      <c r="G22" s="380">
        <v>19</v>
      </c>
      <c r="H22" s="380">
        <v>14</v>
      </c>
      <c r="I22" s="380">
        <v>16</v>
      </c>
      <c r="J22" s="380">
        <v>11</v>
      </c>
      <c r="K22" s="380">
        <v>26</v>
      </c>
      <c r="L22" s="9"/>
      <c r="M22" s="9"/>
      <c r="N22" s="9"/>
      <c r="O22" s="8">
        <f>SUM(C22:N22)</f>
        <v>140</v>
      </c>
    </row>
    <row r="23" spans="1:15" x14ac:dyDescent="0.25">
      <c r="A23" s="10" t="s">
        <v>44</v>
      </c>
      <c r="B23" s="228" t="s">
        <v>59</v>
      </c>
      <c r="C23" s="231">
        <v>1</v>
      </c>
      <c r="D23" s="376">
        <v>1</v>
      </c>
      <c r="E23" s="376">
        <v>6</v>
      </c>
      <c r="F23" s="376">
        <v>6</v>
      </c>
      <c r="G23" s="376">
        <v>8</v>
      </c>
      <c r="H23" s="376">
        <v>1</v>
      </c>
      <c r="I23" s="376">
        <v>6</v>
      </c>
      <c r="J23" s="376">
        <v>4</v>
      </c>
      <c r="K23" s="376">
        <v>10</v>
      </c>
      <c r="L23" s="219"/>
      <c r="M23" s="219"/>
      <c r="N23" s="220"/>
      <c r="O23" s="228">
        <f>SUM(C23:N23)</f>
        <v>43</v>
      </c>
    </row>
    <row r="24" spans="1:15" x14ac:dyDescent="0.25">
      <c r="A24" s="10" t="s">
        <v>45</v>
      </c>
      <c r="B24" s="197" t="s">
        <v>84</v>
      </c>
      <c r="C24" s="229">
        <f>C23/C22</f>
        <v>0.16666666666666666</v>
      </c>
      <c r="D24" s="386">
        <f>D23/D22</f>
        <v>0.1</v>
      </c>
      <c r="E24" s="386">
        <f t="shared" ref="E24:N24" si="8">E23/E22</f>
        <v>0.2857142857142857</v>
      </c>
      <c r="F24" s="386">
        <f>F23/F22</f>
        <v>0.35294117647058826</v>
      </c>
      <c r="G24" s="386">
        <f t="shared" si="8"/>
        <v>0.42105263157894735</v>
      </c>
      <c r="H24" s="386">
        <f t="shared" si="8"/>
        <v>7.1428571428571425E-2</v>
      </c>
      <c r="I24" s="386">
        <f t="shared" si="8"/>
        <v>0.375</v>
      </c>
      <c r="J24" s="386">
        <f t="shared" si="8"/>
        <v>0.36363636363636365</v>
      </c>
      <c r="K24" s="386">
        <f t="shared" si="8"/>
        <v>0.38461538461538464</v>
      </c>
      <c r="L24" s="313" t="e">
        <f t="shared" si="8"/>
        <v>#DIV/0!</v>
      </c>
      <c r="M24" s="313" t="e">
        <f t="shared" si="8"/>
        <v>#DIV/0!</v>
      </c>
      <c r="N24" s="313" t="e">
        <f t="shared" si="8"/>
        <v>#DIV/0!</v>
      </c>
      <c r="O24" s="230">
        <f>O23/O22</f>
        <v>0.30714285714285716</v>
      </c>
    </row>
    <row r="25" spans="1:15" x14ac:dyDescent="0.25">
      <c r="A25" s="10" t="s">
        <v>46</v>
      </c>
      <c r="B25" s="99" t="s">
        <v>364</v>
      </c>
      <c r="C25" s="87">
        <v>2</v>
      </c>
      <c r="D25" s="381">
        <v>2</v>
      </c>
      <c r="E25" s="381">
        <v>7</v>
      </c>
      <c r="F25" s="381">
        <v>10</v>
      </c>
      <c r="G25" s="381">
        <v>12</v>
      </c>
      <c r="H25" s="381">
        <v>5</v>
      </c>
      <c r="I25" s="381">
        <v>13</v>
      </c>
      <c r="J25" s="381">
        <v>7</v>
      </c>
      <c r="K25" s="381">
        <v>17</v>
      </c>
      <c r="L25" s="300"/>
      <c r="M25" s="300"/>
      <c r="N25" s="301"/>
      <c r="O25" s="99">
        <f>SUM(C25:N25)</f>
        <v>75</v>
      </c>
    </row>
    <row r="26" spans="1:15" x14ac:dyDescent="0.25">
      <c r="A26" s="10" t="s">
        <v>47</v>
      </c>
      <c r="B26" s="197" t="s">
        <v>84</v>
      </c>
      <c r="C26" s="229">
        <f>C25/C22</f>
        <v>0.33333333333333331</v>
      </c>
      <c r="D26" s="386">
        <f>D25/D22</f>
        <v>0.2</v>
      </c>
      <c r="E26" s="386">
        <f t="shared" ref="E26:N26" si="9">E25/E22</f>
        <v>0.33333333333333331</v>
      </c>
      <c r="F26" s="386">
        <f t="shared" si="9"/>
        <v>0.58823529411764708</v>
      </c>
      <c r="G26" s="386">
        <f t="shared" si="9"/>
        <v>0.63157894736842102</v>
      </c>
      <c r="H26" s="386">
        <f t="shared" si="9"/>
        <v>0.35714285714285715</v>
      </c>
      <c r="I26" s="386">
        <f t="shared" si="9"/>
        <v>0.8125</v>
      </c>
      <c r="J26" s="386">
        <f t="shared" si="9"/>
        <v>0.63636363636363635</v>
      </c>
      <c r="K26" s="386">
        <f t="shared" si="9"/>
        <v>0.65384615384615385</v>
      </c>
      <c r="L26" s="313" t="e">
        <f t="shared" si="9"/>
        <v>#DIV/0!</v>
      </c>
      <c r="M26" s="313" t="e">
        <f t="shared" si="9"/>
        <v>#DIV/0!</v>
      </c>
      <c r="N26" s="313" t="e">
        <f t="shared" si="9"/>
        <v>#DIV/0!</v>
      </c>
      <c r="O26" s="230">
        <f>O25/O22</f>
        <v>0.5357142857142857</v>
      </c>
    </row>
    <row r="27" spans="1:15" x14ac:dyDescent="0.25">
      <c r="A27" s="10" t="s">
        <v>48</v>
      </c>
      <c r="B27" s="99" t="s">
        <v>312</v>
      </c>
      <c r="C27" s="87">
        <v>6</v>
      </c>
      <c r="D27" s="378">
        <v>10</v>
      </c>
      <c r="E27" s="378">
        <v>19</v>
      </c>
      <c r="F27" s="378">
        <v>17</v>
      </c>
      <c r="G27" s="378">
        <v>17</v>
      </c>
      <c r="H27" s="378">
        <v>12</v>
      </c>
      <c r="I27" s="378">
        <v>15</v>
      </c>
      <c r="J27" s="378">
        <v>10</v>
      </c>
      <c r="K27" s="378">
        <v>19</v>
      </c>
      <c r="L27" s="296"/>
      <c r="M27" s="296"/>
      <c r="N27" s="297"/>
      <c r="O27" s="99">
        <f>SUM(C27:N27)</f>
        <v>125</v>
      </c>
    </row>
    <row r="28" spans="1:15" x14ac:dyDescent="0.25">
      <c r="A28" s="10" t="s">
        <v>49</v>
      </c>
      <c r="B28" s="197" t="s">
        <v>84</v>
      </c>
      <c r="C28" s="229">
        <f>C27/C22</f>
        <v>1</v>
      </c>
      <c r="D28" s="386">
        <f t="shared" ref="D28:N28" si="10">D27/D22</f>
        <v>1</v>
      </c>
      <c r="E28" s="386">
        <f t="shared" si="10"/>
        <v>0.90476190476190477</v>
      </c>
      <c r="F28" s="386">
        <f t="shared" si="10"/>
        <v>1</v>
      </c>
      <c r="G28" s="386">
        <f t="shared" si="10"/>
        <v>0.89473684210526316</v>
      </c>
      <c r="H28" s="386">
        <f t="shared" si="10"/>
        <v>0.8571428571428571</v>
      </c>
      <c r="I28" s="386">
        <f t="shared" si="10"/>
        <v>0.9375</v>
      </c>
      <c r="J28" s="386">
        <f t="shared" si="10"/>
        <v>0.90909090909090906</v>
      </c>
      <c r="K28" s="386">
        <f t="shared" si="10"/>
        <v>0.73076923076923073</v>
      </c>
      <c r="L28" s="313" t="e">
        <f t="shared" si="10"/>
        <v>#DIV/0!</v>
      </c>
      <c r="M28" s="313" t="e">
        <f t="shared" si="10"/>
        <v>#DIV/0!</v>
      </c>
      <c r="N28" s="313" t="e">
        <f t="shared" si="10"/>
        <v>#DIV/0!</v>
      </c>
      <c r="O28" s="230">
        <f>O27/O22</f>
        <v>0.8928571428571429</v>
      </c>
    </row>
    <row r="29" spans="1:15" x14ac:dyDescent="0.25">
      <c r="A29" s="10" t="s">
        <v>50</v>
      </c>
      <c r="B29" s="99" t="s">
        <v>178</v>
      </c>
      <c r="C29" s="87">
        <v>1</v>
      </c>
      <c r="D29" s="378">
        <v>0</v>
      </c>
      <c r="E29" s="378">
        <v>0</v>
      </c>
      <c r="F29" s="378">
        <v>1</v>
      </c>
      <c r="G29" s="378">
        <v>1</v>
      </c>
      <c r="H29" s="378">
        <v>2</v>
      </c>
      <c r="I29" s="378">
        <v>2</v>
      </c>
      <c r="J29" s="437">
        <v>1</v>
      </c>
      <c r="K29" s="378">
        <v>1</v>
      </c>
      <c r="L29" s="296"/>
      <c r="M29" s="296"/>
      <c r="N29" s="297"/>
      <c r="O29" s="99">
        <f>SUM(C29:N29)</f>
        <v>9</v>
      </c>
    </row>
    <row r="30" spans="1:15" x14ac:dyDescent="0.25">
      <c r="A30" s="10" t="s">
        <v>51</v>
      </c>
      <c r="B30" s="197" t="s">
        <v>84</v>
      </c>
      <c r="C30" s="229">
        <f>C29/C22</f>
        <v>0.16666666666666666</v>
      </c>
      <c r="D30" s="386">
        <f t="shared" ref="D30:N30" si="11">D29/D22</f>
        <v>0</v>
      </c>
      <c r="E30" s="386">
        <f t="shared" si="11"/>
        <v>0</v>
      </c>
      <c r="F30" s="386">
        <f t="shared" si="11"/>
        <v>5.8823529411764705E-2</v>
      </c>
      <c r="G30" s="386">
        <f t="shared" si="11"/>
        <v>5.2631578947368418E-2</v>
      </c>
      <c r="H30" s="386">
        <f t="shared" si="11"/>
        <v>0.14285714285714285</v>
      </c>
      <c r="I30" s="386">
        <f t="shared" si="11"/>
        <v>0.125</v>
      </c>
      <c r="J30" s="386">
        <f t="shared" si="11"/>
        <v>9.0909090909090912E-2</v>
      </c>
      <c r="K30" s="386">
        <f t="shared" si="11"/>
        <v>3.8461538461538464E-2</v>
      </c>
      <c r="L30" s="313" t="e">
        <f t="shared" si="11"/>
        <v>#DIV/0!</v>
      </c>
      <c r="M30" s="313" t="e">
        <f t="shared" si="11"/>
        <v>#DIV/0!</v>
      </c>
      <c r="N30" s="313" t="e">
        <f t="shared" si="11"/>
        <v>#DIV/0!</v>
      </c>
      <c r="O30" s="230">
        <f>O29/O22</f>
        <v>6.4285714285714279E-2</v>
      </c>
    </row>
    <row r="31" spans="1:15" x14ac:dyDescent="0.25">
      <c r="A31" s="10" t="s">
        <v>52</v>
      </c>
      <c r="B31" s="99" t="s">
        <v>147</v>
      </c>
      <c r="C31" s="87">
        <v>0</v>
      </c>
      <c r="D31" s="378">
        <v>0</v>
      </c>
      <c r="E31" s="378">
        <v>2</v>
      </c>
      <c r="F31" s="378">
        <v>0</v>
      </c>
      <c r="G31" s="378">
        <v>2</v>
      </c>
      <c r="H31" s="378">
        <v>2</v>
      </c>
      <c r="I31" s="378">
        <v>1</v>
      </c>
      <c r="J31" s="378">
        <v>1</v>
      </c>
      <c r="K31" s="378">
        <v>7</v>
      </c>
      <c r="L31" s="296"/>
      <c r="M31" s="296"/>
      <c r="N31" s="297"/>
      <c r="O31" s="99">
        <f>SUM(C31:N31)</f>
        <v>15</v>
      </c>
    </row>
    <row r="32" spans="1:15" x14ac:dyDescent="0.25">
      <c r="A32" s="10" t="s">
        <v>61</v>
      </c>
      <c r="B32" s="197" t="s">
        <v>84</v>
      </c>
      <c r="C32" s="229">
        <f>C31/C22</f>
        <v>0</v>
      </c>
      <c r="D32" s="386">
        <f t="shared" ref="D32:N32" si="12">D31/D22</f>
        <v>0</v>
      </c>
      <c r="E32" s="386">
        <f t="shared" si="12"/>
        <v>9.5238095238095233E-2</v>
      </c>
      <c r="F32" s="386">
        <f t="shared" si="12"/>
        <v>0</v>
      </c>
      <c r="G32" s="386">
        <f t="shared" si="12"/>
        <v>0.10526315789473684</v>
      </c>
      <c r="H32" s="386">
        <f t="shared" si="12"/>
        <v>0.14285714285714285</v>
      </c>
      <c r="I32" s="386">
        <f t="shared" si="12"/>
        <v>6.25E-2</v>
      </c>
      <c r="J32" s="386">
        <f t="shared" si="12"/>
        <v>9.0909090909090912E-2</v>
      </c>
      <c r="K32" s="386">
        <f t="shared" si="12"/>
        <v>0.26923076923076922</v>
      </c>
      <c r="L32" s="313" t="e">
        <f t="shared" si="12"/>
        <v>#DIV/0!</v>
      </c>
      <c r="M32" s="313" t="e">
        <f t="shared" si="12"/>
        <v>#DIV/0!</v>
      </c>
      <c r="N32" s="313" t="e">
        <f t="shared" si="12"/>
        <v>#DIV/0!</v>
      </c>
      <c r="O32" s="230">
        <f>O31/O22</f>
        <v>0.10714285714285714</v>
      </c>
    </row>
    <row r="33" spans="1:15" ht="24.75" x14ac:dyDescent="0.25">
      <c r="A33" s="10" t="s">
        <v>62</v>
      </c>
      <c r="B33" s="232" t="s">
        <v>82</v>
      </c>
      <c r="C33" s="87">
        <v>1</v>
      </c>
      <c r="D33" s="378">
        <v>3</v>
      </c>
      <c r="E33" s="378">
        <v>2</v>
      </c>
      <c r="F33" s="378">
        <v>2</v>
      </c>
      <c r="G33" s="378">
        <v>2</v>
      </c>
      <c r="H33" s="378">
        <v>0</v>
      </c>
      <c r="I33" s="378">
        <v>2</v>
      </c>
      <c r="J33" s="378">
        <v>0</v>
      </c>
      <c r="K33" s="378">
        <v>7</v>
      </c>
      <c r="L33" s="296"/>
      <c r="M33" s="296"/>
      <c r="N33" s="297"/>
      <c r="O33" s="99">
        <f>SUM(C33:N33)</f>
        <v>19</v>
      </c>
    </row>
    <row r="34" spans="1:15" x14ac:dyDescent="0.25">
      <c r="A34" s="10" t="s">
        <v>63</v>
      </c>
      <c r="B34" s="197" t="s">
        <v>84</v>
      </c>
      <c r="C34" s="229">
        <f>C33/C22</f>
        <v>0.16666666666666666</v>
      </c>
      <c r="D34" s="386">
        <f t="shared" ref="D34:N34" si="13">D33/D22</f>
        <v>0.3</v>
      </c>
      <c r="E34" s="386">
        <f t="shared" si="13"/>
        <v>9.5238095238095233E-2</v>
      </c>
      <c r="F34" s="386">
        <f t="shared" si="13"/>
        <v>0.11764705882352941</v>
      </c>
      <c r="G34" s="386">
        <f t="shared" si="13"/>
        <v>0.10526315789473684</v>
      </c>
      <c r="H34" s="386">
        <f t="shared" si="13"/>
        <v>0</v>
      </c>
      <c r="I34" s="386">
        <f t="shared" si="13"/>
        <v>0.125</v>
      </c>
      <c r="J34" s="386">
        <f t="shared" si="13"/>
        <v>0</v>
      </c>
      <c r="K34" s="386">
        <f t="shared" si="13"/>
        <v>0.26923076923076922</v>
      </c>
      <c r="L34" s="313" t="e">
        <f t="shared" si="13"/>
        <v>#DIV/0!</v>
      </c>
      <c r="M34" s="313" t="e">
        <f t="shared" si="13"/>
        <v>#DIV/0!</v>
      </c>
      <c r="N34" s="313" t="e">
        <f t="shared" si="13"/>
        <v>#DIV/0!</v>
      </c>
      <c r="O34" s="230">
        <f>O33/O22</f>
        <v>0.1357142857142857</v>
      </c>
    </row>
    <row r="35" spans="1:15" x14ac:dyDescent="0.25">
      <c r="A35" s="10" t="s">
        <v>64</v>
      </c>
      <c r="B35" s="99" t="s">
        <v>313</v>
      </c>
      <c r="C35" s="87">
        <v>0</v>
      </c>
      <c r="D35" s="378">
        <v>0</v>
      </c>
      <c r="E35" s="378">
        <v>2</v>
      </c>
      <c r="F35" s="378">
        <v>1</v>
      </c>
      <c r="G35" s="378">
        <v>5</v>
      </c>
      <c r="H35" s="378">
        <v>3</v>
      </c>
      <c r="I35" s="378">
        <v>1</v>
      </c>
      <c r="J35" s="378">
        <v>2</v>
      </c>
      <c r="K35" s="378">
        <v>8</v>
      </c>
      <c r="L35" s="296"/>
      <c r="M35" s="296"/>
      <c r="N35" s="297"/>
      <c r="O35" s="99">
        <f>SUM(C35:N35)</f>
        <v>22</v>
      </c>
    </row>
    <row r="36" spans="1:15" x14ac:dyDescent="0.25">
      <c r="A36" s="10" t="s">
        <v>65</v>
      </c>
      <c r="B36" s="233" t="s">
        <v>84</v>
      </c>
      <c r="C36" s="229">
        <f>C35/C22</f>
        <v>0</v>
      </c>
      <c r="D36" s="386">
        <f t="shared" ref="D36:N36" si="14">D35/D22</f>
        <v>0</v>
      </c>
      <c r="E36" s="386">
        <f t="shared" si="14"/>
        <v>9.5238095238095233E-2</v>
      </c>
      <c r="F36" s="386">
        <f t="shared" si="14"/>
        <v>5.8823529411764705E-2</v>
      </c>
      <c r="G36" s="386">
        <f t="shared" si="14"/>
        <v>0.26315789473684209</v>
      </c>
      <c r="H36" s="386">
        <f t="shared" si="14"/>
        <v>0.21428571428571427</v>
      </c>
      <c r="I36" s="386">
        <f t="shared" si="14"/>
        <v>6.25E-2</v>
      </c>
      <c r="J36" s="386">
        <f t="shared" si="14"/>
        <v>0.18181818181818182</v>
      </c>
      <c r="K36" s="386">
        <f t="shared" si="14"/>
        <v>0.30769230769230771</v>
      </c>
      <c r="L36" s="313" t="e">
        <f t="shared" si="14"/>
        <v>#DIV/0!</v>
      </c>
      <c r="M36" s="313" t="e">
        <f t="shared" si="14"/>
        <v>#DIV/0!</v>
      </c>
      <c r="N36" s="313" t="e">
        <f t="shared" si="14"/>
        <v>#DIV/0!</v>
      </c>
      <c r="O36" s="230">
        <f>O35/O22</f>
        <v>0.15714285714285714</v>
      </c>
    </row>
    <row r="37" spans="1:15" x14ac:dyDescent="0.25">
      <c r="A37" s="10" t="s">
        <v>66</v>
      </c>
      <c r="B37" s="99" t="s">
        <v>314</v>
      </c>
      <c r="C37" s="47">
        <v>1</v>
      </c>
      <c r="D37" s="378">
        <v>3</v>
      </c>
      <c r="E37" s="378">
        <v>5</v>
      </c>
      <c r="F37" s="378">
        <v>1</v>
      </c>
      <c r="G37" s="378">
        <v>2</v>
      </c>
      <c r="H37" s="378">
        <v>2</v>
      </c>
      <c r="I37" s="378">
        <v>2</v>
      </c>
      <c r="J37" s="378">
        <v>1</v>
      </c>
      <c r="K37" s="378">
        <v>9</v>
      </c>
      <c r="L37" s="296"/>
      <c r="M37" s="296"/>
      <c r="N37" s="297"/>
      <c r="O37" s="99">
        <f>SUM(C37:N37)</f>
        <v>26</v>
      </c>
    </row>
    <row r="38" spans="1:15" x14ac:dyDescent="0.25">
      <c r="A38" s="10" t="s">
        <v>67</v>
      </c>
      <c r="B38" s="233" t="s">
        <v>84</v>
      </c>
      <c r="C38" s="254">
        <f>C37/C22</f>
        <v>0.16666666666666666</v>
      </c>
      <c r="D38" s="377">
        <f t="shared" ref="D38:N38" si="15">D37/D22</f>
        <v>0.3</v>
      </c>
      <c r="E38" s="386">
        <f t="shared" si="15"/>
        <v>0.23809523809523808</v>
      </c>
      <c r="F38" s="386">
        <f t="shared" si="15"/>
        <v>5.8823529411764705E-2</v>
      </c>
      <c r="G38" s="386">
        <f t="shared" si="15"/>
        <v>0.10526315789473684</v>
      </c>
      <c r="H38" s="386">
        <f t="shared" si="15"/>
        <v>0.14285714285714285</v>
      </c>
      <c r="I38" s="386">
        <f t="shared" si="15"/>
        <v>0.125</v>
      </c>
      <c r="J38" s="386">
        <f t="shared" si="15"/>
        <v>9.0909090909090912E-2</v>
      </c>
      <c r="K38" s="386">
        <f t="shared" si="15"/>
        <v>0.34615384615384615</v>
      </c>
      <c r="L38" s="313" t="e">
        <f t="shared" si="15"/>
        <v>#DIV/0!</v>
      </c>
      <c r="M38" s="313" t="e">
        <f t="shared" si="15"/>
        <v>#DIV/0!</v>
      </c>
      <c r="N38" s="313" t="e">
        <f t="shared" si="15"/>
        <v>#DIV/0!</v>
      </c>
      <c r="O38" s="230">
        <f>O37/O22</f>
        <v>0.18571428571428572</v>
      </c>
    </row>
    <row r="39" spans="1:15" x14ac:dyDescent="0.25">
      <c r="A39" s="10" t="s">
        <v>68</v>
      </c>
      <c r="B39" s="253" t="s">
        <v>131</v>
      </c>
      <c r="C39" s="246">
        <v>0</v>
      </c>
      <c r="D39" s="404">
        <v>0</v>
      </c>
      <c r="E39" s="404">
        <v>2</v>
      </c>
      <c r="F39" s="404">
        <v>1</v>
      </c>
      <c r="G39" s="404">
        <v>0</v>
      </c>
      <c r="H39" s="404">
        <v>2</v>
      </c>
      <c r="I39" s="404">
        <v>1</v>
      </c>
      <c r="J39" s="404">
        <v>3</v>
      </c>
      <c r="K39" s="404">
        <v>1</v>
      </c>
      <c r="L39" s="340"/>
      <c r="M39" s="340"/>
      <c r="N39" s="341"/>
      <c r="O39" s="253">
        <f>SUM(C39:N39)</f>
        <v>10</v>
      </c>
    </row>
    <row r="40" spans="1:15" ht="15.75" thickBot="1" x14ac:dyDescent="0.3">
      <c r="A40" s="10" t="s">
        <v>69</v>
      </c>
      <c r="B40" s="252" t="s">
        <v>84</v>
      </c>
      <c r="C40" s="229">
        <f>C39/C22</f>
        <v>0</v>
      </c>
      <c r="D40" s="386">
        <f t="shared" ref="D40:N40" si="16">D39/D22</f>
        <v>0</v>
      </c>
      <c r="E40" s="386">
        <f t="shared" si="16"/>
        <v>9.5238095238095233E-2</v>
      </c>
      <c r="F40" s="386">
        <f t="shared" si="16"/>
        <v>5.8823529411764705E-2</v>
      </c>
      <c r="G40" s="386">
        <f t="shared" si="16"/>
        <v>0</v>
      </c>
      <c r="H40" s="386">
        <f t="shared" si="16"/>
        <v>0.14285714285714285</v>
      </c>
      <c r="I40" s="386">
        <f t="shared" si="16"/>
        <v>6.25E-2</v>
      </c>
      <c r="J40" s="386">
        <f t="shared" si="16"/>
        <v>0.27272727272727271</v>
      </c>
      <c r="K40" s="386">
        <f t="shared" si="16"/>
        <v>3.8461538461538464E-2</v>
      </c>
      <c r="L40" s="313" t="e">
        <f t="shared" si="16"/>
        <v>#DIV/0!</v>
      </c>
      <c r="M40" s="313" t="e">
        <f t="shared" si="16"/>
        <v>#DIV/0!</v>
      </c>
      <c r="N40" s="313" t="e">
        <f t="shared" si="16"/>
        <v>#DIV/0!</v>
      </c>
      <c r="O40" s="230">
        <f>O39/O22</f>
        <v>7.1428571428571425E-2</v>
      </c>
    </row>
    <row r="41" spans="1:15" ht="26.25" thickTop="1" thickBot="1" x14ac:dyDescent="0.3">
      <c r="A41" s="10" t="s">
        <v>70</v>
      </c>
      <c r="B41" s="35" t="s">
        <v>86</v>
      </c>
      <c r="C41" s="16">
        <v>3</v>
      </c>
      <c r="D41" s="383">
        <v>10</v>
      </c>
      <c r="E41" s="383">
        <v>16</v>
      </c>
      <c r="F41" s="383">
        <v>10</v>
      </c>
      <c r="G41" s="383">
        <v>13</v>
      </c>
      <c r="H41" s="383">
        <v>13</v>
      </c>
      <c r="I41" s="383">
        <v>12</v>
      </c>
      <c r="J41" s="383">
        <v>14</v>
      </c>
      <c r="K41" s="383">
        <v>26</v>
      </c>
      <c r="L41" s="304"/>
      <c r="M41" s="304"/>
      <c r="N41" s="305"/>
      <c r="O41" s="288">
        <f>SUM(C41:N41)</f>
        <v>117</v>
      </c>
    </row>
    <row r="42" spans="1:15" ht="15.75" thickTop="1" x14ac:dyDescent="0.25">
      <c r="A42" s="10" t="s">
        <v>71</v>
      </c>
      <c r="B42" s="235" t="s">
        <v>179</v>
      </c>
      <c r="C42" s="236">
        <v>2</v>
      </c>
      <c r="D42" s="384">
        <v>6</v>
      </c>
      <c r="E42" s="384">
        <v>12</v>
      </c>
      <c r="F42" s="384">
        <v>8</v>
      </c>
      <c r="G42" s="384">
        <v>10</v>
      </c>
      <c r="H42" s="384">
        <v>7</v>
      </c>
      <c r="I42" s="384">
        <v>9</v>
      </c>
      <c r="J42" s="384">
        <v>5</v>
      </c>
      <c r="K42" s="384">
        <v>19</v>
      </c>
      <c r="L42" s="307"/>
      <c r="M42" s="306"/>
      <c r="N42" s="308"/>
      <c r="O42" s="235">
        <f>SUM(C42:N42)</f>
        <v>78</v>
      </c>
    </row>
    <row r="43" spans="1:15" x14ac:dyDescent="0.25">
      <c r="A43" s="10" t="s">
        <v>72</v>
      </c>
      <c r="B43" s="197" t="s">
        <v>84</v>
      </c>
      <c r="C43" s="229">
        <f>C42/C22</f>
        <v>0.33333333333333331</v>
      </c>
      <c r="D43" s="386">
        <f t="shared" ref="D43:N43" si="17">D42/D22</f>
        <v>0.6</v>
      </c>
      <c r="E43" s="386">
        <f t="shared" si="17"/>
        <v>0.5714285714285714</v>
      </c>
      <c r="F43" s="386">
        <f t="shared" si="17"/>
        <v>0.47058823529411764</v>
      </c>
      <c r="G43" s="386">
        <f t="shared" si="17"/>
        <v>0.52631578947368418</v>
      </c>
      <c r="H43" s="386">
        <f t="shared" si="17"/>
        <v>0.5</v>
      </c>
      <c r="I43" s="386">
        <f t="shared" si="17"/>
        <v>0.5625</v>
      </c>
      <c r="J43" s="386">
        <f t="shared" si="17"/>
        <v>0.45454545454545453</v>
      </c>
      <c r="K43" s="386">
        <f t="shared" si="17"/>
        <v>0.73076923076923073</v>
      </c>
      <c r="L43" s="313" t="e">
        <f t="shared" si="17"/>
        <v>#DIV/0!</v>
      </c>
      <c r="M43" s="313" t="e">
        <f t="shared" si="17"/>
        <v>#DIV/0!</v>
      </c>
      <c r="N43" s="313" t="e">
        <f t="shared" si="17"/>
        <v>#DIV/0!</v>
      </c>
      <c r="O43" s="230">
        <f>O42/O22</f>
        <v>0.55714285714285716</v>
      </c>
    </row>
    <row r="44" spans="1:15" x14ac:dyDescent="0.25">
      <c r="A44" s="10" t="s">
        <v>73</v>
      </c>
      <c r="B44" s="99" t="s">
        <v>180</v>
      </c>
      <c r="C44" s="87">
        <v>0</v>
      </c>
      <c r="D44" s="378">
        <v>1</v>
      </c>
      <c r="E44" s="378">
        <v>3</v>
      </c>
      <c r="F44" s="378">
        <v>0</v>
      </c>
      <c r="G44" s="378">
        <v>0</v>
      </c>
      <c r="H44" s="378">
        <v>4</v>
      </c>
      <c r="I44" s="378">
        <v>3</v>
      </c>
      <c r="J44" s="378">
        <v>5</v>
      </c>
      <c r="K44" s="378">
        <v>4</v>
      </c>
      <c r="L44" s="296"/>
      <c r="M44" s="296"/>
      <c r="N44" s="297"/>
      <c r="O44" s="99">
        <f>SUM(C44:N44)</f>
        <v>20</v>
      </c>
    </row>
    <row r="45" spans="1:15" x14ac:dyDescent="0.25">
      <c r="A45" s="10" t="s">
        <v>74</v>
      </c>
      <c r="B45" s="197" t="s">
        <v>84</v>
      </c>
      <c r="C45" s="229">
        <f>C44/C22</f>
        <v>0</v>
      </c>
      <c r="D45" s="386">
        <f t="shared" ref="D45:N45" si="18">D44/D22</f>
        <v>0.1</v>
      </c>
      <c r="E45" s="386">
        <f t="shared" si="18"/>
        <v>0.14285714285714285</v>
      </c>
      <c r="F45" s="386">
        <f t="shared" si="18"/>
        <v>0</v>
      </c>
      <c r="G45" s="386">
        <f t="shared" si="18"/>
        <v>0</v>
      </c>
      <c r="H45" s="386">
        <f t="shared" si="18"/>
        <v>0.2857142857142857</v>
      </c>
      <c r="I45" s="386">
        <f t="shared" si="18"/>
        <v>0.1875</v>
      </c>
      <c r="J45" s="386">
        <f t="shared" si="18"/>
        <v>0.45454545454545453</v>
      </c>
      <c r="K45" s="386">
        <f t="shared" si="18"/>
        <v>0.15384615384615385</v>
      </c>
      <c r="L45" s="313" t="e">
        <f t="shared" si="18"/>
        <v>#DIV/0!</v>
      </c>
      <c r="M45" s="313" t="e">
        <f t="shared" si="18"/>
        <v>#DIV/0!</v>
      </c>
      <c r="N45" s="313" t="e">
        <f t="shared" si="18"/>
        <v>#DIV/0!</v>
      </c>
      <c r="O45" s="230">
        <f>O44/O22</f>
        <v>0.14285714285714285</v>
      </c>
    </row>
    <row r="46" spans="1:15" x14ac:dyDescent="0.25">
      <c r="A46" s="10" t="s">
        <v>75</v>
      </c>
      <c r="B46" s="99" t="s">
        <v>181</v>
      </c>
      <c r="C46" s="87">
        <v>1</v>
      </c>
      <c r="D46" s="378">
        <v>2</v>
      </c>
      <c r="E46" s="378">
        <v>3</v>
      </c>
      <c r="F46" s="378">
        <v>2</v>
      </c>
      <c r="G46" s="378">
        <v>2</v>
      </c>
      <c r="H46" s="378">
        <v>3</v>
      </c>
      <c r="I46" s="378">
        <v>0</v>
      </c>
      <c r="J46" s="378">
        <v>2</v>
      </c>
      <c r="K46" s="378">
        <v>2</v>
      </c>
      <c r="L46" s="296"/>
      <c r="M46" s="296"/>
      <c r="N46" s="297"/>
      <c r="O46" s="99">
        <f>SUM(C46:N46)</f>
        <v>17</v>
      </c>
    </row>
    <row r="47" spans="1:15" x14ac:dyDescent="0.25">
      <c r="A47" s="10" t="s">
        <v>76</v>
      </c>
      <c r="B47" s="197" t="s">
        <v>84</v>
      </c>
      <c r="C47" s="229">
        <f>C46/C22</f>
        <v>0.16666666666666666</v>
      </c>
      <c r="D47" s="386">
        <f t="shared" ref="D47:N47" si="19">D46/D22</f>
        <v>0.2</v>
      </c>
      <c r="E47" s="386">
        <f>E46/E22</f>
        <v>0.14285714285714285</v>
      </c>
      <c r="F47" s="386">
        <f t="shared" si="19"/>
        <v>0.11764705882352941</v>
      </c>
      <c r="G47" s="386">
        <f t="shared" si="19"/>
        <v>0.10526315789473684</v>
      </c>
      <c r="H47" s="386">
        <f t="shared" si="19"/>
        <v>0.21428571428571427</v>
      </c>
      <c r="I47" s="386">
        <f t="shared" si="19"/>
        <v>0</v>
      </c>
      <c r="J47" s="386">
        <f t="shared" si="19"/>
        <v>0.18181818181818182</v>
      </c>
      <c r="K47" s="386">
        <f t="shared" si="19"/>
        <v>7.6923076923076927E-2</v>
      </c>
      <c r="L47" s="313" t="e">
        <f t="shared" si="19"/>
        <v>#DIV/0!</v>
      </c>
      <c r="M47" s="313" t="e">
        <f t="shared" si="19"/>
        <v>#DIV/0!</v>
      </c>
      <c r="N47" s="313" t="e">
        <f t="shared" si="19"/>
        <v>#DIV/0!</v>
      </c>
      <c r="O47" s="230">
        <f>O46/O22</f>
        <v>0.12142857142857143</v>
      </c>
    </row>
    <row r="48" spans="1:15" x14ac:dyDescent="0.25">
      <c r="A48" s="10" t="s">
        <v>77</v>
      </c>
      <c r="B48" s="99" t="s">
        <v>331</v>
      </c>
      <c r="C48" s="87">
        <v>0</v>
      </c>
      <c r="D48" s="378">
        <v>0</v>
      </c>
      <c r="E48" s="378">
        <v>0</v>
      </c>
      <c r="F48" s="378">
        <v>0</v>
      </c>
      <c r="G48" s="378">
        <v>0</v>
      </c>
      <c r="H48" s="378">
        <v>0</v>
      </c>
      <c r="I48" s="378">
        <v>0</v>
      </c>
      <c r="J48" s="378">
        <v>0</v>
      </c>
      <c r="K48" s="378">
        <v>0</v>
      </c>
      <c r="L48" s="296"/>
      <c r="M48" s="296"/>
      <c r="N48" s="297"/>
      <c r="O48" s="99">
        <f>SUM(C48:N48)</f>
        <v>0</v>
      </c>
    </row>
    <row r="49" spans="1:15" x14ac:dyDescent="0.25">
      <c r="A49" s="10" t="s">
        <v>78</v>
      </c>
      <c r="B49" s="197" t="s">
        <v>84</v>
      </c>
      <c r="C49" s="229">
        <f>C48/C22</f>
        <v>0</v>
      </c>
      <c r="D49" s="386">
        <f t="shared" ref="D49:N49" si="20">D48/D22</f>
        <v>0</v>
      </c>
      <c r="E49" s="386">
        <f t="shared" si="20"/>
        <v>0</v>
      </c>
      <c r="F49" s="386">
        <f t="shared" si="20"/>
        <v>0</v>
      </c>
      <c r="G49" s="386">
        <f t="shared" si="20"/>
        <v>0</v>
      </c>
      <c r="H49" s="386">
        <f t="shared" si="20"/>
        <v>0</v>
      </c>
      <c r="I49" s="386">
        <f t="shared" si="20"/>
        <v>0</v>
      </c>
      <c r="J49" s="386">
        <f t="shared" si="20"/>
        <v>0</v>
      </c>
      <c r="K49" s="386">
        <f t="shared" si="20"/>
        <v>0</v>
      </c>
      <c r="L49" s="313" t="e">
        <f t="shared" si="20"/>
        <v>#DIV/0!</v>
      </c>
      <c r="M49" s="313" t="e">
        <f t="shared" si="20"/>
        <v>#DIV/0!</v>
      </c>
      <c r="N49" s="313" t="e">
        <f t="shared" si="20"/>
        <v>#DIV/0!</v>
      </c>
      <c r="O49" s="230">
        <f>O48/O22</f>
        <v>0</v>
      </c>
    </row>
    <row r="50" spans="1:15" x14ac:dyDescent="0.25">
      <c r="A50" s="10" t="s">
        <v>79</v>
      </c>
      <c r="B50" s="232" t="s">
        <v>183</v>
      </c>
      <c r="C50" s="47">
        <v>0</v>
      </c>
      <c r="D50" s="378">
        <v>1</v>
      </c>
      <c r="E50" s="378">
        <v>1</v>
      </c>
      <c r="F50" s="378">
        <v>0</v>
      </c>
      <c r="G50" s="378">
        <v>3</v>
      </c>
      <c r="H50" s="378">
        <v>3</v>
      </c>
      <c r="I50" s="378">
        <v>2</v>
      </c>
      <c r="J50" s="378">
        <v>3</v>
      </c>
      <c r="K50" s="378">
        <v>2</v>
      </c>
      <c r="L50" s="296"/>
      <c r="M50" s="296"/>
      <c r="N50" s="297"/>
      <c r="O50" s="99">
        <f>SUM(C50:N50)</f>
        <v>15</v>
      </c>
    </row>
    <row r="51" spans="1:15" x14ac:dyDescent="0.25">
      <c r="A51" s="10" t="s">
        <v>80</v>
      </c>
      <c r="B51" s="197" t="s">
        <v>84</v>
      </c>
      <c r="C51" s="229">
        <f>C50/C22</f>
        <v>0</v>
      </c>
      <c r="D51" s="386">
        <f t="shared" ref="D51:N51" si="21">D50/D22</f>
        <v>0.1</v>
      </c>
      <c r="E51" s="386">
        <f t="shared" si="21"/>
        <v>4.7619047619047616E-2</v>
      </c>
      <c r="F51" s="386">
        <f t="shared" si="21"/>
        <v>0</v>
      </c>
      <c r="G51" s="386">
        <f t="shared" si="21"/>
        <v>0.15789473684210525</v>
      </c>
      <c r="H51" s="386">
        <f t="shared" si="21"/>
        <v>0.21428571428571427</v>
      </c>
      <c r="I51" s="386">
        <f t="shared" si="21"/>
        <v>0.125</v>
      </c>
      <c r="J51" s="386">
        <f t="shared" si="21"/>
        <v>0.27272727272727271</v>
      </c>
      <c r="K51" s="386">
        <f t="shared" si="21"/>
        <v>7.6923076923076927E-2</v>
      </c>
      <c r="L51" s="313" t="e">
        <f t="shared" si="21"/>
        <v>#DIV/0!</v>
      </c>
      <c r="M51" s="313" t="e">
        <f t="shared" si="21"/>
        <v>#DIV/0!</v>
      </c>
      <c r="N51" s="313" t="e">
        <f t="shared" si="21"/>
        <v>#DIV/0!</v>
      </c>
      <c r="O51" s="230">
        <f>O50/O22</f>
        <v>0.10714285714285714</v>
      </c>
    </row>
    <row r="52" spans="1:15" ht="24.75" x14ac:dyDescent="0.25">
      <c r="A52" s="10" t="s">
        <v>170</v>
      </c>
      <c r="B52" s="232" t="s">
        <v>184</v>
      </c>
      <c r="C52" s="87">
        <v>0</v>
      </c>
      <c r="D52" s="378">
        <v>0</v>
      </c>
      <c r="E52" s="378">
        <v>0</v>
      </c>
      <c r="F52" s="378">
        <v>0</v>
      </c>
      <c r="G52" s="378">
        <v>0</v>
      </c>
      <c r="H52" s="378">
        <v>0</v>
      </c>
      <c r="I52" s="378">
        <v>0</v>
      </c>
      <c r="J52" s="378">
        <v>0</v>
      </c>
      <c r="K52" s="378">
        <v>1</v>
      </c>
      <c r="L52" s="296"/>
      <c r="M52" s="296"/>
      <c r="N52" s="297"/>
      <c r="O52" s="99">
        <f>SUM(C52:N52)</f>
        <v>1</v>
      </c>
    </row>
    <row r="53" spans="1:15" x14ac:dyDescent="0.25">
      <c r="A53" s="10" t="s">
        <v>81</v>
      </c>
      <c r="B53" s="197" t="s">
        <v>84</v>
      </c>
      <c r="C53" s="229">
        <f>C52/C22</f>
        <v>0</v>
      </c>
      <c r="D53" s="386">
        <f t="shared" ref="D53:N53" si="22">D52/D22</f>
        <v>0</v>
      </c>
      <c r="E53" s="386">
        <f t="shared" si="22"/>
        <v>0</v>
      </c>
      <c r="F53" s="386">
        <f t="shared" si="22"/>
        <v>0</v>
      </c>
      <c r="G53" s="386">
        <f t="shared" si="22"/>
        <v>0</v>
      </c>
      <c r="H53" s="386">
        <f t="shared" si="22"/>
        <v>0</v>
      </c>
      <c r="I53" s="386">
        <f t="shared" si="22"/>
        <v>0</v>
      </c>
      <c r="J53" s="386">
        <f t="shared" si="22"/>
        <v>0</v>
      </c>
      <c r="K53" s="386">
        <f t="shared" si="22"/>
        <v>3.8461538461538464E-2</v>
      </c>
      <c r="L53" s="313" t="e">
        <f t="shared" si="22"/>
        <v>#DIV/0!</v>
      </c>
      <c r="M53" s="313" t="e">
        <f t="shared" si="22"/>
        <v>#DIV/0!</v>
      </c>
      <c r="N53" s="313" t="e">
        <f t="shared" si="22"/>
        <v>#DIV/0!</v>
      </c>
      <c r="O53" s="230">
        <f>O52/O22</f>
        <v>7.1428571428571426E-3</v>
      </c>
    </row>
    <row r="54" spans="1:15" x14ac:dyDescent="0.25">
      <c r="A54" s="10" t="s">
        <v>87</v>
      </c>
      <c r="B54" s="99" t="s">
        <v>315</v>
      </c>
      <c r="C54" s="47">
        <v>0</v>
      </c>
      <c r="D54" s="378">
        <v>0</v>
      </c>
      <c r="E54" s="378">
        <v>2</v>
      </c>
      <c r="F54" s="378">
        <v>0</v>
      </c>
      <c r="G54" s="378">
        <v>0</v>
      </c>
      <c r="H54" s="378">
        <v>1</v>
      </c>
      <c r="I54" s="378">
        <v>1</v>
      </c>
      <c r="J54" s="378">
        <v>0</v>
      </c>
      <c r="K54" s="378">
        <v>1</v>
      </c>
      <c r="L54" s="296"/>
      <c r="M54" s="296"/>
      <c r="N54" s="297"/>
      <c r="O54" s="99">
        <f>SUM(C54:N54)</f>
        <v>5</v>
      </c>
    </row>
    <row r="55" spans="1:15" ht="15.75" thickBot="1" x14ac:dyDescent="0.3">
      <c r="A55" s="10" t="s">
        <v>88</v>
      </c>
      <c r="B55" s="202" t="s">
        <v>84</v>
      </c>
      <c r="C55" s="237">
        <f>C54/C22</f>
        <v>0</v>
      </c>
      <c r="D55" s="387">
        <f t="shared" ref="D55:N55" si="23">D54/D22</f>
        <v>0</v>
      </c>
      <c r="E55" s="387">
        <f t="shared" si="23"/>
        <v>9.5238095238095233E-2</v>
      </c>
      <c r="F55" s="387">
        <f t="shared" si="23"/>
        <v>0</v>
      </c>
      <c r="G55" s="387">
        <f t="shared" si="23"/>
        <v>0</v>
      </c>
      <c r="H55" s="387">
        <f t="shared" si="23"/>
        <v>7.1428571428571425E-2</v>
      </c>
      <c r="I55" s="387">
        <f t="shared" si="23"/>
        <v>6.25E-2</v>
      </c>
      <c r="J55" s="387">
        <f t="shared" si="23"/>
        <v>0</v>
      </c>
      <c r="K55" s="387">
        <f t="shared" si="23"/>
        <v>3.8461538461538464E-2</v>
      </c>
      <c r="L55" s="314" t="e">
        <f t="shared" si="23"/>
        <v>#DIV/0!</v>
      </c>
      <c r="M55" s="314" t="e">
        <f t="shared" si="23"/>
        <v>#DIV/0!</v>
      </c>
      <c r="N55" s="314" t="e">
        <f t="shared" si="23"/>
        <v>#DIV/0!</v>
      </c>
      <c r="O55" s="239">
        <f>O54/O22</f>
        <v>3.5714285714285712E-2</v>
      </c>
    </row>
    <row r="56" spans="1:15" ht="20.100000000000001" customHeight="1" thickBot="1" x14ac:dyDescent="0.3">
      <c r="A56" s="25" t="s">
        <v>358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49.5" thickBot="1" x14ac:dyDescent="0.3">
      <c r="A57" s="67" t="s">
        <v>21</v>
      </c>
      <c r="B57" s="61" t="s">
        <v>1</v>
      </c>
      <c r="C57" s="62" t="s">
        <v>3</v>
      </c>
      <c r="D57" s="62" t="s">
        <v>4</v>
      </c>
      <c r="E57" s="62" t="s">
        <v>5</v>
      </c>
      <c r="F57" s="62" t="s">
        <v>6</v>
      </c>
      <c r="G57" s="62" t="s">
        <v>7</v>
      </c>
      <c r="H57" s="62" t="s">
        <v>9</v>
      </c>
      <c r="I57" s="62" t="s">
        <v>8</v>
      </c>
      <c r="J57" s="62" t="s">
        <v>11</v>
      </c>
      <c r="K57" s="62" t="s">
        <v>12</v>
      </c>
      <c r="L57" s="62" t="s">
        <v>13</v>
      </c>
      <c r="M57" s="62" t="s">
        <v>14</v>
      </c>
      <c r="N57" s="62" t="s">
        <v>15</v>
      </c>
      <c r="O57" s="214" t="s">
        <v>120</v>
      </c>
    </row>
    <row r="58" spans="1:15" ht="15.75" thickBot="1" x14ac:dyDescent="0.3">
      <c r="A58" s="33" t="s">
        <v>89</v>
      </c>
      <c r="B58" s="30" t="s">
        <v>317</v>
      </c>
      <c r="C58" s="17">
        <v>3</v>
      </c>
      <c r="D58" s="385">
        <v>10</v>
      </c>
      <c r="E58" s="385">
        <v>2</v>
      </c>
      <c r="F58" s="385">
        <v>4</v>
      </c>
      <c r="G58" s="385">
        <v>7</v>
      </c>
      <c r="H58" s="385">
        <v>12</v>
      </c>
      <c r="I58" s="385">
        <v>13</v>
      </c>
      <c r="J58" s="385">
        <v>12</v>
      </c>
      <c r="K58" s="385">
        <v>12</v>
      </c>
      <c r="L58" s="17"/>
      <c r="M58" s="17"/>
      <c r="N58" s="17"/>
      <c r="O58" s="30">
        <f>SUM(C58:N58)</f>
        <v>75</v>
      </c>
    </row>
    <row r="59" spans="1:15" x14ac:dyDescent="0.25">
      <c r="A59" s="33" t="s">
        <v>90</v>
      </c>
      <c r="B59" s="241" t="s">
        <v>322</v>
      </c>
      <c r="C59" s="231">
        <v>2</v>
      </c>
      <c r="D59" s="376">
        <v>6</v>
      </c>
      <c r="E59" s="376">
        <v>1</v>
      </c>
      <c r="F59" s="376">
        <v>0</v>
      </c>
      <c r="G59" s="376">
        <v>5</v>
      </c>
      <c r="H59" s="376">
        <v>6</v>
      </c>
      <c r="I59" s="376">
        <v>5</v>
      </c>
      <c r="J59" s="376">
        <v>9</v>
      </c>
      <c r="K59" s="376">
        <v>7</v>
      </c>
      <c r="L59" s="219"/>
      <c r="M59" s="219"/>
      <c r="N59" s="220"/>
      <c r="O59" s="31">
        <f>SUM(C59:N59)</f>
        <v>41</v>
      </c>
    </row>
    <row r="60" spans="1:15" x14ac:dyDescent="0.25">
      <c r="A60" s="33" t="s">
        <v>91</v>
      </c>
      <c r="B60" s="240" t="s">
        <v>95</v>
      </c>
      <c r="C60" s="229">
        <f>C59/C58</f>
        <v>0.66666666666666663</v>
      </c>
      <c r="D60" s="386">
        <f t="shared" ref="D60:N60" si="24">D59/D58</f>
        <v>0.6</v>
      </c>
      <c r="E60" s="386">
        <f t="shared" si="24"/>
        <v>0.5</v>
      </c>
      <c r="F60" s="386">
        <f t="shared" si="24"/>
        <v>0</v>
      </c>
      <c r="G60" s="386">
        <f t="shared" si="24"/>
        <v>0.7142857142857143</v>
      </c>
      <c r="H60" s="386">
        <f t="shared" si="24"/>
        <v>0.5</v>
      </c>
      <c r="I60" s="386">
        <f t="shared" si="24"/>
        <v>0.38461538461538464</v>
      </c>
      <c r="J60" s="386">
        <f t="shared" si="24"/>
        <v>0.75</v>
      </c>
      <c r="K60" s="386">
        <f t="shared" si="24"/>
        <v>0.58333333333333337</v>
      </c>
      <c r="L60" s="313" t="e">
        <f t="shared" si="24"/>
        <v>#DIV/0!</v>
      </c>
      <c r="M60" s="313" t="e">
        <f t="shared" si="24"/>
        <v>#DIV/0!</v>
      </c>
      <c r="N60" s="295" t="e">
        <f t="shared" si="24"/>
        <v>#DIV/0!</v>
      </c>
      <c r="O60" s="282">
        <f>O59/O58</f>
        <v>0.54666666666666663</v>
      </c>
    </row>
    <row r="61" spans="1:15" x14ac:dyDescent="0.25">
      <c r="A61" s="33" t="s">
        <v>102</v>
      </c>
      <c r="B61" s="242" t="s">
        <v>93</v>
      </c>
      <c r="C61" s="47">
        <v>1</v>
      </c>
      <c r="D61" s="378">
        <v>6</v>
      </c>
      <c r="E61" s="378">
        <v>2</v>
      </c>
      <c r="F61" s="378">
        <v>2</v>
      </c>
      <c r="G61" s="378">
        <v>7</v>
      </c>
      <c r="H61" s="378">
        <v>7</v>
      </c>
      <c r="I61" s="378">
        <v>11</v>
      </c>
      <c r="J61" s="378">
        <v>10</v>
      </c>
      <c r="K61" s="378">
        <v>9</v>
      </c>
      <c r="L61" s="296"/>
      <c r="M61" s="296"/>
      <c r="N61" s="297"/>
      <c r="O61" s="243">
        <f>SUM(C61:N61)</f>
        <v>55</v>
      </c>
    </row>
    <row r="62" spans="1:15" x14ac:dyDescent="0.25">
      <c r="A62" s="33" t="s">
        <v>103</v>
      </c>
      <c r="B62" s="240" t="s">
        <v>95</v>
      </c>
      <c r="C62" s="229">
        <f>C61/C58</f>
        <v>0.33333333333333331</v>
      </c>
      <c r="D62" s="386">
        <f t="shared" ref="D62:N62" si="25">D61/D58</f>
        <v>0.6</v>
      </c>
      <c r="E62" s="386">
        <f t="shared" si="25"/>
        <v>1</v>
      </c>
      <c r="F62" s="386">
        <f t="shared" si="25"/>
        <v>0.5</v>
      </c>
      <c r="G62" s="386">
        <f t="shared" si="25"/>
        <v>1</v>
      </c>
      <c r="H62" s="386">
        <f t="shared" si="25"/>
        <v>0.58333333333333337</v>
      </c>
      <c r="I62" s="386">
        <f t="shared" si="25"/>
        <v>0.84615384615384615</v>
      </c>
      <c r="J62" s="386">
        <f t="shared" si="25"/>
        <v>0.83333333333333337</v>
      </c>
      <c r="K62" s="386">
        <f t="shared" si="25"/>
        <v>0.75</v>
      </c>
      <c r="L62" s="313" t="e">
        <f t="shared" si="25"/>
        <v>#DIV/0!</v>
      </c>
      <c r="M62" s="313" t="e">
        <f t="shared" si="25"/>
        <v>#DIV/0!</v>
      </c>
      <c r="N62" s="295" t="e">
        <f t="shared" si="25"/>
        <v>#DIV/0!</v>
      </c>
      <c r="O62" s="282">
        <f>O61/O58</f>
        <v>0.73333333333333328</v>
      </c>
    </row>
    <row r="63" spans="1:15" x14ac:dyDescent="0.25">
      <c r="A63" s="33" t="s">
        <v>104</v>
      </c>
      <c r="B63" s="242" t="s">
        <v>325</v>
      </c>
      <c r="C63" s="47">
        <v>1</v>
      </c>
      <c r="D63" s="378">
        <v>2</v>
      </c>
      <c r="E63" s="378">
        <v>1</v>
      </c>
      <c r="F63" s="378">
        <v>0</v>
      </c>
      <c r="G63" s="378">
        <v>5</v>
      </c>
      <c r="H63" s="378">
        <v>3</v>
      </c>
      <c r="I63" s="378">
        <v>4</v>
      </c>
      <c r="J63" s="378">
        <v>8</v>
      </c>
      <c r="K63" s="378">
        <v>5</v>
      </c>
      <c r="L63" s="296"/>
      <c r="M63" s="296"/>
      <c r="N63" s="297"/>
      <c r="O63" s="243">
        <f>SUM(C63:N63)</f>
        <v>29</v>
      </c>
    </row>
    <row r="64" spans="1:15" x14ac:dyDescent="0.25">
      <c r="A64" s="33" t="s">
        <v>105</v>
      </c>
      <c r="B64" s="227" t="s">
        <v>95</v>
      </c>
      <c r="C64" s="229">
        <f>C63/C58</f>
        <v>0.33333333333333331</v>
      </c>
      <c r="D64" s="386">
        <f t="shared" ref="D64:N64" si="26">D63/D58</f>
        <v>0.2</v>
      </c>
      <c r="E64" s="386">
        <f t="shared" si="26"/>
        <v>0.5</v>
      </c>
      <c r="F64" s="386">
        <f t="shared" si="26"/>
        <v>0</v>
      </c>
      <c r="G64" s="386">
        <f t="shared" si="26"/>
        <v>0.7142857142857143</v>
      </c>
      <c r="H64" s="386">
        <f t="shared" si="26"/>
        <v>0.25</v>
      </c>
      <c r="I64" s="386">
        <f t="shared" si="26"/>
        <v>0.30769230769230771</v>
      </c>
      <c r="J64" s="386">
        <f t="shared" si="26"/>
        <v>0.66666666666666663</v>
      </c>
      <c r="K64" s="386">
        <f t="shared" si="26"/>
        <v>0.41666666666666669</v>
      </c>
      <c r="L64" s="313" t="e">
        <f t="shared" si="26"/>
        <v>#DIV/0!</v>
      </c>
      <c r="M64" s="313" t="e">
        <f t="shared" si="26"/>
        <v>#DIV/0!</v>
      </c>
      <c r="N64" s="295" t="e">
        <f t="shared" si="26"/>
        <v>#DIV/0!</v>
      </c>
      <c r="O64" s="282">
        <f>O63/O58</f>
        <v>0.38666666666666666</v>
      </c>
    </row>
    <row r="65" spans="1:15" x14ac:dyDescent="0.25">
      <c r="A65" s="33" t="s">
        <v>106</v>
      </c>
      <c r="B65" s="242" t="s">
        <v>326</v>
      </c>
      <c r="C65" s="47">
        <v>1</v>
      </c>
      <c r="D65" s="378">
        <v>6</v>
      </c>
      <c r="E65" s="378">
        <v>2</v>
      </c>
      <c r="F65" s="378">
        <v>2</v>
      </c>
      <c r="G65" s="378">
        <v>7</v>
      </c>
      <c r="H65" s="378">
        <v>7</v>
      </c>
      <c r="I65" s="378">
        <v>9</v>
      </c>
      <c r="J65" s="378">
        <v>5</v>
      </c>
      <c r="K65" s="378">
        <v>8</v>
      </c>
      <c r="L65" s="296"/>
      <c r="M65" s="296"/>
      <c r="N65" s="297"/>
      <c r="O65" s="243">
        <f>SUM(C65:N65)</f>
        <v>47</v>
      </c>
    </row>
    <row r="66" spans="1:15" ht="15.75" thickBot="1" x14ac:dyDescent="0.3">
      <c r="A66" s="33" t="s">
        <v>107</v>
      </c>
      <c r="B66" s="244" t="s">
        <v>95</v>
      </c>
      <c r="C66" s="283">
        <f>C65/C58</f>
        <v>0.33333333333333331</v>
      </c>
      <c r="D66" s="402">
        <f>D65/D58</f>
        <v>0.6</v>
      </c>
      <c r="E66" s="402">
        <f t="shared" ref="E66:N66" si="27">E65/E58</f>
        <v>1</v>
      </c>
      <c r="F66" s="402">
        <f t="shared" si="27"/>
        <v>0.5</v>
      </c>
      <c r="G66" s="402">
        <f t="shared" si="27"/>
        <v>1</v>
      </c>
      <c r="H66" s="402">
        <f t="shared" si="27"/>
        <v>0.58333333333333337</v>
      </c>
      <c r="I66" s="402">
        <f t="shared" si="27"/>
        <v>0.69230769230769229</v>
      </c>
      <c r="J66" s="402">
        <f t="shared" si="27"/>
        <v>0.41666666666666669</v>
      </c>
      <c r="K66" s="402">
        <f t="shared" si="27"/>
        <v>0.66666666666666663</v>
      </c>
      <c r="L66" s="337" t="e">
        <f t="shared" si="27"/>
        <v>#DIV/0!</v>
      </c>
      <c r="M66" s="337" t="e">
        <f t="shared" si="27"/>
        <v>#DIV/0!</v>
      </c>
      <c r="N66" s="303" t="e">
        <f t="shared" si="27"/>
        <v>#DIV/0!</v>
      </c>
      <c r="O66" s="284">
        <f>O65/O58</f>
        <v>0.62666666666666671</v>
      </c>
    </row>
    <row r="67" spans="1:15" ht="15.75" thickTop="1" x14ac:dyDescent="0.25">
      <c r="A67" s="33" t="s">
        <v>108</v>
      </c>
      <c r="B67" s="259" t="s">
        <v>327</v>
      </c>
      <c r="C67" s="258">
        <f>C69+C71+C73+C75+C77</f>
        <v>0</v>
      </c>
      <c r="D67" s="384">
        <f t="shared" ref="D67:N67" si="28">D69+D71+D73+D75+D77</f>
        <v>0</v>
      </c>
      <c r="E67" s="384">
        <f t="shared" si="28"/>
        <v>0</v>
      </c>
      <c r="F67" s="384">
        <f t="shared" si="28"/>
        <v>0</v>
      </c>
      <c r="G67" s="384">
        <f t="shared" si="28"/>
        <v>0</v>
      </c>
      <c r="H67" s="384">
        <f t="shared" si="28"/>
        <v>0</v>
      </c>
      <c r="I67" s="384">
        <f t="shared" si="28"/>
        <v>2</v>
      </c>
      <c r="J67" s="384">
        <f t="shared" si="28"/>
        <v>5</v>
      </c>
      <c r="K67" s="384">
        <f t="shared" si="28"/>
        <v>1</v>
      </c>
      <c r="L67" s="306">
        <f t="shared" si="28"/>
        <v>0</v>
      </c>
      <c r="M67" s="306">
        <f t="shared" si="28"/>
        <v>0</v>
      </c>
      <c r="N67" s="308">
        <f t="shared" si="28"/>
        <v>0</v>
      </c>
      <c r="O67" s="257">
        <f>SUM(C67:N67)</f>
        <v>8</v>
      </c>
    </row>
    <row r="68" spans="1:15" ht="15.75" thickBot="1" x14ac:dyDescent="0.3">
      <c r="A68" s="33" t="s">
        <v>109</v>
      </c>
      <c r="B68" s="244" t="s">
        <v>95</v>
      </c>
      <c r="C68" s="283">
        <f>C67/C58</f>
        <v>0</v>
      </c>
      <c r="D68" s="403">
        <f t="shared" ref="D68:N68" si="29">D67/D58</f>
        <v>0</v>
      </c>
      <c r="E68" s="403">
        <f t="shared" si="29"/>
        <v>0</v>
      </c>
      <c r="F68" s="403">
        <f t="shared" si="29"/>
        <v>0</v>
      </c>
      <c r="G68" s="403">
        <f t="shared" si="29"/>
        <v>0</v>
      </c>
      <c r="H68" s="403">
        <f t="shared" si="29"/>
        <v>0</v>
      </c>
      <c r="I68" s="403">
        <f t="shared" si="29"/>
        <v>0.15384615384615385</v>
      </c>
      <c r="J68" s="403">
        <f t="shared" si="29"/>
        <v>0.41666666666666669</v>
      </c>
      <c r="K68" s="403">
        <f t="shared" si="29"/>
        <v>8.3333333333333329E-2</v>
      </c>
      <c r="L68" s="338" t="e">
        <f t="shared" si="29"/>
        <v>#DIV/0!</v>
      </c>
      <c r="M68" s="338" t="e">
        <f t="shared" si="29"/>
        <v>#DIV/0!</v>
      </c>
      <c r="N68" s="339" t="e">
        <f t="shared" si="29"/>
        <v>#DIV/0!</v>
      </c>
      <c r="O68" s="284">
        <f>O67/O58</f>
        <v>0.10666666666666667</v>
      </c>
    </row>
    <row r="69" spans="1:15" ht="15.75" thickTop="1" x14ac:dyDescent="0.25">
      <c r="A69" s="33" t="s">
        <v>110</v>
      </c>
      <c r="B69" s="245" t="s">
        <v>332</v>
      </c>
      <c r="C69" s="256">
        <v>0</v>
      </c>
      <c r="D69" s="404">
        <v>0</v>
      </c>
      <c r="E69" s="404">
        <v>0</v>
      </c>
      <c r="F69" s="404">
        <v>0</v>
      </c>
      <c r="G69" s="404">
        <v>0</v>
      </c>
      <c r="H69" s="404">
        <v>0</v>
      </c>
      <c r="I69" s="404">
        <v>2</v>
      </c>
      <c r="J69" s="404">
        <v>3</v>
      </c>
      <c r="K69" s="404">
        <v>0</v>
      </c>
      <c r="L69" s="340"/>
      <c r="M69" s="340"/>
      <c r="N69" s="341"/>
      <c r="O69" s="32">
        <f>SUM(C69:N69)</f>
        <v>5</v>
      </c>
    </row>
    <row r="70" spans="1:15" x14ac:dyDescent="0.25">
      <c r="A70" s="33" t="s">
        <v>111</v>
      </c>
      <c r="B70" s="240" t="s">
        <v>95</v>
      </c>
      <c r="C70" s="254">
        <f>C69/C58</f>
        <v>0</v>
      </c>
      <c r="D70" s="386">
        <f t="shared" ref="D70:N70" si="30">D69/D58</f>
        <v>0</v>
      </c>
      <c r="E70" s="386">
        <f t="shared" si="30"/>
        <v>0</v>
      </c>
      <c r="F70" s="386">
        <f t="shared" si="30"/>
        <v>0</v>
      </c>
      <c r="G70" s="386">
        <f t="shared" si="30"/>
        <v>0</v>
      </c>
      <c r="H70" s="386">
        <f t="shared" si="30"/>
        <v>0</v>
      </c>
      <c r="I70" s="386">
        <f t="shared" si="30"/>
        <v>0.15384615384615385</v>
      </c>
      <c r="J70" s="386">
        <f t="shared" si="30"/>
        <v>0.25</v>
      </c>
      <c r="K70" s="386">
        <f t="shared" si="30"/>
        <v>0</v>
      </c>
      <c r="L70" s="313" t="e">
        <f t="shared" si="30"/>
        <v>#DIV/0!</v>
      </c>
      <c r="M70" s="313" t="e">
        <f t="shared" si="30"/>
        <v>#DIV/0!</v>
      </c>
      <c r="N70" s="295" t="e">
        <f t="shared" si="30"/>
        <v>#DIV/0!</v>
      </c>
      <c r="O70" s="282">
        <f>O69/O58</f>
        <v>6.6666666666666666E-2</v>
      </c>
    </row>
    <row r="71" spans="1:15" x14ac:dyDescent="0.25">
      <c r="A71" s="33" t="s">
        <v>112</v>
      </c>
      <c r="B71" s="245" t="s">
        <v>333</v>
      </c>
      <c r="C71" s="246">
        <v>0</v>
      </c>
      <c r="D71" s="404">
        <v>0</v>
      </c>
      <c r="E71" s="404">
        <v>0</v>
      </c>
      <c r="F71" s="404">
        <v>0</v>
      </c>
      <c r="G71" s="404">
        <v>0</v>
      </c>
      <c r="H71" s="404">
        <v>0</v>
      </c>
      <c r="I71" s="404">
        <v>0</v>
      </c>
      <c r="J71" s="404">
        <v>2</v>
      </c>
      <c r="K71" s="404">
        <v>0</v>
      </c>
      <c r="L71" s="340"/>
      <c r="M71" s="340"/>
      <c r="N71" s="341"/>
      <c r="O71" s="32">
        <f>SUM(C71:N71)</f>
        <v>2</v>
      </c>
    </row>
    <row r="72" spans="1:15" x14ac:dyDescent="0.25">
      <c r="A72" s="33" t="s">
        <v>113</v>
      </c>
      <c r="B72" s="227" t="s">
        <v>95</v>
      </c>
      <c r="C72" s="229">
        <f>C71/C58</f>
        <v>0</v>
      </c>
      <c r="D72" s="386">
        <f t="shared" ref="D72:N72" si="31">D71/D58</f>
        <v>0</v>
      </c>
      <c r="E72" s="386">
        <f t="shared" si="31"/>
        <v>0</v>
      </c>
      <c r="F72" s="386">
        <f t="shared" si="31"/>
        <v>0</v>
      </c>
      <c r="G72" s="386">
        <f t="shared" si="31"/>
        <v>0</v>
      </c>
      <c r="H72" s="386">
        <f t="shared" si="31"/>
        <v>0</v>
      </c>
      <c r="I72" s="386">
        <f t="shared" si="31"/>
        <v>0</v>
      </c>
      <c r="J72" s="386">
        <f t="shared" si="31"/>
        <v>0.16666666666666666</v>
      </c>
      <c r="K72" s="386">
        <f t="shared" si="31"/>
        <v>0</v>
      </c>
      <c r="L72" s="313" t="e">
        <f t="shared" si="31"/>
        <v>#DIV/0!</v>
      </c>
      <c r="M72" s="313" t="e">
        <f t="shared" si="31"/>
        <v>#DIV/0!</v>
      </c>
      <c r="N72" s="295" t="e">
        <f t="shared" si="31"/>
        <v>#DIV/0!</v>
      </c>
      <c r="O72" s="282">
        <f>O71/O58</f>
        <v>2.6666666666666668E-2</v>
      </c>
    </row>
    <row r="73" spans="1:15" ht="23.25" x14ac:dyDescent="0.25">
      <c r="A73" s="33" t="s">
        <v>114</v>
      </c>
      <c r="B73" s="248" t="s">
        <v>328</v>
      </c>
      <c r="C73" s="47">
        <v>0</v>
      </c>
      <c r="D73" s="378">
        <v>0</v>
      </c>
      <c r="E73" s="378">
        <v>0</v>
      </c>
      <c r="F73" s="378">
        <v>0</v>
      </c>
      <c r="G73" s="378">
        <v>0</v>
      </c>
      <c r="H73" s="378">
        <v>0</v>
      </c>
      <c r="I73" s="378">
        <v>0</v>
      </c>
      <c r="J73" s="378">
        <v>0</v>
      </c>
      <c r="K73" s="378">
        <v>0</v>
      </c>
      <c r="L73" s="296"/>
      <c r="M73" s="296"/>
      <c r="N73" s="297"/>
      <c r="O73" s="243">
        <f>SUM(C73:N73)</f>
        <v>0</v>
      </c>
    </row>
    <row r="74" spans="1:15" x14ac:dyDescent="0.25">
      <c r="A74" s="33" t="s">
        <v>115</v>
      </c>
      <c r="B74" s="227" t="s">
        <v>95</v>
      </c>
      <c r="C74" s="229">
        <f>C73/C58</f>
        <v>0</v>
      </c>
      <c r="D74" s="386">
        <f t="shared" ref="D74:N74" si="32">D73/D58</f>
        <v>0</v>
      </c>
      <c r="E74" s="386">
        <f t="shared" si="32"/>
        <v>0</v>
      </c>
      <c r="F74" s="386">
        <f t="shared" si="32"/>
        <v>0</v>
      </c>
      <c r="G74" s="386">
        <f t="shared" si="32"/>
        <v>0</v>
      </c>
      <c r="H74" s="386">
        <f t="shared" si="32"/>
        <v>0</v>
      </c>
      <c r="I74" s="386">
        <f t="shared" si="32"/>
        <v>0</v>
      </c>
      <c r="J74" s="386">
        <f t="shared" si="32"/>
        <v>0</v>
      </c>
      <c r="K74" s="386">
        <f t="shared" si="32"/>
        <v>0</v>
      </c>
      <c r="L74" s="313" t="e">
        <f t="shared" si="32"/>
        <v>#DIV/0!</v>
      </c>
      <c r="M74" s="313" t="e">
        <f t="shared" si="32"/>
        <v>#DIV/0!</v>
      </c>
      <c r="N74" s="295" t="e">
        <f t="shared" si="32"/>
        <v>#DIV/0!</v>
      </c>
      <c r="O74" s="282">
        <f>O73/O58</f>
        <v>0</v>
      </c>
    </row>
    <row r="75" spans="1:15" ht="23.25" x14ac:dyDescent="0.25">
      <c r="A75" s="33" t="s">
        <v>116</v>
      </c>
      <c r="B75" s="248" t="s">
        <v>329</v>
      </c>
      <c r="C75" s="87">
        <v>0</v>
      </c>
      <c r="D75" s="378">
        <v>0</v>
      </c>
      <c r="E75" s="378">
        <v>0</v>
      </c>
      <c r="F75" s="378">
        <v>0</v>
      </c>
      <c r="G75" s="378">
        <v>0</v>
      </c>
      <c r="H75" s="378">
        <v>0</v>
      </c>
      <c r="I75" s="378">
        <v>0</v>
      </c>
      <c r="J75" s="378">
        <v>0</v>
      </c>
      <c r="K75" s="378">
        <v>1</v>
      </c>
      <c r="L75" s="296"/>
      <c r="M75" s="296"/>
      <c r="N75" s="297"/>
      <c r="O75" s="243">
        <f>SUM(C75:N75)</f>
        <v>1</v>
      </c>
    </row>
    <row r="76" spans="1:15" x14ac:dyDescent="0.25">
      <c r="A76" s="33" t="s">
        <v>117</v>
      </c>
      <c r="B76" s="227" t="s">
        <v>95</v>
      </c>
      <c r="C76" s="229">
        <f>C75/C58</f>
        <v>0</v>
      </c>
      <c r="D76" s="386">
        <f t="shared" ref="D76:N76" si="33">D75/D58</f>
        <v>0</v>
      </c>
      <c r="E76" s="386">
        <f t="shared" si="33"/>
        <v>0</v>
      </c>
      <c r="F76" s="386">
        <f t="shared" si="33"/>
        <v>0</v>
      </c>
      <c r="G76" s="386">
        <f t="shared" si="33"/>
        <v>0</v>
      </c>
      <c r="H76" s="386">
        <f t="shared" si="33"/>
        <v>0</v>
      </c>
      <c r="I76" s="386">
        <f t="shared" si="33"/>
        <v>0</v>
      </c>
      <c r="J76" s="386">
        <f t="shared" si="33"/>
        <v>0</v>
      </c>
      <c r="K76" s="386">
        <f t="shared" si="33"/>
        <v>8.3333333333333329E-2</v>
      </c>
      <c r="L76" s="313" t="e">
        <f t="shared" si="33"/>
        <v>#DIV/0!</v>
      </c>
      <c r="M76" s="313" t="e">
        <f t="shared" si="33"/>
        <v>#DIV/0!</v>
      </c>
      <c r="N76" s="295" t="e">
        <f t="shared" si="33"/>
        <v>#DIV/0!</v>
      </c>
      <c r="O76" s="282">
        <f>O75/O58</f>
        <v>1.3333333333333334E-2</v>
      </c>
    </row>
    <row r="77" spans="1:15" x14ac:dyDescent="0.25">
      <c r="A77" s="33" t="s">
        <v>118</v>
      </c>
      <c r="B77" s="248" t="s">
        <v>330</v>
      </c>
      <c r="C77" s="87">
        <v>0</v>
      </c>
      <c r="D77" s="378">
        <v>0</v>
      </c>
      <c r="E77" s="378">
        <v>0</v>
      </c>
      <c r="F77" s="378">
        <v>0</v>
      </c>
      <c r="G77" s="378">
        <v>0</v>
      </c>
      <c r="H77" s="378">
        <v>0</v>
      </c>
      <c r="I77" s="378">
        <v>0</v>
      </c>
      <c r="J77" s="378">
        <v>0</v>
      </c>
      <c r="K77" s="378">
        <v>0</v>
      </c>
      <c r="L77" s="296"/>
      <c r="M77" s="296"/>
      <c r="N77" s="297"/>
      <c r="O77" s="243">
        <f>SUM(C77:N77)</f>
        <v>0</v>
      </c>
    </row>
    <row r="78" spans="1:15" x14ac:dyDescent="0.25">
      <c r="A78" s="33" t="s">
        <v>119</v>
      </c>
      <c r="B78" s="227" t="s">
        <v>95</v>
      </c>
      <c r="C78" s="229">
        <f>C77/C58</f>
        <v>0</v>
      </c>
      <c r="D78" s="386">
        <f t="shared" ref="D78:N78" si="34">D77/D58</f>
        <v>0</v>
      </c>
      <c r="E78" s="386">
        <f t="shared" si="34"/>
        <v>0</v>
      </c>
      <c r="F78" s="386">
        <f t="shared" si="34"/>
        <v>0</v>
      </c>
      <c r="G78" s="386">
        <f t="shared" si="34"/>
        <v>0</v>
      </c>
      <c r="H78" s="386">
        <f t="shared" si="34"/>
        <v>0</v>
      </c>
      <c r="I78" s="386">
        <f t="shared" si="34"/>
        <v>0</v>
      </c>
      <c r="J78" s="386">
        <f t="shared" si="34"/>
        <v>0</v>
      </c>
      <c r="K78" s="386">
        <f t="shared" si="34"/>
        <v>0</v>
      </c>
      <c r="L78" s="313" t="e">
        <f t="shared" si="34"/>
        <v>#DIV/0!</v>
      </c>
      <c r="M78" s="313" t="e">
        <f t="shared" si="34"/>
        <v>#DIV/0!</v>
      </c>
      <c r="N78" s="295" t="e">
        <f t="shared" si="34"/>
        <v>#DIV/0!</v>
      </c>
      <c r="O78" s="282">
        <f>O77/O58</f>
        <v>0</v>
      </c>
    </row>
    <row r="79" spans="1:15" x14ac:dyDescent="0.25">
      <c r="A79" s="33" t="s">
        <v>171</v>
      </c>
      <c r="B79" s="242" t="s">
        <v>94</v>
      </c>
      <c r="C79" s="47">
        <v>0</v>
      </c>
      <c r="D79" s="378">
        <v>0</v>
      </c>
      <c r="E79" s="378">
        <v>0</v>
      </c>
      <c r="F79" s="378">
        <v>0</v>
      </c>
      <c r="G79" s="378">
        <v>0</v>
      </c>
      <c r="H79" s="378">
        <v>0</v>
      </c>
      <c r="I79" s="378">
        <v>0</v>
      </c>
      <c r="J79" s="378">
        <v>0</v>
      </c>
      <c r="K79" s="378">
        <v>0</v>
      </c>
      <c r="L79" s="296"/>
      <c r="M79" s="296"/>
      <c r="N79" s="297"/>
      <c r="O79" s="243">
        <f>SUM(C79:N79)</f>
        <v>0</v>
      </c>
    </row>
    <row r="80" spans="1:15" x14ac:dyDescent="0.25">
      <c r="A80" s="33" t="s">
        <v>172</v>
      </c>
      <c r="B80" s="227" t="s">
        <v>95</v>
      </c>
      <c r="C80" s="229">
        <f>C79/C58</f>
        <v>0</v>
      </c>
      <c r="D80" s="386">
        <f t="shared" ref="D80:N80" si="35">D79/D58</f>
        <v>0</v>
      </c>
      <c r="E80" s="386">
        <f t="shared" si="35"/>
        <v>0</v>
      </c>
      <c r="F80" s="386">
        <f t="shared" si="35"/>
        <v>0</v>
      </c>
      <c r="G80" s="386">
        <f t="shared" si="35"/>
        <v>0</v>
      </c>
      <c r="H80" s="386">
        <f t="shared" si="35"/>
        <v>0</v>
      </c>
      <c r="I80" s="386">
        <f t="shared" si="35"/>
        <v>0</v>
      </c>
      <c r="J80" s="386">
        <f t="shared" si="35"/>
        <v>0</v>
      </c>
      <c r="K80" s="386">
        <f t="shared" si="35"/>
        <v>0</v>
      </c>
      <c r="L80" s="313" t="e">
        <f t="shared" si="35"/>
        <v>#DIV/0!</v>
      </c>
      <c r="M80" s="313" t="e">
        <f t="shared" si="35"/>
        <v>#DIV/0!</v>
      </c>
      <c r="N80" s="295" t="e">
        <f t="shared" si="35"/>
        <v>#DIV/0!</v>
      </c>
      <c r="O80" s="282">
        <f>O79/O58</f>
        <v>0</v>
      </c>
    </row>
    <row r="81" spans="1:15" x14ac:dyDescent="0.25">
      <c r="A81" s="33" t="s">
        <v>173</v>
      </c>
      <c r="B81" s="242" t="s">
        <v>96</v>
      </c>
      <c r="C81" s="47">
        <v>0</v>
      </c>
      <c r="D81" s="378">
        <v>0</v>
      </c>
      <c r="E81" s="378">
        <v>0</v>
      </c>
      <c r="F81" s="378">
        <v>0</v>
      </c>
      <c r="G81" s="378">
        <v>0</v>
      </c>
      <c r="H81" s="378">
        <v>1</v>
      </c>
      <c r="I81" s="378">
        <v>0</v>
      </c>
      <c r="J81" s="378">
        <v>1</v>
      </c>
      <c r="K81" s="378">
        <v>2</v>
      </c>
      <c r="L81" s="296"/>
      <c r="M81" s="296"/>
      <c r="N81" s="297"/>
      <c r="O81" s="243">
        <f>SUM(C81:N81)</f>
        <v>4</v>
      </c>
    </row>
    <row r="82" spans="1:15" x14ac:dyDescent="0.25">
      <c r="A82" s="33" t="s">
        <v>174</v>
      </c>
      <c r="B82" s="227" t="s">
        <v>95</v>
      </c>
      <c r="C82" s="229">
        <f>C81/C58</f>
        <v>0</v>
      </c>
      <c r="D82" s="386">
        <f t="shared" ref="D82:N82" si="36">D81/D58</f>
        <v>0</v>
      </c>
      <c r="E82" s="386">
        <f t="shared" si="36"/>
        <v>0</v>
      </c>
      <c r="F82" s="386">
        <f t="shared" si="36"/>
        <v>0</v>
      </c>
      <c r="G82" s="386">
        <f t="shared" si="36"/>
        <v>0</v>
      </c>
      <c r="H82" s="386">
        <f t="shared" si="36"/>
        <v>8.3333333333333329E-2</v>
      </c>
      <c r="I82" s="386">
        <f t="shared" si="36"/>
        <v>0</v>
      </c>
      <c r="J82" s="386">
        <f t="shared" si="36"/>
        <v>8.3333333333333329E-2</v>
      </c>
      <c r="K82" s="386">
        <f t="shared" si="36"/>
        <v>0.16666666666666666</v>
      </c>
      <c r="L82" s="313" t="e">
        <f t="shared" si="36"/>
        <v>#DIV/0!</v>
      </c>
      <c r="M82" s="313" t="e">
        <f t="shared" si="36"/>
        <v>#DIV/0!</v>
      </c>
      <c r="N82" s="295" t="e">
        <f t="shared" si="36"/>
        <v>#DIV/0!</v>
      </c>
      <c r="O82" s="282">
        <f>O81/O58</f>
        <v>5.3333333333333337E-2</v>
      </c>
    </row>
    <row r="83" spans="1:15" ht="24.75" x14ac:dyDescent="0.25">
      <c r="A83" s="33" t="s">
        <v>247</v>
      </c>
      <c r="B83" s="249" t="s">
        <v>97</v>
      </c>
      <c r="C83" s="47">
        <v>0</v>
      </c>
      <c r="D83" s="378">
        <v>0</v>
      </c>
      <c r="E83" s="378">
        <v>0</v>
      </c>
      <c r="F83" s="378">
        <v>0</v>
      </c>
      <c r="G83" s="378">
        <v>0</v>
      </c>
      <c r="H83" s="378">
        <v>0</v>
      </c>
      <c r="I83" s="378">
        <v>0</v>
      </c>
      <c r="J83" s="378">
        <v>0</v>
      </c>
      <c r="K83" s="378">
        <v>0</v>
      </c>
      <c r="L83" s="296"/>
      <c r="M83" s="296"/>
      <c r="N83" s="297"/>
      <c r="O83" s="243">
        <f>SUM(C83:N83)</f>
        <v>0</v>
      </c>
    </row>
    <row r="84" spans="1:15" x14ac:dyDescent="0.25">
      <c r="A84" s="33" t="s">
        <v>248</v>
      </c>
      <c r="B84" s="227" t="s">
        <v>95</v>
      </c>
      <c r="C84" s="229">
        <f>C83/C58</f>
        <v>0</v>
      </c>
      <c r="D84" s="386">
        <f t="shared" ref="D84:N84" si="37">D83/D58</f>
        <v>0</v>
      </c>
      <c r="E84" s="386">
        <f t="shared" si="37"/>
        <v>0</v>
      </c>
      <c r="F84" s="386">
        <f t="shared" si="37"/>
        <v>0</v>
      </c>
      <c r="G84" s="386">
        <f t="shared" si="37"/>
        <v>0</v>
      </c>
      <c r="H84" s="386">
        <f t="shared" si="37"/>
        <v>0</v>
      </c>
      <c r="I84" s="386">
        <f t="shared" si="37"/>
        <v>0</v>
      </c>
      <c r="J84" s="386">
        <f t="shared" si="37"/>
        <v>0</v>
      </c>
      <c r="K84" s="386">
        <f t="shared" si="37"/>
        <v>0</v>
      </c>
      <c r="L84" s="313" t="e">
        <f t="shared" si="37"/>
        <v>#DIV/0!</v>
      </c>
      <c r="M84" s="313" t="e">
        <f t="shared" si="37"/>
        <v>#DIV/0!</v>
      </c>
      <c r="N84" s="295" t="e">
        <f t="shared" si="37"/>
        <v>#DIV/0!</v>
      </c>
      <c r="O84" s="282">
        <f>O83/O58</f>
        <v>0</v>
      </c>
    </row>
    <row r="85" spans="1:15" ht="24" x14ac:dyDescent="0.25">
      <c r="A85" s="33" t="s">
        <v>249</v>
      </c>
      <c r="B85" s="250" t="s">
        <v>98</v>
      </c>
      <c r="C85" s="47">
        <v>0</v>
      </c>
      <c r="D85" s="378">
        <v>0</v>
      </c>
      <c r="E85" s="378">
        <v>0</v>
      </c>
      <c r="F85" s="378">
        <v>0</v>
      </c>
      <c r="G85" s="378">
        <v>0</v>
      </c>
      <c r="H85" s="378">
        <v>0</v>
      </c>
      <c r="I85" s="378">
        <v>0</v>
      </c>
      <c r="J85" s="378">
        <v>0</v>
      </c>
      <c r="K85" s="378">
        <v>0</v>
      </c>
      <c r="L85" s="296"/>
      <c r="M85" s="296"/>
      <c r="N85" s="297"/>
      <c r="O85" s="243">
        <f>SUM(C85:N85)</f>
        <v>0</v>
      </c>
    </row>
    <row r="86" spans="1:15" x14ac:dyDescent="0.25">
      <c r="A86" s="33" t="s">
        <v>250</v>
      </c>
      <c r="B86" s="227" t="s">
        <v>95</v>
      </c>
      <c r="C86" s="229">
        <f>C85/C58</f>
        <v>0</v>
      </c>
      <c r="D86" s="386">
        <f t="shared" ref="D86:N86" si="38">D85/D58</f>
        <v>0</v>
      </c>
      <c r="E86" s="386">
        <f t="shared" si="38"/>
        <v>0</v>
      </c>
      <c r="F86" s="386">
        <f t="shared" si="38"/>
        <v>0</v>
      </c>
      <c r="G86" s="386">
        <f t="shared" si="38"/>
        <v>0</v>
      </c>
      <c r="H86" s="386">
        <f t="shared" si="38"/>
        <v>0</v>
      </c>
      <c r="I86" s="386">
        <f t="shared" si="38"/>
        <v>0</v>
      </c>
      <c r="J86" s="386">
        <f t="shared" si="38"/>
        <v>0</v>
      </c>
      <c r="K86" s="386">
        <f t="shared" si="38"/>
        <v>0</v>
      </c>
      <c r="L86" s="313" t="e">
        <f t="shared" si="38"/>
        <v>#DIV/0!</v>
      </c>
      <c r="M86" s="313" t="e">
        <f t="shared" si="38"/>
        <v>#DIV/0!</v>
      </c>
      <c r="N86" s="295" t="e">
        <f t="shared" si="38"/>
        <v>#DIV/0!</v>
      </c>
      <c r="O86" s="282">
        <f>O85/O58</f>
        <v>0</v>
      </c>
    </row>
    <row r="87" spans="1:15" ht="24.75" x14ac:dyDescent="0.25">
      <c r="A87" s="33" t="s">
        <v>251</v>
      </c>
      <c r="B87" s="249" t="s">
        <v>99</v>
      </c>
      <c r="C87" s="47">
        <v>1</v>
      </c>
      <c r="D87" s="378">
        <v>2</v>
      </c>
      <c r="E87" s="378">
        <v>0</v>
      </c>
      <c r="F87" s="378">
        <v>0</v>
      </c>
      <c r="G87" s="378">
        <v>0</v>
      </c>
      <c r="H87" s="378">
        <v>0</v>
      </c>
      <c r="I87" s="378">
        <v>0</v>
      </c>
      <c r="J87" s="378">
        <v>0</v>
      </c>
      <c r="K87" s="378">
        <v>0</v>
      </c>
      <c r="L87" s="296"/>
      <c r="M87" s="296"/>
      <c r="N87" s="297"/>
      <c r="O87" s="243">
        <f>SUM(C87:N87)</f>
        <v>3</v>
      </c>
    </row>
    <row r="88" spans="1:15" x14ac:dyDescent="0.25">
      <c r="A88" s="33" t="s">
        <v>254</v>
      </c>
      <c r="B88" s="227" t="s">
        <v>95</v>
      </c>
      <c r="C88" s="229">
        <f>C87/C58</f>
        <v>0.33333333333333331</v>
      </c>
      <c r="D88" s="386">
        <f t="shared" ref="D88:N88" si="39">D87/D58</f>
        <v>0.2</v>
      </c>
      <c r="E88" s="386">
        <f t="shared" si="39"/>
        <v>0</v>
      </c>
      <c r="F88" s="386">
        <f t="shared" si="39"/>
        <v>0</v>
      </c>
      <c r="G88" s="386">
        <f t="shared" si="39"/>
        <v>0</v>
      </c>
      <c r="H88" s="386">
        <f t="shared" si="39"/>
        <v>0</v>
      </c>
      <c r="I88" s="386">
        <f t="shared" si="39"/>
        <v>0</v>
      </c>
      <c r="J88" s="386">
        <f t="shared" si="39"/>
        <v>0</v>
      </c>
      <c r="K88" s="386">
        <f t="shared" si="39"/>
        <v>0</v>
      </c>
      <c r="L88" s="313" t="e">
        <f t="shared" si="39"/>
        <v>#DIV/0!</v>
      </c>
      <c r="M88" s="313" t="e">
        <f t="shared" si="39"/>
        <v>#DIV/0!</v>
      </c>
      <c r="N88" s="295" t="e">
        <f t="shared" si="39"/>
        <v>#DIV/0!</v>
      </c>
      <c r="O88" s="282">
        <f>O87/O58</f>
        <v>0.04</v>
      </c>
    </row>
    <row r="89" spans="1:15" ht="24.75" x14ac:dyDescent="0.25">
      <c r="A89" s="33" t="s">
        <v>255</v>
      </c>
      <c r="B89" s="249" t="s">
        <v>318</v>
      </c>
      <c r="C89" s="47">
        <v>1</v>
      </c>
      <c r="D89" s="378">
        <v>1</v>
      </c>
      <c r="E89" s="378">
        <v>0</v>
      </c>
      <c r="F89" s="378">
        <v>1</v>
      </c>
      <c r="G89" s="378">
        <v>0</v>
      </c>
      <c r="H89" s="378">
        <v>1</v>
      </c>
      <c r="I89" s="378">
        <v>1</v>
      </c>
      <c r="J89" s="378">
        <v>0</v>
      </c>
      <c r="K89" s="378">
        <v>0</v>
      </c>
      <c r="L89" s="296"/>
      <c r="M89" s="296"/>
      <c r="N89" s="297"/>
      <c r="O89" s="243">
        <f>SUM(C89:N89)</f>
        <v>5</v>
      </c>
    </row>
    <row r="90" spans="1:15" x14ac:dyDescent="0.25">
      <c r="A90" s="33" t="s">
        <v>257</v>
      </c>
      <c r="B90" s="227" t="s">
        <v>95</v>
      </c>
      <c r="C90" s="229">
        <f>C89/C58</f>
        <v>0.33333333333333331</v>
      </c>
      <c r="D90" s="386">
        <f t="shared" ref="D90:N90" si="40">D89/D58</f>
        <v>0.1</v>
      </c>
      <c r="E90" s="386">
        <f t="shared" si="40"/>
        <v>0</v>
      </c>
      <c r="F90" s="386">
        <f t="shared" si="40"/>
        <v>0.25</v>
      </c>
      <c r="G90" s="386">
        <f t="shared" si="40"/>
        <v>0</v>
      </c>
      <c r="H90" s="386">
        <f t="shared" si="40"/>
        <v>8.3333333333333329E-2</v>
      </c>
      <c r="I90" s="386">
        <f t="shared" si="40"/>
        <v>7.6923076923076927E-2</v>
      </c>
      <c r="J90" s="386">
        <f t="shared" si="40"/>
        <v>0</v>
      </c>
      <c r="K90" s="386">
        <f t="shared" si="40"/>
        <v>0</v>
      </c>
      <c r="L90" s="313" t="e">
        <f t="shared" si="40"/>
        <v>#DIV/0!</v>
      </c>
      <c r="M90" s="313" t="e">
        <f t="shared" si="40"/>
        <v>#DIV/0!</v>
      </c>
      <c r="N90" s="295" t="e">
        <f t="shared" si="40"/>
        <v>#DIV/0!</v>
      </c>
      <c r="O90" s="282">
        <f>O89/O58</f>
        <v>6.6666666666666666E-2</v>
      </c>
    </row>
    <row r="91" spans="1:15" ht="24.75" x14ac:dyDescent="0.25">
      <c r="A91" s="33" t="s">
        <v>258</v>
      </c>
      <c r="B91" s="249" t="s">
        <v>319</v>
      </c>
      <c r="C91" s="87">
        <v>0</v>
      </c>
      <c r="D91" s="378">
        <v>0</v>
      </c>
      <c r="E91" s="378">
        <v>0</v>
      </c>
      <c r="F91" s="378">
        <v>0</v>
      </c>
      <c r="G91" s="378">
        <v>0</v>
      </c>
      <c r="H91" s="378">
        <v>0</v>
      </c>
      <c r="I91" s="378">
        <v>0</v>
      </c>
      <c r="J91" s="378">
        <v>1</v>
      </c>
      <c r="K91" s="378">
        <v>0</v>
      </c>
      <c r="L91" s="296"/>
      <c r="M91" s="296"/>
      <c r="N91" s="297"/>
      <c r="O91" s="243">
        <f>SUM(C91:N91)</f>
        <v>1</v>
      </c>
    </row>
    <row r="92" spans="1:15" x14ac:dyDescent="0.25">
      <c r="A92" s="33" t="s">
        <v>259</v>
      </c>
      <c r="B92" s="227" t="s">
        <v>95</v>
      </c>
      <c r="C92" s="229">
        <f>C91/C58</f>
        <v>0</v>
      </c>
      <c r="D92" s="386">
        <f t="shared" ref="D92:N92" si="41">D91/D58</f>
        <v>0</v>
      </c>
      <c r="E92" s="386">
        <f t="shared" si="41"/>
        <v>0</v>
      </c>
      <c r="F92" s="386">
        <f t="shared" si="41"/>
        <v>0</v>
      </c>
      <c r="G92" s="386">
        <f t="shared" si="41"/>
        <v>0</v>
      </c>
      <c r="H92" s="386">
        <f t="shared" si="41"/>
        <v>0</v>
      </c>
      <c r="I92" s="386">
        <f t="shared" si="41"/>
        <v>0</v>
      </c>
      <c r="J92" s="386">
        <f t="shared" si="41"/>
        <v>8.3333333333333329E-2</v>
      </c>
      <c r="K92" s="386">
        <f t="shared" si="41"/>
        <v>0</v>
      </c>
      <c r="L92" s="313" t="e">
        <f t="shared" si="41"/>
        <v>#DIV/0!</v>
      </c>
      <c r="M92" s="313" t="e">
        <f t="shared" si="41"/>
        <v>#DIV/0!</v>
      </c>
      <c r="N92" s="295" t="e">
        <f t="shared" si="41"/>
        <v>#DIV/0!</v>
      </c>
      <c r="O92" s="282">
        <f>O91/O58</f>
        <v>1.3333333333333334E-2</v>
      </c>
    </row>
    <row r="93" spans="1:15" ht="24.75" x14ac:dyDescent="0.25">
      <c r="A93" s="33" t="s">
        <v>260</v>
      </c>
      <c r="B93" s="249" t="s">
        <v>320</v>
      </c>
      <c r="C93" s="47">
        <v>0</v>
      </c>
      <c r="D93" s="378">
        <v>0</v>
      </c>
      <c r="E93" s="378">
        <v>0</v>
      </c>
      <c r="F93" s="378">
        <v>0</v>
      </c>
      <c r="G93" s="378">
        <v>0</v>
      </c>
      <c r="H93" s="378">
        <v>0</v>
      </c>
      <c r="I93" s="378">
        <v>0</v>
      </c>
      <c r="J93" s="378">
        <v>0</v>
      </c>
      <c r="K93" s="378">
        <v>0</v>
      </c>
      <c r="L93" s="296"/>
      <c r="M93" s="296"/>
      <c r="N93" s="297"/>
      <c r="O93" s="243">
        <f>SUM(C93:N93)</f>
        <v>0</v>
      </c>
    </row>
    <row r="94" spans="1:15" x14ac:dyDescent="0.25">
      <c r="A94" s="33" t="s">
        <v>261</v>
      </c>
      <c r="B94" s="227" t="s">
        <v>95</v>
      </c>
      <c r="C94" s="229">
        <f>C93/C58</f>
        <v>0</v>
      </c>
      <c r="D94" s="386">
        <f t="shared" ref="D94:N94" si="42">D93/D58</f>
        <v>0</v>
      </c>
      <c r="E94" s="386">
        <f t="shared" si="42"/>
        <v>0</v>
      </c>
      <c r="F94" s="386">
        <f t="shared" si="42"/>
        <v>0</v>
      </c>
      <c r="G94" s="386">
        <f t="shared" si="42"/>
        <v>0</v>
      </c>
      <c r="H94" s="386">
        <f t="shared" si="42"/>
        <v>0</v>
      </c>
      <c r="I94" s="386">
        <f t="shared" si="42"/>
        <v>0</v>
      </c>
      <c r="J94" s="386">
        <f t="shared" si="42"/>
        <v>0</v>
      </c>
      <c r="K94" s="386">
        <f t="shared" si="42"/>
        <v>0</v>
      </c>
      <c r="L94" s="313" t="e">
        <f t="shared" si="42"/>
        <v>#DIV/0!</v>
      </c>
      <c r="M94" s="313" t="e">
        <f t="shared" si="42"/>
        <v>#DIV/0!</v>
      </c>
      <c r="N94" s="295" t="e">
        <f t="shared" si="42"/>
        <v>#DIV/0!</v>
      </c>
      <c r="O94" s="282">
        <f>O93/O58</f>
        <v>0</v>
      </c>
    </row>
    <row r="95" spans="1:15" ht="24.75" x14ac:dyDescent="0.25">
      <c r="A95" s="33" t="s">
        <v>323</v>
      </c>
      <c r="B95" s="249" t="s">
        <v>321</v>
      </c>
      <c r="C95" s="47">
        <f t="shared" ref="C95:K95" si="43">C58-C61-C79-C81-C83-C85-C87-C89-C91-C93</f>
        <v>0</v>
      </c>
      <c r="D95" s="48">
        <f t="shared" si="43"/>
        <v>1</v>
      </c>
      <c r="E95" s="87">
        <f t="shared" si="43"/>
        <v>0</v>
      </c>
      <c r="F95" s="381">
        <f t="shared" si="43"/>
        <v>1</v>
      </c>
      <c r="G95" s="381">
        <f t="shared" si="43"/>
        <v>0</v>
      </c>
      <c r="H95" s="381">
        <f t="shared" si="43"/>
        <v>3</v>
      </c>
      <c r="I95" s="381">
        <f t="shared" si="43"/>
        <v>1</v>
      </c>
      <c r="J95" s="381">
        <f t="shared" si="43"/>
        <v>0</v>
      </c>
      <c r="K95" s="381">
        <f t="shared" si="43"/>
        <v>1</v>
      </c>
      <c r="L95" s="300">
        <f t="shared" ref="L95:N95" si="44">L58-L63-L79-L81-L83-L85-L87-L89-L91-L93</f>
        <v>0</v>
      </c>
      <c r="M95" s="300">
        <f t="shared" si="44"/>
        <v>0</v>
      </c>
      <c r="N95" s="297">
        <f t="shared" si="44"/>
        <v>0</v>
      </c>
      <c r="O95" s="243">
        <f>SUM(C95:N95)</f>
        <v>7</v>
      </c>
    </row>
    <row r="96" spans="1:15" ht="15.75" thickBot="1" x14ac:dyDescent="0.3">
      <c r="A96" s="33" t="s">
        <v>324</v>
      </c>
      <c r="B96" s="251" t="s">
        <v>95</v>
      </c>
      <c r="C96" s="237">
        <f>C95/C58</f>
        <v>0</v>
      </c>
      <c r="D96" s="387">
        <f t="shared" ref="D96:N96" si="45">D95/D58</f>
        <v>0.1</v>
      </c>
      <c r="E96" s="387">
        <f t="shared" si="45"/>
        <v>0</v>
      </c>
      <c r="F96" s="387">
        <f t="shared" si="45"/>
        <v>0.25</v>
      </c>
      <c r="G96" s="387">
        <f t="shared" si="45"/>
        <v>0</v>
      </c>
      <c r="H96" s="387">
        <f t="shared" si="45"/>
        <v>0.25</v>
      </c>
      <c r="I96" s="387">
        <f t="shared" si="45"/>
        <v>7.6923076923076927E-2</v>
      </c>
      <c r="J96" s="387">
        <f t="shared" si="45"/>
        <v>0</v>
      </c>
      <c r="K96" s="387">
        <f t="shared" si="45"/>
        <v>8.3333333333333329E-2</v>
      </c>
      <c r="L96" s="314" t="e">
        <f t="shared" si="45"/>
        <v>#DIV/0!</v>
      </c>
      <c r="M96" s="314" t="e">
        <f t="shared" si="45"/>
        <v>#DIV/0!</v>
      </c>
      <c r="N96" s="299" t="e">
        <f t="shared" si="45"/>
        <v>#DIV/0!</v>
      </c>
      <c r="O96" s="286">
        <f>O95/O58</f>
        <v>9.3333333333333338E-2</v>
      </c>
    </row>
  </sheetData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Ogółem</vt:lpstr>
      <vt:lpstr>Kobiety</vt:lpstr>
      <vt:lpstr>Aktywizacja</vt:lpstr>
      <vt:lpstr>Struktura bezrobocia</vt:lpstr>
      <vt:lpstr>Miasto Bochnia</vt:lpstr>
      <vt:lpstr>Gmina Bochnia</vt:lpstr>
      <vt:lpstr>Gmina Drwinia</vt:lpstr>
      <vt:lpstr>Gmina Lipnica Murowana</vt:lpstr>
      <vt:lpstr>Gmina Łapanów</vt:lpstr>
      <vt:lpstr>M. Nowy Wiśnicz</vt:lpstr>
      <vt:lpstr>G. Nowy Wiśnicz</vt:lpstr>
      <vt:lpstr>Gmina Rzezawa</vt:lpstr>
      <vt:lpstr>Gmina Trzciana</vt:lpstr>
      <vt:lpstr>Gmina Żegocina</vt:lpstr>
      <vt:lpstr>'G. Nowy Wiśnicz'!Obszar_wydruku</vt:lpstr>
      <vt:lpstr>'Gmina Bochnia'!Obszar_wydruku</vt:lpstr>
      <vt:lpstr>'Gmina Drwinia'!Obszar_wydruku</vt:lpstr>
      <vt:lpstr>'Gmina Lipnica Murowana'!Obszar_wydruku</vt:lpstr>
      <vt:lpstr>'Gmina Łapanów'!Obszar_wydruku</vt:lpstr>
      <vt:lpstr>'Gmina Rzezawa'!Obszar_wydruku</vt:lpstr>
      <vt:lpstr>'Gmina Trzciana'!Obszar_wydruku</vt:lpstr>
      <vt:lpstr>'Gmina Żegocina'!Obszar_wydruku</vt:lpstr>
      <vt:lpstr>Kobiety!Obszar_wydruku</vt:lpstr>
      <vt:lpstr>'M. Nowy Wiśnicz'!Obszar_wydruku</vt:lpstr>
      <vt:lpstr>'Miasto Bochnia'!Obszar_wydruku</vt:lpstr>
      <vt:lpstr>Ogółem!Obszar_wydruku</vt:lpstr>
      <vt:lpstr>'Struktura bezrobocia'!Obszar_wydruku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Druzba</dc:creator>
  <cp:lastModifiedBy>Ewa Druzba</cp:lastModifiedBy>
  <cp:lastPrinted>2020-03-10T08:20:25Z</cp:lastPrinted>
  <dcterms:created xsi:type="dcterms:W3CDTF">2020-01-27T09:34:57Z</dcterms:created>
  <dcterms:modified xsi:type="dcterms:W3CDTF">2020-10-27T07:44:40Z</dcterms:modified>
</cp:coreProperties>
</file>