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_Organizacyjno-Administracyjny\EWA\Sprawozdawczość\Informacje\informacje miesieczne\2023\"/>
    </mc:Choice>
  </mc:AlternateContent>
  <xr:revisionPtr revIDLastSave="0" documentId="13_ncr:1_{04127EDD-45E0-49A0-8D4B-404340A95CC4}" xr6:coauthVersionLast="47" xr6:coauthVersionMax="47" xr10:uidLastSave="{00000000-0000-0000-0000-000000000000}"/>
  <bookViews>
    <workbookView xWindow="5235" yWindow="495" windowWidth="18600" windowHeight="14790" tabRatio="599" activeTab="2" xr2:uid="{00000000-000D-0000-FFFF-FFFF00000000}"/>
  </bookViews>
  <sheets>
    <sheet name="Ogółem" sheetId="1" r:id="rId1"/>
    <sheet name="Kobiety" sheetId="2" r:id="rId2"/>
    <sheet name="Aktywizacja" sheetId="3" r:id="rId3"/>
    <sheet name="Struktura bezrobocia" sheetId="4" r:id="rId4"/>
    <sheet name="Miasto Bochnia" sheetId="5" r:id="rId5"/>
    <sheet name="Gmina Bochnia" sheetId="6" r:id="rId6"/>
    <sheet name="Gmina Drwinia" sheetId="7" r:id="rId7"/>
    <sheet name="Gmina Lipnica Murowana" sheetId="8" r:id="rId8"/>
    <sheet name="Gmina Łapanów" sheetId="9" r:id="rId9"/>
    <sheet name="M. Nowy Wiśnicz" sheetId="10" r:id="rId10"/>
    <sheet name="G. Nowy Wiśnicz" sheetId="11" r:id="rId11"/>
    <sheet name="Gmina Rzezawa" sheetId="12" r:id="rId12"/>
    <sheet name="Gmina Trzciana" sheetId="13" r:id="rId13"/>
    <sheet name="Gmina Żegocina" sheetId="14" r:id="rId14"/>
  </sheets>
  <definedNames>
    <definedName name="_xlnm.Print_Area" localSheetId="10">'G. Nowy Wiśnicz'!$A$1:$O$96</definedName>
    <definedName name="_xlnm.Print_Area" localSheetId="5">'Gmina Bochnia'!$A$1:$O$96</definedName>
    <definedName name="_xlnm.Print_Area" localSheetId="6">'Gmina Drwinia'!$A$1:$O$96</definedName>
    <definedName name="_xlnm.Print_Area" localSheetId="7">'Gmina Lipnica Murowana'!$A$1:$O$96</definedName>
    <definedName name="_xlnm.Print_Area" localSheetId="8">'Gmina Łapanów'!$A$1:$O$96</definedName>
    <definedName name="_xlnm.Print_Area" localSheetId="11">'Gmina Rzezawa'!$A$1:$O$96</definedName>
    <definedName name="_xlnm.Print_Area" localSheetId="12">'Gmina Trzciana'!$A$1:$O$96</definedName>
    <definedName name="_xlnm.Print_Area" localSheetId="13">'Gmina Żegocina'!$A$1:$O$96</definedName>
    <definedName name="_xlnm.Print_Area" localSheetId="1">Kobiety!$A$1:$O$82</definedName>
    <definedName name="_xlnm.Print_Area" localSheetId="9">'M. Nowy Wiśnicz'!$A$1:$O$96</definedName>
    <definedName name="_xlnm.Print_Area" localSheetId="4">'Miasto Bochnia'!$A$1:$O$96</definedName>
    <definedName name="_xlnm.Print_Area" localSheetId="0">Ogółem!$A$1:$O$84</definedName>
    <definedName name="_xlnm.Print_Area" localSheetId="3">'Struktura bezrobocia'!$A$1:$Z$73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1" i="8" l="1"/>
  <c r="O69" i="8"/>
  <c r="E93" i="3"/>
  <c r="N31" i="3" l="1"/>
  <c r="M31" i="3"/>
  <c r="L31" i="3"/>
  <c r="K31" i="3"/>
  <c r="J31" i="3"/>
  <c r="I31" i="3"/>
  <c r="H31" i="3"/>
  <c r="G31" i="3"/>
  <c r="F31" i="3"/>
  <c r="D31" i="3"/>
  <c r="C31" i="3"/>
  <c r="E31" i="3"/>
  <c r="N28" i="3"/>
  <c r="M28" i="3"/>
  <c r="L28" i="3"/>
  <c r="K28" i="3"/>
  <c r="J28" i="3"/>
  <c r="I28" i="3"/>
  <c r="H28" i="3"/>
  <c r="G28" i="3"/>
  <c r="F28" i="3"/>
  <c r="D28" i="3"/>
  <c r="C28" i="3"/>
  <c r="E28" i="3"/>
  <c r="Q16" i="4"/>
  <c r="N67" i="5"/>
  <c r="M67" i="5"/>
  <c r="M65" i="5" s="1"/>
  <c r="L67" i="5"/>
  <c r="L65" i="5" s="1"/>
  <c r="K67" i="5"/>
  <c r="K65" i="5" s="1"/>
  <c r="J67" i="5"/>
  <c r="I67" i="5"/>
  <c r="I65" i="5" s="1"/>
  <c r="H67" i="5"/>
  <c r="G67" i="5"/>
  <c r="G65" i="5" s="1"/>
  <c r="F67" i="5"/>
  <c r="D67" i="5"/>
  <c r="D65" i="5" s="1"/>
  <c r="C67" i="5"/>
  <c r="C65" i="5" s="1"/>
  <c r="E67" i="5"/>
  <c r="E65" i="5" s="1"/>
  <c r="N67" i="6"/>
  <c r="M67" i="6"/>
  <c r="L67" i="6"/>
  <c r="K67" i="6"/>
  <c r="J67" i="6"/>
  <c r="I67" i="6"/>
  <c r="H67" i="6"/>
  <c r="G67" i="6"/>
  <c r="F67" i="6"/>
  <c r="D67" i="6"/>
  <c r="C67" i="6"/>
  <c r="C65" i="6" s="1"/>
  <c r="E67" i="6"/>
  <c r="E65" i="6" s="1"/>
  <c r="N67" i="7"/>
  <c r="M67" i="7"/>
  <c r="L67" i="7"/>
  <c r="L65" i="7" s="1"/>
  <c r="K67" i="7"/>
  <c r="J67" i="7"/>
  <c r="I67" i="7"/>
  <c r="H67" i="7"/>
  <c r="H65" i="7" s="1"/>
  <c r="G67" i="7"/>
  <c r="F67" i="7"/>
  <c r="C67" i="7"/>
  <c r="D67" i="7"/>
  <c r="D65" i="7" s="1"/>
  <c r="E67" i="7"/>
  <c r="N67" i="8"/>
  <c r="M67" i="8"/>
  <c r="M65" i="8" s="1"/>
  <c r="L67" i="8"/>
  <c r="K67" i="8"/>
  <c r="J67" i="8"/>
  <c r="I67" i="8"/>
  <c r="I65" i="8" s="1"/>
  <c r="H67" i="8"/>
  <c r="H65" i="8" s="1"/>
  <c r="G67" i="8"/>
  <c r="F67" i="8"/>
  <c r="C67" i="8"/>
  <c r="C65" i="8" s="1"/>
  <c r="D67" i="8"/>
  <c r="D65" i="8" s="1"/>
  <c r="E67" i="8"/>
  <c r="E65" i="8" s="1"/>
  <c r="N67" i="9"/>
  <c r="N65" i="9" s="1"/>
  <c r="M67" i="9"/>
  <c r="M65" i="9" s="1"/>
  <c r="L67" i="9"/>
  <c r="L65" i="9" s="1"/>
  <c r="K67" i="9"/>
  <c r="K65" i="9" s="1"/>
  <c r="J67" i="9"/>
  <c r="J65" i="9" s="1"/>
  <c r="I67" i="9"/>
  <c r="I65" i="9" s="1"/>
  <c r="H67" i="9"/>
  <c r="G67" i="9"/>
  <c r="G65" i="9" s="1"/>
  <c r="F67" i="9"/>
  <c r="F65" i="9" s="1"/>
  <c r="C67" i="9"/>
  <c r="D67" i="9"/>
  <c r="D65" i="9" s="1"/>
  <c r="E67" i="9"/>
  <c r="N67" i="10"/>
  <c r="M67" i="10"/>
  <c r="L67" i="10"/>
  <c r="K67" i="10"/>
  <c r="K65" i="10" s="1"/>
  <c r="J67" i="10"/>
  <c r="I67" i="10"/>
  <c r="H67" i="10"/>
  <c r="H65" i="10" s="1"/>
  <c r="G67" i="10"/>
  <c r="G65" i="10" s="1"/>
  <c r="F67" i="10"/>
  <c r="D67" i="10"/>
  <c r="C67" i="10"/>
  <c r="C65" i="10" s="1"/>
  <c r="E67" i="10"/>
  <c r="E65" i="10" s="1"/>
  <c r="N67" i="12"/>
  <c r="M67" i="12"/>
  <c r="L67" i="12"/>
  <c r="K67" i="12"/>
  <c r="J67" i="12"/>
  <c r="I67" i="12"/>
  <c r="H67" i="12"/>
  <c r="G67" i="12"/>
  <c r="F67" i="12"/>
  <c r="C67" i="12"/>
  <c r="D67" i="12"/>
  <c r="E67" i="12"/>
  <c r="E65" i="12" s="1"/>
  <c r="N67" i="13"/>
  <c r="M67" i="13"/>
  <c r="L67" i="13"/>
  <c r="K67" i="13"/>
  <c r="J67" i="13"/>
  <c r="I67" i="13"/>
  <c r="H67" i="13"/>
  <c r="G67" i="13"/>
  <c r="F67" i="13"/>
  <c r="C67" i="13"/>
  <c r="D67" i="13"/>
  <c r="E67" i="13"/>
  <c r="N67" i="14"/>
  <c r="M67" i="14"/>
  <c r="L67" i="14"/>
  <c r="K67" i="14"/>
  <c r="J67" i="14"/>
  <c r="I67" i="14"/>
  <c r="H67" i="14"/>
  <c r="G67" i="14"/>
  <c r="F67" i="14"/>
  <c r="C67" i="14"/>
  <c r="D67" i="14"/>
  <c r="D65" i="14" s="1"/>
  <c r="N95" i="14"/>
  <c r="M95" i="14"/>
  <c r="L95" i="14"/>
  <c r="K95" i="14"/>
  <c r="J95" i="14"/>
  <c r="I95" i="14"/>
  <c r="H95" i="14"/>
  <c r="G95" i="14"/>
  <c r="F95" i="14"/>
  <c r="C95" i="14"/>
  <c r="D95" i="14"/>
  <c r="E95" i="14"/>
  <c r="E67" i="14"/>
  <c r="N65" i="14"/>
  <c r="M65" i="14"/>
  <c r="L65" i="14"/>
  <c r="K65" i="14"/>
  <c r="J65" i="14"/>
  <c r="I65" i="14"/>
  <c r="H65" i="14"/>
  <c r="G65" i="14"/>
  <c r="F65" i="14"/>
  <c r="C65" i="14"/>
  <c r="E65" i="14"/>
  <c r="N31" i="14"/>
  <c r="M31" i="14"/>
  <c r="L31" i="14"/>
  <c r="K31" i="14"/>
  <c r="J31" i="14"/>
  <c r="I31" i="14"/>
  <c r="H31" i="14"/>
  <c r="G31" i="14"/>
  <c r="F31" i="14"/>
  <c r="D31" i="14"/>
  <c r="C31" i="14"/>
  <c r="E31" i="14"/>
  <c r="E95" i="13"/>
  <c r="N65" i="13"/>
  <c r="M65" i="13"/>
  <c r="L65" i="13"/>
  <c r="K65" i="13"/>
  <c r="J65" i="13"/>
  <c r="I65" i="13"/>
  <c r="H65" i="13"/>
  <c r="G65" i="13"/>
  <c r="F65" i="13"/>
  <c r="C65" i="13"/>
  <c r="D65" i="13"/>
  <c r="E65" i="13"/>
  <c r="N31" i="13"/>
  <c r="M31" i="13"/>
  <c r="L31" i="13"/>
  <c r="K31" i="13"/>
  <c r="J31" i="13"/>
  <c r="I31" i="13"/>
  <c r="H31" i="13"/>
  <c r="G31" i="13"/>
  <c r="F31" i="13"/>
  <c r="D31" i="13"/>
  <c r="C31" i="13"/>
  <c r="E31" i="13"/>
  <c r="N31" i="5"/>
  <c r="M31" i="5"/>
  <c r="L31" i="5"/>
  <c r="K31" i="5"/>
  <c r="J31" i="5"/>
  <c r="I31" i="5"/>
  <c r="H31" i="5"/>
  <c r="G31" i="5"/>
  <c r="F31" i="5"/>
  <c r="C31" i="5"/>
  <c r="D31" i="5"/>
  <c r="E31" i="5"/>
  <c r="N31" i="6"/>
  <c r="M31" i="6"/>
  <c r="L31" i="6"/>
  <c r="K31" i="6"/>
  <c r="J31" i="6"/>
  <c r="I31" i="6"/>
  <c r="H31" i="6"/>
  <c r="G31" i="6"/>
  <c r="F31" i="6"/>
  <c r="C31" i="6"/>
  <c r="D31" i="6"/>
  <c r="E31" i="6"/>
  <c r="N31" i="7"/>
  <c r="M31" i="7"/>
  <c r="L31" i="7"/>
  <c r="K31" i="7"/>
  <c r="J31" i="7"/>
  <c r="I31" i="7"/>
  <c r="H31" i="7"/>
  <c r="G31" i="7"/>
  <c r="F31" i="7"/>
  <c r="C31" i="7"/>
  <c r="D31" i="7"/>
  <c r="E31" i="7"/>
  <c r="N31" i="8"/>
  <c r="M31" i="8"/>
  <c r="L31" i="8"/>
  <c r="K31" i="8"/>
  <c r="J31" i="8"/>
  <c r="I31" i="8"/>
  <c r="H31" i="8"/>
  <c r="G31" i="8"/>
  <c r="F31" i="8"/>
  <c r="C31" i="8"/>
  <c r="D31" i="8"/>
  <c r="E31" i="8"/>
  <c r="N31" i="9"/>
  <c r="M31" i="9"/>
  <c r="L31" i="9"/>
  <c r="K31" i="9"/>
  <c r="J31" i="9"/>
  <c r="I31" i="9"/>
  <c r="H31" i="9"/>
  <c r="G31" i="9"/>
  <c r="F31" i="9"/>
  <c r="C31" i="9"/>
  <c r="D31" i="9"/>
  <c r="E31" i="9"/>
  <c r="N31" i="10"/>
  <c r="M31" i="10"/>
  <c r="L31" i="10"/>
  <c r="K31" i="10"/>
  <c r="J31" i="10"/>
  <c r="I31" i="10"/>
  <c r="H31" i="10"/>
  <c r="G31" i="10"/>
  <c r="F31" i="10"/>
  <c r="C31" i="10"/>
  <c r="D31" i="10"/>
  <c r="E31" i="10"/>
  <c r="N95" i="12"/>
  <c r="M95" i="12"/>
  <c r="L95" i="12"/>
  <c r="K95" i="12"/>
  <c r="J95" i="12"/>
  <c r="I95" i="12"/>
  <c r="H95" i="12"/>
  <c r="G95" i="12"/>
  <c r="F95" i="12"/>
  <c r="C95" i="12"/>
  <c r="D95" i="12"/>
  <c r="E95" i="12"/>
  <c r="N65" i="12"/>
  <c r="M65" i="12"/>
  <c r="L65" i="12"/>
  <c r="K65" i="12"/>
  <c r="J65" i="12"/>
  <c r="I65" i="12"/>
  <c r="H65" i="12"/>
  <c r="G65" i="12"/>
  <c r="F65" i="12"/>
  <c r="C65" i="12"/>
  <c r="D65" i="12"/>
  <c r="N31" i="12"/>
  <c r="M31" i="12"/>
  <c r="L31" i="12"/>
  <c r="K31" i="12"/>
  <c r="J31" i="12"/>
  <c r="I31" i="12"/>
  <c r="H31" i="12"/>
  <c r="G31" i="12"/>
  <c r="F31" i="12"/>
  <c r="C31" i="12"/>
  <c r="D31" i="12"/>
  <c r="E31" i="12"/>
  <c r="N95" i="11"/>
  <c r="M95" i="11"/>
  <c r="L95" i="11"/>
  <c r="K95" i="11"/>
  <c r="J95" i="11"/>
  <c r="I95" i="11"/>
  <c r="H95" i="11"/>
  <c r="G95" i="11"/>
  <c r="F95" i="11"/>
  <c r="C95" i="11"/>
  <c r="D95" i="11"/>
  <c r="H65" i="9"/>
  <c r="E65" i="9"/>
  <c r="N95" i="8"/>
  <c r="M95" i="8"/>
  <c r="L95" i="8"/>
  <c r="K95" i="8"/>
  <c r="J95" i="8"/>
  <c r="I95" i="8"/>
  <c r="H95" i="8"/>
  <c r="G95" i="8"/>
  <c r="F95" i="8"/>
  <c r="C95" i="8"/>
  <c r="D95" i="8"/>
  <c r="E95" i="8"/>
  <c r="N65" i="8"/>
  <c r="L65" i="8"/>
  <c r="K65" i="8"/>
  <c r="J65" i="8"/>
  <c r="G65" i="8"/>
  <c r="F65" i="8"/>
  <c r="N95" i="7"/>
  <c r="M95" i="7"/>
  <c r="L95" i="7"/>
  <c r="K95" i="7"/>
  <c r="J95" i="7"/>
  <c r="I95" i="7"/>
  <c r="H95" i="7"/>
  <c r="G95" i="7"/>
  <c r="F95" i="7"/>
  <c r="C95" i="7"/>
  <c r="D95" i="7"/>
  <c r="E95" i="7"/>
  <c r="N65" i="7"/>
  <c r="M65" i="7"/>
  <c r="K65" i="7"/>
  <c r="J65" i="7"/>
  <c r="I65" i="7"/>
  <c r="G65" i="7"/>
  <c r="F65" i="7"/>
  <c r="C65" i="7"/>
  <c r="E65" i="7"/>
  <c r="N95" i="6"/>
  <c r="M95" i="6"/>
  <c r="L95" i="6"/>
  <c r="K95" i="6"/>
  <c r="J95" i="6"/>
  <c r="I95" i="6"/>
  <c r="H95" i="6"/>
  <c r="G95" i="6"/>
  <c r="F95" i="6"/>
  <c r="C95" i="6"/>
  <c r="D95" i="6"/>
  <c r="E95" i="6"/>
  <c r="N65" i="6"/>
  <c r="M65" i="6"/>
  <c r="L65" i="6"/>
  <c r="K65" i="6"/>
  <c r="J65" i="6"/>
  <c r="I65" i="6"/>
  <c r="H65" i="6"/>
  <c r="G65" i="6"/>
  <c r="F65" i="6"/>
  <c r="D65" i="6"/>
  <c r="N95" i="5"/>
  <c r="M95" i="5"/>
  <c r="L95" i="5"/>
  <c r="K95" i="5"/>
  <c r="J95" i="5"/>
  <c r="I95" i="5"/>
  <c r="H95" i="5"/>
  <c r="G95" i="5"/>
  <c r="F95" i="5"/>
  <c r="C95" i="5"/>
  <c r="D95" i="5"/>
  <c r="E95" i="5"/>
  <c r="N65" i="5"/>
  <c r="J65" i="5"/>
  <c r="H65" i="5"/>
  <c r="F65" i="5"/>
  <c r="N95" i="9"/>
  <c r="M95" i="9"/>
  <c r="L95" i="9"/>
  <c r="K95" i="9"/>
  <c r="J95" i="9"/>
  <c r="I95" i="9"/>
  <c r="H95" i="9"/>
  <c r="G95" i="9"/>
  <c r="F95" i="9"/>
  <c r="C65" i="9"/>
  <c r="C95" i="9"/>
  <c r="D95" i="9"/>
  <c r="E95" i="9"/>
  <c r="N95" i="10"/>
  <c r="M95" i="10"/>
  <c r="L95" i="10"/>
  <c r="K95" i="10"/>
  <c r="J95" i="10"/>
  <c r="I95" i="10"/>
  <c r="H95" i="10"/>
  <c r="G95" i="10"/>
  <c r="F95" i="10"/>
  <c r="N65" i="10"/>
  <c r="M65" i="10"/>
  <c r="L65" i="10"/>
  <c r="J65" i="10"/>
  <c r="I65" i="10"/>
  <c r="F65" i="10"/>
  <c r="D65" i="10"/>
  <c r="C95" i="10"/>
  <c r="D95" i="10"/>
  <c r="E95" i="10"/>
  <c r="E55" i="4"/>
  <c r="E40" i="4"/>
  <c r="E27" i="4"/>
  <c r="E16" i="4"/>
  <c r="E25" i="2"/>
  <c r="O65" i="8" l="1"/>
  <c r="D37" i="3"/>
  <c r="D32" i="3" s="1"/>
  <c r="N44" i="3"/>
  <c r="M44" i="3"/>
  <c r="L44" i="3"/>
  <c r="K44" i="3"/>
  <c r="J44" i="3"/>
  <c r="I44" i="3"/>
  <c r="H44" i="3"/>
  <c r="G44" i="3"/>
  <c r="F44" i="3"/>
  <c r="E44" i="3"/>
  <c r="D44" i="3"/>
  <c r="C44" i="3"/>
  <c r="N41" i="3"/>
  <c r="M41" i="3"/>
  <c r="L41" i="3"/>
  <c r="K41" i="3"/>
  <c r="J41" i="3"/>
  <c r="I41" i="3"/>
  <c r="H41" i="3"/>
  <c r="G41" i="3"/>
  <c r="F41" i="3"/>
  <c r="E41" i="3"/>
  <c r="D41" i="3"/>
  <c r="D78" i="3"/>
  <c r="Y27" i="4"/>
  <c r="Y29" i="4"/>
  <c r="Y31" i="4"/>
  <c r="Y33" i="4"/>
  <c r="D32" i="8"/>
  <c r="D43" i="7"/>
  <c r="D40" i="4"/>
  <c r="D27" i="4"/>
  <c r="D16" i="4"/>
  <c r="D55" i="4"/>
  <c r="D84" i="1"/>
  <c r="C41" i="3"/>
  <c r="C34" i="3"/>
  <c r="O100" i="3"/>
  <c r="O41" i="3" l="1"/>
  <c r="N37" i="3"/>
  <c r="N32" i="3" s="1"/>
  <c r="M37" i="3"/>
  <c r="M32" i="3" s="1"/>
  <c r="L37" i="3"/>
  <c r="L32" i="3" s="1"/>
  <c r="K37" i="3"/>
  <c r="K32" i="3" s="1"/>
  <c r="J37" i="3"/>
  <c r="J32" i="3" s="1"/>
  <c r="I37" i="3"/>
  <c r="I32" i="3" s="1"/>
  <c r="H37" i="3"/>
  <c r="H32" i="3" s="1"/>
  <c r="G37" i="3"/>
  <c r="G32" i="3" s="1"/>
  <c r="F37" i="3"/>
  <c r="F32" i="3" s="1"/>
  <c r="E37" i="3"/>
  <c r="E32" i="3" s="1"/>
  <c r="C37" i="3"/>
  <c r="C32" i="3" s="1"/>
  <c r="N34" i="3"/>
  <c r="M34" i="3"/>
  <c r="L34" i="3"/>
  <c r="K34" i="3"/>
  <c r="J34" i="3"/>
  <c r="I34" i="3"/>
  <c r="H34" i="3"/>
  <c r="G34" i="3"/>
  <c r="F34" i="3"/>
  <c r="E34" i="3"/>
  <c r="N93" i="3" l="1"/>
  <c r="M93" i="3"/>
  <c r="L93" i="3"/>
  <c r="K93" i="3"/>
  <c r="J93" i="3"/>
  <c r="I93" i="3"/>
  <c r="H93" i="3"/>
  <c r="G93" i="3"/>
  <c r="F93" i="3"/>
  <c r="D93" i="3"/>
  <c r="C93" i="3"/>
  <c r="N84" i="3"/>
  <c r="M84" i="3"/>
  <c r="L84" i="3"/>
  <c r="K84" i="3"/>
  <c r="J84" i="3"/>
  <c r="I84" i="3"/>
  <c r="H84" i="3"/>
  <c r="G84" i="3"/>
  <c r="F84" i="3"/>
  <c r="E84" i="3"/>
  <c r="D84" i="3"/>
  <c r="C84" i="3"/>
  <c r="O75" i="3"/>
  <c r="N74" i="3"/>
  <c r="M74" i="3"/>
  <c r="L74" i="3"/>
  <c r="K74" i="3"/>
  <c r="J74" i="3"/>
  <c r="I74" i="3"/>
  <c r="H74" i="3"/>
  <c r="G74" i="3"/>
  <c r="F74" i="3"/>
  <c r="E74" i="3"/>
  <c r="D74" i="3"/>
  <c r="C74" i="3"/>
  <c r="N72" i="3"/>
  <c r="M72" i="3"/>
  <c r="L72" i="3"/>
  <c r="K72" i="3"/>
  <c r="J72" i="3"/>
  <c r="I72" i="3"/>
  <c r="H72" i="3"/>
  <c r="G72" i="3"/>
  <c r="F72" i="3"/>
  <c r="E72" i="3"/>
  <c r="D72" i="3"/>
  <c r="C72" i="3"/>
  <c r="O93" i="3" l="1"/>
  <c r="O84" i="3"/>
  <c r="O74" i="3"/>
  <c r="O72" i="3"/>
  <c r="N67" i="3"/>
  <c r="M67" i="3"/>
  <c r="L67" i="3"/>
  <c r="K67" i="3"/>
  <c r="J67" i="3"/>
  <c r="I67" i="3"/>
  <c r="H67" i="3"/>
  <c r="G67" i="3"/>
  <c r="F67" i="3"/>
  <c r="E67" i="3"/>
  <c r="D67" i="3"/>
  <c r="C67" i="3"/>
  <c r="K78" i="3"/>
  <c r="L78" i="3"/>
  <c r="M78" i="3"/>
  <c r="N78" i="3"/>
  <c r="J78" i="3"/>
  <c r="I78" i="3"/>
  <c r="H78" i="3"/>
  <c r="G78" i="3"/>
  <c r="F78" i="3"/>
  <c r="E78" i="3"/>
  <c r="C78" i="3"/>
  <c r="K10" i="3"/>
  <c r="L10" i="3"/>
  <c r="M10" i="3"/>
  <c r="N10" i="3"/>
  <c r="J10" i="3"/>
  <c r="I10" i="3"/>
  <c r="H10" i="3"/>
  <c r="G10" i="3"/>
  <c r="F10" i="3"/>
  <c r="E10" i="3"/>
  <c r="D10" i="3"/>
  <c r="C10" i="3"/>
  <c r="K66" i="3" l="1"/>
  <c r="O78" i="3"/>
  <c r="O67" i="3"/>
  <c r="Z55" i="4"/>
  <c r="Y55" i="4"/>
  <c r="X55" i="4"/>
  <c r="V55" i="4"/>
  <c r="U55" i="4"/>
  <c r="T55" i="4"/>
  <c r="S55" i="4"/>
  <c r="R55" i="4"/>
  <c r="Q55" i="4"/>
  <c r="Q40" i="4"/>
  <c r="Z40" i="4"/>
  <c r="Y40" i="4"/>
  <c r="X40" i="4"/>
  <c r="V40" i="4"/>
  <c r="U40" i="4"/>
  <c r="T40" i="4"/>
  <c r="S40" i="4"/>
  <c r="R40" i="4"/>
  <c r="Z27" i="4"/>
  <c r="X27" i="4"/>
  <c r="V27" i="4"/>
  <c r="U27" i="4"/>
  <c r="T27" i="4"/>
  <c r="S27" i="4"/>
  <c r="R27" i="4"/>
  <c r="Q27" i="4"/>
  <c r="Z16" i="4"/>
  <c r="Y16" i="4"/>
  <c r="X16" i="4"/>
  <c r="V16" i="4"/>
  <c r="U16" i="4"/>
  <c r="T16" i="4"/>
  <c r="S16" i="4"/>
  <c r="R16" i="4"/>
  <c r="C55" i="4"/>
  <c r="C40" i="4"/>
  <c r="C27" i="4"/>
  <c r="C16" i="4"/>
  <c r="C55" i="1"/>
  <c r="C72" i="14"/>
  <c r="C34" i="5"/>
  <c r="C24" i="5"/>
  <c r="W55" i="4" l="1"/>
  <c r="W40" i="4"/>
  <c r="W27" i="4"/>
  <c r="W16" i="4"/>
  <c r="C13" i="10" l="1"/>
  <c r="C5" i="10"/>
  <c r="C5" i="11"/>
  <c r="C17" i="7"/>
  <c r="C5" i="6"/>
  <c r="C9" i="1"/>
  <c r="C11" i="1"/>
  <c r="C13" i="1"/>
  <c r="C15" i="1"/>
  <c r="C17" i="1"/>
  <c r="C19" i="1"/>
  <c r="C21" i="1"/>
  <c r="C23" i="1"/>
  <c r="C30" i="14"/>
  <c r="D30" i="14"/>
  <c r="E30" i="14"/>
  <c r="F30" i="14"/>
  <c r="G30" i="14"/>
  <c r="H30" i="14"/>
  <c r="I30" i="14"/>
  <c r="J30" i="14"/>
  <c r="K30" i="14"/>
  <c r="L30" i="14"/>
  <c r="D60" i="13"/>
  <c r="E24" i="13"/>
  <c r="D24" i="13"/>
  <c r="D26" i="13"/>
  <c r="D28" i="12"/>
  <c r="E28" i="12"/>
  <c r="F28" i="12"/>
  <c r="G28" i="12"/>
  <c r="H28" i="12"/>
  <c r="I28" i="12"/>
  <c r="J28" i="12"/>
  <c r="K28" i="12"/>
  <c r="L28" i="12"/>
  <c r="E5" i="12"/>
  <c r="N96" i="11"/>
  <c r="N94" i="11"/>
  <c r="N92" i="11"/>
  <c r="N90" i="11"/>
  <c r="N88" i="11"/>
  <c r="N86" i="11"/>
  <c r="N84" i="11"/>
  <c r="N82" i="11"/>
  <c r="N80" i="11"/>
  <c r="N78" i="11"/>
  <c r="N76" i="11"/>
  <c r="N74" i="11"/>
  <c r="N72" i="11"/>
  <c r="N70" i="11"/>
  <c r="N68" i="11"/>
  <c r="N66" i="11"/>
  <c r="N64" i="11"/>
  <c r="N62" i="11"/>
  <c r="N60" i="11"/>
  <c r="M96" i="11"/>
  <c r="M94" i="11"/>
  <c r="M92" i="11"/>
  <c r="M90" i="11"/>
  <c r="M88" i="11"/>
  <c r="M86" i="11"/>
  <c r="M84" i="11"/>
  <c r="M82" i="11"/>
  <c r="M80" i="11"/>
  <c r="M78" i="11"/>
  <c r="M76" i="11"/>
  <c r="M74" i="11"/>
  <c r="M72" i="11"/>
  <c r="M70" i="11"/>
  <c r="M68" i="11"/>
  <c r="M66" i="11"/>
  <c r="M64" i="11"/>
  <c r="M62" i="11"/>
  <c r="M60" i="11"/>
  <c r="L96" i="11"/>
  <c r="L94" i="11"/>
  <c r="L92" i="11"/>
  <c r="L90" i="11"/>
  <c r="L88" i="11"/>
  <c r="L86" i="11"/>
  <c r="L84" i="11"/>
  <c r="L82" i="11"/>
  <c r="L80" i="11"/>
  <c r="L78" i="11"/>
  <c r="L76" i="11"/>
  <c r="L74" i="11"/>
  <c r="L72" i="11"/>
  <c r="L70" i="11"/>
  <c r="L68" i="11"/>
  <c r="L66" i="11"/>
  <c r="L64" i="11"/>
  <c r="L62" i="11"/>
  <c r="L60" i="11"/>
  <c r="J96" i="11"/>
  <c r="J94" i="11"/>
  <c r="J92" i="11"/>
  <c r="J90" i="11"/>
  <c r="J88" i="11"/>
  <c r="J86" i="11"/>
  <c r="J84" i="11"/>
  <c r="J82" i="11"/>
  <c r="J80" i="11"/>
  <c r="J78" i="11"/>
  <c r="J76" i="11"/>
  <c r="J74" i="11"/>
  <c r="J72" i="11"/>
  <c r="J70" i="11"/>
  <c r="J68" i="11"/>
  <c r="J66" i="11"/>
  <c r="J64" i="11"/>
  <c r="J62" i="11"/>
  <c r="J60" i="11"/>
  <c r="I28" i="11"/>
  <c r="K76" i="11"/>
  <c r="K74" i="11"/>
  <c r="I96" i="11"/>
  <c r="I94" i="11"/>
  <c r="I92" i="11"/>
  <c r="I90" i="11"/>
  <c r="I88" i="11"/>
  <c r="I86" i="11"/>
  <c r="I84" i="11"/>
  <c r="I82" i="11"/>
  <c r="I80" i="11"/>
  <c r="I78" i="11"/>
  <c r="I76" i="11"/>
  <c r="I74" i="11"/>
  <c r="I72" i="11"/>
  <c r="I70" i="11"/>
  <c r="I68" i="11"/>
  <c r="I66" i="11"/>
  <c r="I64" i="11"/>
  <c r="I62" i="11"/>
  <c r="I60" i="11"/>
  <c r="H96" i="11"/>
  <c r="H94" i="11"/>
  <c r="H92" i="11"/>
  <c r="H90" i="11"/>
  <c r="H88" i="11"/>
  <c r="H86" i="11"/>
  <c r="H84" i="11"/>
  <c r="H82" i="11"/>
  <c r="H80" i="11"/>
  <c r="H78" i="11"/>
  <c r="H76" i="11"/>
  <c r="H74" i="11"/>
  <c r="H72" i="11"/>
  <c r="H70" i="11"/>
  <c r="H68" i="11"/>
  <c r="H66" i="11"/>
  <c r="H64" i="11"/>
  <c r="H62" i="11"/>
  <c r="H60" i="11"/>
  <c r="G96" i="11"/>
  <c r="G94" i="11"/>
  <c r="G92" i="11"/>
  <c r="G90" i="11"/>
  <c r="G88" i="11"/>
  <c r="G86" i="11"/>
  <c r="G84" i="11"/>
  <c r="G82" i="11"/>
  <c r="G80" i="11"/>
  <c r="G78" i="11"/>
  <c r="G76" i="11"/>
  <c r="G74" i="11"/>
  <c r="G72" i="11"/>
  <c r="G70" i="11"/>
  <c r="G68" i="11"/>
  <c r="G66" i="11"/>
  <c r="G64" i="11"/>
  <c r="G62" i="11"/>
  <c r="G60" i="11"/>
  <c r="F96" i="11"/>
  <c r="F94" i="11"/>
  <c r="F92" i="11"/>
  <c r="F90" i="11"/>
  <c r="F88" i="11"/>
  <c r="F86" i="11"/>
  <c r="F84" i="11"/>
  <c r="F82" i="11"/>
  <c r="F80" i="11"/>
  <c r="F78" i="11"/>
  <c r="F76" i="11"/>
  <c r="F74" i="11"/>
  <c r="F72" i="11"/>
  <c r="F70" i="11"/>
  <c r="F68" i="11"/>
  <c r="F66" i="11"/>
  <c r="F64" i="11"/>
  <c r="F62" i="11"/>
  <c r="F60" i="11"/>
  <c r="K80" i="11"/>
  <c r="N55" i="11"/>
  <c r="N53" i="11"/>
  <c r="N51" i="11"/>
  <c r="N49" i="11"/>
  <c r="N47" i="11"/>
  <c r="N45" i="11"/>
  <c r="N43" i="11"/>
  <c r="N40" i="11"/>
  <c r="N38" i="11"/>
  <c r="N36" i="11"/>
  <c r="N34" i="11"/>
  <c r="N32" i="11"/>
  <c r="N30" i="11"/>
  <c r="N28" i="11"/>
  <c r="N26" i="11"/>
  <c r="N24" i="11"/>
  <c r="M55" i="11"/>
  <c r="M53" i="11"/>
  <c r="M51" i="11"/>
  <c r="M49" i="11"/>
  <c r="M47" i="11"/>
  <c r="M45" i="11"/>
  <c r="M43" i="11"/>
  <c r="M40" i="11"/>
  <c r="M38" i="11"/>
  <c r="M36" i="11"/>
  <c r="M34" i="11"/>
  <c r="M32" i="11"/>
  <c r="M30" i="11"/>
  <c r="M28" i="11"/>
  <c r="M26" i="11"/>
  <c r="M24" i="11"/>
  <c r="L55" i="11"/>
  <c r="L53" i="11"/>
  <c r="L51" i="11"/>
  <c r="L49" i="11"/>
  <c r="L47" i="11"/>
  <c r="L45" i="11"/>
  <c r="L43" i="11"/>
  <c r="L40" i="11"/>
  <c r="L38" i="11"/>
  <c r="L36" i="11"/>
  <c r="L34" i="11"/>
  <c r="L32" i="11"/>
  <c r="L30" i="11"/>
  <c r="L28" i="11"/>
  <c r="L26" i="11"/>
  <c r="L24" i="11"/>
  <c r="J55" i="11"/>
  <c r="J53" i="11"/>
  <c r="J51" i="11"/>
  <c r="J49" i="11"/>
  <c r="J47" i="11"/>
  <c r="J45" i="11"/>
  <c r="J43" i="11"/>
  <c r="J40" i="11"/>
  <c r="J38" i="11"/>
  <c r="J36" i="11"/>
  <c r="J34" i="11"/>
  <c r="J32" i="11"/>
  <c r="J30" i="11"/>
  <c r="J28" i="11"/>
  <c r="J26" i="11"/>
  <c r="J24" i="11"/>
  <c r="I55" i="11"/>
  <c r="I53" i="11"/>
  <c r="I51" i="11"/>
  <c r="I49" i="11"/>
  <c r="I47" i="11"/>
  <c r="I45" i="11"/>
  <c r="I43" i="11"/>
  <c r="I40" i="11"/>
  <c r="I38" i="11"/>
  <c r="I36" i="11"/>
  <c r="I34" i="11"/>
  <c r="I32" i="11"/>
  <c r="I30" i="11"/>
  <c r="I26" i="11"/>
  <c r="I24" i="11"/>
  <c r="H55" i="11"/>
  <c r="H53" i="11"/>
  <c r="H51" i="11"/>
  <c r="H49" i="11"/>
  <c r="H47" i="11"/>
  <c r="H45" i="11"/>
  <c r="H43" i="11"/>
  <c r="H40" i="11"/>
  <c r="H38" i="11"/>
  <c r="H36" i="11"/>
  <c r="H34" i="11"/>
  <c r="H32" i="11"/>
  <c r="H30" i="11"/>
  <c r="H28" i="11"/>
  <c r="H26" i="11"/>
  <c r="H24" i="11"/>
  <c r="G55" i="11"/>
  <c r="G53" i="11"/>
  <c r="G51" i="11"/>
  <c r="G49" i="11"/>
  <c r="G47" i="11"/>
  <c r="G45" i="11"/>
  <c r="G43" i="11"/>
  <c r="G40" i="11"/>
  <c r="G38" i="11"/>
  <c r="G36" i="11"/>
  <c r="G34" i="11"/>
  <c r="G32" i="11"/>
  <c r="G30" i="11"/>
  <c r="G28" i="11"/>
  <c r="G26" i="11"/>
  <c r="G24" i="11"/>
  <c r="F55" i="11"/>
  <c r="F53" i="11"/>
  <c r="F51" i="11"/>
  <c r="F49" i="11"/>
  <c r="F47" i="11"/>
  <c r="F45" i="11"/>
  <c r="F43" i="11"/>
  <c r="F40" i="11"/>
  <c r="F38" i="11"/>
  <c r="F36" i="11"/>
  <c r="F34" i="11"/>
  <c r="F32" i="11"/>
  <c r="F30" i="11"/>
  <c r="F28" i="11"/>
  <c r="F26" i="11"/>
  <c r="F24" i="11"/>
  <c r="O19" i="11"/>
  <c r="O17" i="11"/>
  <c r="O15" i="11"/>
  <c r="O13" i="11"/>
  <c r="O11" i="11"/>
  <c r="O9" i="11"/>
  <c r="O7" i="11"/>
  <c r="O5" i="11"/>
  <c r="N19" i="11"/>
  <c r="N17" i="11"/>
  <c r="N15" i="11"/>
  <c r="N13" i="11"/>
  <c r="N11" i="11"/>
  <c r="N9" i="11"/>
  <c r="N7" i="11"/>
  <c r="N5" i="11"/>
  <c r="M19" i="11"/>
  <c r="M17" i="11"/>
  <c r="M15" i="11"/>
  <c r="M13" i="11"/>
  <c r="M11" i="11"/>
  <c r="M9" i="11"/>
  <c r="M7" i="11"/>
  <c r="M5" i="11"/>
  <c r="L17" i="11"/>
  <c r="L15" i="11"/>
  <c r="L13" i="11"/>
  <c r="K19" i="11"/>
  <c r="K17" i="11"/>
  <c r="K15" i="11"/>
  <c r="K13" i="11"/>
  <c r="K11" i="11"/>
  <c r="K9" i="11"/>
  <c r="K7" i="11"/>
  <c r="K5" i="11"/>
  <c r="J19" i="11"/>
  <c r="J17" i="11"/>
  <c r="J15" i="11"/>
  <c r="J13" i="11"/>
  <c r="J11" i="11"/>
  <c r="J9" i="11"/>
  <c r="J7" i="11"/>
  <c r="J5" i="11"/>
  <c r="I19" i="11"/>
  <c r="I17" i="11"/>
  <c r="I15" i="11"/>
  <c r="I13" i="11"/>
  <c r="I11" i="11"/>
  <c r="I9" i="11"/>
  <c r="I7" i="11"/>
  <c r="I5" i="11"/>
  <c r="H19" i="11"/>
  <c r="H17" i="11"/>
  <c r="H15" i="11"/>
  <c r="H13" i="11"/>
  <c r="H11" i="11"/>
  <c r="H9" i="11"/>
  <c r="H7" i="11"/>
  <c r="H5" i="11"/>
  <c r="G19" i="11"/>
  <c r="G17" i="11"/>
  <c r="G15" i="11"/>
  <c r="G13" i="11"/>
  <c r="G11" i="11"/>
  <c r="G9" i="11"/>
  <c r="G7" i="11"/>
  <c r="G5" i="11"/>
  <c r="L9" i="11"/>
  <c r="L5" i="11"/>
  <c r="C19" i="11"/>
  <c r="C17" i="11"/>
  <c r="C15" i="11"/>
  <c r="C13" i="11"/>
  <c r="C11" i="11"/>
  <c r="C9" i="11"/>
  <c r="C7" i="11"/>
  <c r="L19" i="11" l="1"/>
  <c r="D24" i="10"/>
  <c r="C92" i="8"/>
  <c r="D92" i="8"/>
  <c r="E92" i="8"/>
  <c r="F92" i="8"/>
  <c r="G92" i="8"/>
  <c r="H92" i="8"/>
  <c r="I92" i="8"/>
  <c r="J92" i="8"/>
  <c r="K92" i="8"/>
  <c r="L92" i="8"/>
  <c r="C26" i="7"/>
  <c r="D26" i="7"/>
  <c r="E26" i="7"/>
  <c r="F26" i="7"/>
  <c r="G26" i="7"/>
  <c r="H26" i="7"/>
  <c r="I26" i="7"/>
  <c r="J26" i="7"/>
  <c r="K26" i="7"/>
  <c r="L26" i="7"/>
  <c r="O19" i="6"/>
  <c r="N19" i="6"/>
  <c r="M19" i="6"/>
  <c r="L19" i="6"/>
  <c r="L17" i="6"/>
  <c r="L15" i="6"/>
  <c r="L13" i="6"/>
  <c r="L11" i="6"/>
  <c r="L9" i="6"/>
  <c r="L7" i="6"/>
  <c r="L5" i="6"/>
  <c r="K7" i="6"/>
  <c r="K5" i="6"/>
  <c r="L55" i="6"/>
  <c r="K55" i="6"/>
  <c r="K53" i="6"/>
  <c r="K51" i="6"/>
  <c r="K49" i="6"/>
  <c r="K47" i="6"/>
  <c r="K45" i="6"/>
  <c r="K43" i="6"/>
  <c r="K40" i="6"/>
  <c r="K32" i="6"/>
  <c r="K38" i="6"/>
  <c r="K36" i="6"/>
  <c r="K34" i="6"/>
  <c r="K30" i="6"/>
  <c r="K28" i="6"/>
  <c r="K26" i="6"/>
  <c r="L26" i="6"/>
  <c r="K24" i="6"/>
  <c r="L24" i="6"/>
  <c r="C17" i="6"/>
  <c r="D17" i="6"/>
  <c r="E17" i="6"/>
  <c r="F17" i="6"/>
  <c r="G17" i="6"/>
  <c r="H17" i="6"/>
  <c r="I17" i="6"/>
  <c r="J17" i="6"/>
  <c r="K17" i="6"/>
  <c r="C26" i="5"/>
  <c r="D26" i="5"/>
  <c r="E26" i="5"/>
  <c r="F26" i="5"/>
  <c r="G26" i="5"/>
  <c r="H26" i="5"/>
  <c r="I26" i="5"/>
  <c r="J26" i="5"/>
  <c r="K26" i="5"/>
  <c r="L26" i="5"/>
  <c r="Q54" i="4"/>
  <c r="R54" i="4"/>
  <c r="S54" i="4"/>
  <c r="T54" i="4"/>
  <c r="U54" i="4"/>
  <c r="V54" i="4"/>
  <c r="X54" i="4"/>
  <c r="Y54" i="4"/>
  <c r="Z54" i="4"/>
  <c r="C5" i="4"/>
  <c r="D5" i="4"/>
  <c r="E5" i="4"/>
  <c r="F5" i="4"/>
  <c r="G5" i="4"/>
  <c r="H5" i="4"/>
  <c r="I5" i="4"/>
  <c r="J5" i="4"/>
  <c r="K5" i="4"/>
  <c r="L5" i="4"/>
  <c r="F38" i="2"/>
  <c r="G38" i="2"/>
  <c r="H38" i="2"/>
  <c r="I38" i="2"/>
  <c r="J38" i="2"/>
  <c r="K38" i="2"/>
  <c r="L38" i="2"/>
  <c r="M38" i="2"/>
  <c r="N38" i="2"/>
  <c r="E38" i="2"/>
  <c r="D38" i="2"/>
  <c r="C38" i="2" l="1"/>
  <c r="C36" i="2"/>
  <c r="C34" i="2"/>
  <c r="C32" i="2"/>
  <c r="C30" i="2"/>
  <c r="C28" i="2"/>
  <c r="C26" i="2"/>
  <c r="C24" i="2"/>
  <c r="C40" i="2"/>
  <c r="O27" i="8"/>
  <c r="O27" i="7"/>
  <c r="O31" i="1"/>
  <c r="O27" i="6"/>
  <c r="O22" i="5" l="1"/>
  <c r="O22" i="10"/>
  <c r="O22" i="13"/>
  <c r="Y61" i="4" l="1"/>
  <c r="Y63" i="4"/>
  <c r="K49" i="12" l="1"/>
  <c r="K49" i="11"/>
  <c r="K26" i="11"/>
  <c r="K36" i="11" l="1"/>
  <c r="K68" i="11"/>
  <c r="K62" i="11"/>
  <c r="K70" i="11"/>
  <c r="K78" i="11"/>
  <c r="K86" i="11"/>
  <c r="K94" i="11"/>
  <c r="K64" i="11"/>
  <c r="K72" i="11"/>
  <c r="K88" i="11"/>
  <c r="K66" i="11"/>
  <c r="K82" i="11"/>
  <c r="K90" i="11"/>
  <c r="K60" i="11"/>
  <c r="K84" i="11"/>
  <c r="K92" i="11"/>
  <c r="K40" i="11"/>
  <c r="K32" i="11"/>
  <c r="K38" i="11"/>
  <c r="K43" i="11"/>
  <c r="K51" i="11"/>
  <c r="K28" i="11"/>
  <c r="K34" i="11"/>
  <c r="K45" i="11"/>
  <c r="K53" i="11"/>
  <c r="K24" i="11"/>
  <c r="K30" i="11"/>
  <c r="K47" i="11"/>
  <c r="K55" i="11"/>
  <c r="K96" i="11"/>
  <c r="L11" i="11"/>
  <c r="L7" i="11"/>
  <c r="V5" i="4" l="1"/>
  <c r="V7" i="4"/>
  <c r="V9" i="4"/>
  <c r="V11" i="4"/>
  <c r="V13" i="4"/>
  <c r="V15" i="4"/>
  <c r="K5" i="5" l="1"/>
  <c r="I86" i="10"/>
  <c r="I76" i="10"/>
  <c r="I43" i="7"/>
  <c r="I45" i="1"/>
  <c r="H49" i="13" l="1"/>
  <c r="G5" i="6" l="1"/>
  <c r="E34" i="14" l="1"/>
  <c r="C26" i="10" l="1"/>
  <c r="N83" i="1" l="1"/>
  <c r="M83" i="1"/>
  <c r="O83" i="3" l="1"/>
  <c r="N95" i="13"/>
  <c r="N70" i="13"/>
  <c r="N81" i="2"/>
  <c r="O13" i="6" l="1"/>
  <c r="M95" i="13" l="1"/>
  <c r="M70" i="12"/>
  <c r="M70" i="5" l="1"/>
  <c r="M81" i="2" l="1"/>
  <c r="L72" i="10" l="1"/>
  <c r="L62" i="1" l="1"/>
  <c r="J53" i="14" l="1"/>
  <c r="I80" i="10" l="1"/>
  <c r="C88" i="14" l="1"/>
  <c r="O79" i="3" l="1"/>
  <c r="O68" i="3"/>
  <c r="N31" i="2" l="1"/>
  <c r="M31" i="2"/>
  <c r="O43" i="1" l="1"/>
  <c r="O41" i="14"/>
  <c r="O41" i="13"/>
  <c r="O41" i="12"/>
  <c r="O41" i="10"/>
  <c r="O41" i="9"/>
  <c r="O41" i="8"/>
  <c r="O41" i="7"/>
  <c r="O41" i="6"/>
  <c r="O41" i="5"/>
  <c r="O54" i="5"/>
  <c r="C24" i="14"/>
  <c r="O5" i="5"/>
  <c r="N5" i="5"/>
  <c r="M5" i="5"/>
  <c r="L5" i="5"/>
  <c r="J5" i="5"/>
  <c r="I5" i="5"/>
  <c r="H5" i="5"/>
  <c r="G5" i="5"/>
  <c r="F5" i="5"/>
  <c r="E5" i="5"/>
  <c r="C18" i="4"/>
  <c r="C20" i="4" l="1"/>
  <c r="C24" i="4"/>
  <c r="C29" i="4"/>
  <c r="C33" i="4"/>
  <c r="C37" i="4"/>
  <c r="C42" i="4"/>
  <c r="C46" i="4"/>
  <c r="C50" i="4"/>
  <c r="C54" i="4"/>
  <c r="C59" i="4"/>
  <c r="C63" i="4"/>
  <c r="C67" i="4"/>
  <c r="C71" i="4"/>
  <c r="C22" i="4"/>
  <c r="C26" i="4"/>
  <c r="C31" i="4"/>
  <c r="C35" i="4"/>
  <c r="C39" i="4"/>
  <c r="C44" i="4"/>
  <c r="C48" i="4"/>
  <c r="C52" i="4"/>
  <c r="C57" i="4"/>
  <c r="C61" i="4"/>
  <c r="C65" i="4"/>
  <c r="C69" i="4"/>
  <c r="C73" i="4"/>
  <c r="N96" i="14" l="1"/>
  <c r="M96" i="14"/>
  <c r="L96" i="14"/>
  <c r="K96" i="14"/>
  <c r="J96" i="14"/>
  <c r="I96" i="14"/>
  <c r="H96" i="14"/>
  <c r="G96" i="14"/>
  <c r="F96" i="14"/>
  <c r="E96" i="14"/>
  <c r="D96" i="14"/>
  <c r="N94" i="14"/>
  <c r="M94" i="14"/>
  <c r="L94" i="14"/>
  <c r="K94" i="14"/>
  <c r="J94" i="14"/>
  <c r="I94" i="14"/>
  <c r="H94" i="14"/>
  <c r="G94" i="14"/>
  <c r="F94" i="14"/>
  <c r="E94" i="14"/>
  <c r="D94" i="14"/>
  <c r="C94" i="14"/>
  <c r="N92" i="14"/>
  <c r="M92" i="14"/>
  <c r="L92" i="14"/>
  <c r="K92" i="14"/>
  <c r="J92" i="14"/>
  <c r="I92" i="14"/>
  <c r="H92" i="14"/>
  <c r="G92" i="14"/>
  <c r="F92" i="14"/>
  <c r="E92" i="14"/>
  <c r="D92" i="14"/>
  <c r="C92" i="14"/>
  <c r="O91" i="14"/>
  <c r="N90" i="14"/>
  <c r="M90" i="14"/>
  <c r="L90" i="14"/>
  <c r="K90" i="14"/>
  <c r="J90" i="14"/>
  <c r="I90" i="14"/>
  <c r="H90" i="14"/>
  <c r="G90" i="14"/>
  <c r="F90" i="14"/>
  <c r="E90" i="14"/>
  <c r="D90" i="14"/>
  <c r="C90" i="14"/>
  <c r="O89" i="14"/>
  <c r="N88" i="14"/>
  <c r="M88" i="14"/>
  <c r="L88" i="14"/>
  <c r="K88" i="14"/>
  <c r="J88" i="14"/>
  <c r="I88" i="14"/>
  <c r="H88" i="14"/>
  <c r="G88" i="14"/>
  <c r="F88" i="14"/>
  <c r="E88" i="14"/>
  <c r="D88" i="14"/>
  <c r="O87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O85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O83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O81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O79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O77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O75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O73" i="14"/>
  <c r="N72" i="14"/>
  <c r="M72" i="14"/>
  <c r="L72" i="14"/>
  <c r="K72" i="14"/>
  <c r="J72" i="14"/>
  <c r="I72" i="14"/>
  <c r="H72" i="14"/>
  <c r="G72" i="14"/>
  <c r="F72" i="14"/>
  <c r="E72" i="14"/>
  <c r="D72" i="14"/>
  <c r="O71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O69" i="14"/>
  <c r="E68" i="14"/>
  <c r="D68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O65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O63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O61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O59" i="14"/>
  <c r="O58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O54" i="14"/>
  <c r="N53" i="14"/>
  <c r="M53" i="14"/>
  <c r="L53" i="14"/>
  <c r="K53" i="14"/>
  <c r="I53" i="14"/>
  <c r="H53" i="14"/>
  <c r="G53" i="14"/>
  <c r="F53" i="14"/>
  <c r="E53" i="14"/>
  <c r="D53" i="14"/>
  <c r="C53" i="14"/>
  <c r="O52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O50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O48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O46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O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O42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O39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O37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O35" i="14"/>
  <c r="N34" i="14"/>
  <c r="M34" i="14"/>
  <c r="L34" i="14"/>
  <c r="K34" i="14"/>
  <c r="J34" i="14"/>
  <c r="I34" i="14"/>
  <c r="H34" i="14"/>
  <c r="G34" i="14"/>
  <c r="F34" i="14"/>
  <c r="D34" i="14"/>
  <c r="C34" i="14"/>
  <c r="O33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O31" i="14"/>
  <c r="N30" i="14"/>
  <c r="M30" i="14"/>
  <c r="O29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O27" i="14"/>
  <c r="N26" i="14"/>
  <c r="M26" i="14"/>
  <c r="J26" i="14"/>
  <c r="I26" i="14"/>
  <c r="F26" i="14"/>
  <c r="E26" i="14"/>
  <c r="L26" i="14"/>
  <c r="K26" i="14"/>
  <c r="H26" i="14"/>
  <c r="G26" i="14"/>
  <c r="D26" i="14"/>
  <c r="C26" i="14"/>
  <c r="N24" i="14"/>
  <c r="M24" i="14"/>
  <c r="L24" i="14"/>
  <c r="K24" i="14"/>
  <c r="J24" i="14"/>
  <c r="I24" i="14"/>
  <c r="H24" i="14"/>
  <c r="G24" i="14"/>
  <c r="F24" i="14"/>
  <c r="E24" i="14"/>
  <c r="D24" i="14"/>
  <c r="O23" i="14"/>
  <c r="O22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J96" i="13"/>
  <c r="N96" i="13"/>
  <c r="M96" i="13"/>
  <c r="L96" i="13"/>
  <c r="K96" i="13"/>
  <c r="I96" i="13"/>
  <c r="H96" i="13"/>
  <c r="G96" i="13"/>
  <c r="F96" i="13"/>
  <c r="E96" i="13"/>
  <c r="D96" i="13"/>
  <c r="N94" i="13"/>
  <c r="M94" i="13"/>
  <c r="L94" i="13"/>
  <c r="K94" i="13"/>
  <c r="J94" i="13"/>
  <c r="I94" i="13"/>
  <c r="H94" i="13"/>
  <c r="G94" i="13"/>
  <c r="F94" i="13"/>
  <c r="E94" i="13"/>
  <c r="D94" i="13"/>
  <c r="C94" i="13"/>
  <c r="O93" i="13"/>
  <c r="N92" i="13"/>
  <c r="M92" i="13"/>
  <c r="L92" i="13"/>
  <c r="K92" i="13"/>
  <c r="J92" i="13"/>
  <c r="I92" i="13"/>
  <c r="H92" i="13"/>
  <c r="G92" i="13"/>
  <c r="F92" i="13"/>
  <c r="E92" i="13"/>
  <c r="D92" i="13"/>
  <c r="C92" i="13"/>
  <c r="O91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O89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O87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O85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O83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O81" i="13"/>
  <c r="N80" i="13"/>
  <c r="M80" i="13"/>
  <c r="L80" i="13"/>
  <c r="K80" i="13"/>
  <c r="J80" i="13"/>
  <c r="I80" i="13"/>
  <c r="H80" i="13"/>
  <c r="G80" i="13"/>
  <c r="F80" i="13"/>
  <c r="E80" i="13"/>
  <c r="D80" i="13"/>
  <c r="C80" i="13"/>
  <c r="O79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O77" i="13"/>
  <c r="N76" i="13"/>
  <c r="M76" i="13"/>
  <c r="L76" i="13"/>
  <c r="K76" i="13"/>
  <c r="J76" i="13"/>
  <c r="I76" i="13"/>
  <c r="H76" i="13"/>
  <c r="G76" i="13"/>
  <c r="F76" i="13"/>
  <c r="E76" i="13"/>
  <c r="D76" i="13"/>
  <c r="C76" i="13"/>
  <c r="O75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O73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O71" i="13"/>
  <c r="M70" i="13"/>
  <c r="L70" i="13"/>
  <c r="K70" i="13"/>
  <c r="J70" i="13"/>
  <c r="I70" i="13"/>
  <c r="H70" i="13"/>
  <c r="G70" i="13"/>
  <c r="F70" i="13"/>
  <c r="E70" i="13"/>
  <c r="D70" i="13"/>
  <c r="C70" i="13"/>
  <c r="O69" i="13"/>
  <c r="E68" i="13"/>
  <c r="D68" i="13"/>
  <c r="N66" i="13"/>
  <c r="M66" i="13"/>
  <c r="L66" i="13"/>
  <c r="K66" i="13"/>
  <c r="J66" i="13"/>
  <c r="I66" i="13"/>
  <c r="H66" i="13"/>
  <c r="G66" i="13"/>
  <c r="F66" i="13"/>
  <c r="E66" i="13"/>
  <c r="D66" i="13"/>
  <c r="C66" i="13"/>
  <c r="O65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O63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O61" i="13"/>
  <c r="N60" i="13"/>
  <c r="M60" i="13"/>
  <c r="L60" i="13"/>
  <c r="K60" i="13"/>
  <c r="J60" i="13"/>
  <c r="I60" i="13"/>
  <c r="H60" i="13"/>
  <c r="G60" i="13"/>
  <c r="F60" i="13"/>
  <c r="E60" i="13"/>
  <c r="C60" i="13"/>
  <c r="O59" i="13"/>
  <c r="O58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O54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O52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O50" i="13"/>
  <c r="N49" i="13"/>
  <c r="M49" i="13"/>
  <c r="L49" i="13"/>
  <c r="K49" i="13"/>
  <c r="J49" i="13"/>
  <c r="I49" i="13"/>
  <c r="G49" i="13"/>
  <c r="F49" i="13"/>
  <c r="E49" i="13"/>
  <c r="D49" i="13"/>
  <c r="C49" i="13"/>
  <c r="O48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O46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O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O42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O39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O37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O35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O33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O31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O29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O27" i="13"/>
  <c r="N26" i="13"/>
  <c r="M26" i="13"/>
  <c r="J26" i="13"/>
  <c r="I26" i="13"/>
  <c r="F26" i="13"/>
  <c r="E26" i="13"/>
  <c r="L26" i="13"/>
  <c r="K26" i="13"/>
  <c r="H26" i="13"/>
  <c r="G26" i="13"/>
  <c r="O25" i="13"/>
  <c r="N24" i="13"/>
  <c r="M24" i="13"/>
  <c r="L24" i="13"/>
  <c r="K24" i="13"/>
  <c r="J24" i="13"/>
  <c r="I24" i="13"/>
  <c r="H24" i="13"/>
  <c r="G24" i="13"/>
  <c r="F24" i="13"/>
  <c r="C24" i="13"/>
  <c r="O23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N96" i="12"/>
  <c r="M96" i="12"/>
  <c r="L96" i="12"/>
  <c r="K96" i="12"/>
  <c r="J96" i="12"/>
  <c r="I96" i="12"/>
  <c r="H96" i="12"/>
  <c r="G96" i="12"/>
  <c r="F96" i="12"/>
  <c r="E96" i="12"/>
  <c r="D96" i="12"/>
  <c r="N94" i="12"/>
  <c r="M94" i="12"/>
  <c r="L94" i="12"/>
  <c r="K94" i="12"/>
  <c r="J94" i="12"/>
  <c r="I94" i="12"/>
  <c r="H94" i="12"/>
  <c r="G94" i="12"/>
  <c r="F94" i="12"/>
  <c r="E94" i="12"/>
  <c r="D94" i="12"/>
  <c r="C94" i="12"/>
  <c r="O93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O91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O89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O87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O85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O83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O81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O79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O77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O75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O73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O71" i="12"/>
  <c r="N70" i="12"/>
  <c r="L70" i="12"/>
  <c r="K70" i="12"/>
  <c r="J70" i="12"/>
  <c r="I70" i="12"/>
  <c r="H70" i="12"/>
  <c r="G70" i="12"/>
  <c r="F70" i="12"/>
  <c r="E70" i="12"/>
  <c r="D70" i="12"/>
  <c r="C70" i="12"/>
  <c r="O69" i="12"/>
  <c r="E68" i="12"/>
  <c r="D68" i="12"/>
  <c r="C68" i="12"/>
  <c r="N66" i="12"/>
  <c r="M66" i="12"/>
  <c r="L66" i="12"/>
  <c r="K66" i="12"/>
  <c r="J66" i="12"/>
  <c r="I66" i="12"/>
  <c r="H66" i="12"/>
  <c r="G66" i="12"/>
  <c r="F66" i="12"/>
  <c r="E66" i="12"/>
  <c r="D66" i="12"/>
  <c r="C66" i="12"/>
  <c r="O65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O63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O61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O59" i="12"/>
  <c r="O58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O54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O52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O50" i="12"/>
  <c r="N49" i="12"/>
  <c r="M49" i="12"/>
  <c r="L49" i="12"/>
  <c r="J49" i="12"/>
  <c r="I49" i="12"/>
  <c r="H49" i="12"/>
  <c r="G49" i="12"/>
  <c r="F49" i="12"/>
  <c r="E49" i="12"/>
  <c r="D49" i="12"/>
  <c r="C49" i="12"/>
  <c r="O48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O46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O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O42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O39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O37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O35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O33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O31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O29" i="12"/>
  <c r="N28" i="12"/>
  <c r="M28" i="12"/>
  <c r="C28" i="12"/>
  <c r="O27" i="12"/>
  <c r="N26" i="12"/>
  <c r="M26" i="12"/>
  <c r="L26" i="12"/>
  <c r="K26" i="12"/>
  <c r="J26" i="12"/>
  <c r="I26" i="12"/>
  <c r="H26" i="12"/>
  <c r="G26" i="12"/>
  <c r="F26" i="12"/>
  <c r="E26" i="12"/>
  <c r="D26" i="12"/>
  <c r="O25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O23" i="12"/>
  <c r="O22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O5" i="12"/>
  <c r="N5" i="12"/>
  <c r="M5" i="12"/>
  <c r="L5" i="12"/>
  <c r="K5" i="12"/>
  <c r="J5" i="12"/>
  <c r="I5" i="12"/>
  <c r="H5" i="12"/>
  <c r="G5" i="12"/>
  <c r="F5" i="12"/>
  <c r="D5" i="12"/>
  <c r="C5" i="12"/>
  <c r="O92" i="14" l="1"/>
  <c r="O96" i="14"/>
  <c r="O88" i="14"/>
  <c r="N68" i="12"/>
  <c r="M68" i="13"/>
  <c r="N68" i="14"/>
  <c r="N68" i="13"/>
  <c r="L68" i="12"/>
  <c r="L68" i="14"/>
  <c r="M68" i="12"/>
  <c r="L68" i="13"/>
  <c r="M68" i="14"/>
  <c r="K68" i="14"/>
  <c r="K68" i="13"/>
  <c r="K68" i="12"/>
  <c r="J68" i="14"/>
  <c r="J68" i="13"/>
  <c r="J68" i="12"/>
  <c r="I68" i="12"/>
  <c r="I68" i="13"/>
  <c r="I68" i="14"/>
  <c r="H68" i="14"/>
  <c r="H68" i="13"/>
  <c r="H68" i="12"/>
  <c r="G68" i="14"/>
  <c r="G68" i="13"/>
  <c r="F68" i="13"/>
  <c r="F68" i="12"/>
  <c r="G68" i="12"/>
  <c r="F68" i="14"/>
  <c r="O67" i="14"/>
  <c r="O68" i="14" s="1"/>
  <c r="O32" i="14"/>
  <c r="O67" i="13"/>
  <c r="O68" i="13" s="1"/>
  <c r="O94" i="14"/>
  <c r="O78" i="14"/>
  <c r="O72" i="14"/>
  <c r="C68" i="14"/>
  <c r="O62" i="14"/>
  <c r="O74" i="14"/>
  <c r="O84" i="14"/>
  <c r="O90" i="14"/>
  <c r="C96" i="14"/>
  <c r="O64" i="14"/>
  <c r="O70" i="14"/>
  <c r="O80" i="14"/>
  <c r="O86" i="14"/>
  <c r="O60" i="14"/>
  <c r="O66" i="14"/>
  <c r="O76" i="14"/>
  <c r="O82" i="14"/>
  <c r="O55" i="14"/>
  <c r="O49" i="14"/>
  <c r="O38" i="14"/>
  <c r="O28" i="14"/>
  <c r="O34" i="14"/>
  <c r="O45" i="14"/>
  <c r="O51" i="14"/>
  <c r="O30" i="14"/>
  <c r="O40" i="14"/>
  <c r="O47" i="14"/>
  <c r="O24" i="14"/>
  <c r="O36" i="14"/>
  <c r="O43" i="14"/>
  <c r="O53" i="14"/>
  <c r="O86" i="13"/>
  <c r="O80" i="13"/>
  <c r="O70" i="13"/>
  <c r="C68" i="13"/>
  <c r="O64" i="13"/>
  <c r="O60" i="13"/>
  <c r="O66" i="13"/>
  <c r="O76" i="13"/>
  <c r="O82" i="13"/>
  <c r="O92" i="13"/>
  <c r="O62" i="13"/>
  <c r="O72" i="13"/>
  <c r="O78" i="13"/>
  <c r="O88" i="13"/>
  <c r="O94" i="13"/>
  <c r="O74" i="13"/>
  <c r="O84" i="13"/>
  <c r="O90" i="13"/>
  <c r="C96" i="13"/>
  <c r="O51" i="13"/>
  <c r="O38" i="13"/>
  <c r="O32" i="13"/>
  <c r="O26" i="13"/>
  <c r="O53" i="13"/>
  <c r="O28" i="13"/>
  <c r="O34" i="13"/>
  <c r="O45" i="13"/>
  <c r="O30" i="13"/>
  <c r="O40" i="13"/>
  <c r="O47" i="13"/>
  <c r="O55" i="13"/>
  <c r="O24" i="13"/>
  <c r="O36" i="13"/>
  <c r="O43" i="13"/>
  <c r="O86" i="12"/>
  <c r="O60" i="12"/>
  <c r="O72" i="12"/>
  <c r="O80" i="12"/>
  <c r="O88" i="12"/>
  <c r="C96" i="12"/>
  <c r="O78" i="12"/>
  <c r="O62" i="12"/>
  <c r="O74" i="12"/>
  <c r="O82" i="12"/>
  <c r="O90" i="12"/>
  <c r="O66" i="12"/>
  <c r="O70" i="12"/>
  <c r="O94" i="12"/>
  <c r="O64" i="12"/>
  <c r="O76" i="12"/>
  <c r="O84" i="12"/>
  <c r="O92" i="12"/>
  <c r="O40" i="12"/>
  <c r="O24" i="12"/>
  <c r="O34" i="12"/>
  <c r="O43" i="12"/>
  <c r="O51" i="12"/>
  <c r="O32" i="12"/>
  <c r="O26" i="12"/>
  <c r="O28" i="12"/>
  <c r="O36" i="12"/>
  <c r="O53" i="12"/>
  <c r="O30" i="12"/>
  <c r="O38" i="12"/>
  <c r="O47" i="12"/>
  <c r="O55" i="12"/>
  <c r="O41" i="11"/>
  <c r="O25" i="14"/>
  <c r="C26" i="13"/>
  <c r="O49" i="13"/>
  <c r="O95" i="13"/>
  <c r="O96" i="13" s="1"/>
  <c r="C26" i="12"/>
  <c r="O45" i="12"/>
  <c r="O49" i="12"/>
  <c r="O67" i="12"/>
  <c r="O68" i="12" s="1"/>
  <c r="O95" i="12"/>
  <c r="O96" i="12" s="1"/>
  <c r="O93" i="11"/>
  <c r="O91" i="11"/>
  <c r="O89" i="11"/>
  <c r="O87" i="11"/>
  <c r="O85" i="11"/>
  <c r="O83" i="11"/>
  <c r="O81" i="11"/>
  <c r="O79" i="11"/>
  <c r="O77" i="11"/>
  <c r="O75" i="11"/>
  <c r="O73" i="11"/>
  <c r="O71" i="11"/>
  <c r="O69" i="11"/>
  <c r="O65" i="11"/>
  <c r="O63" i="11"/>
  <c r="O61" i="11"/>
  <c r="O59" i="11"/>
  <c r="O54" i="11"/>
  <c r="O52" i="11"/>
  <c r="O50" i="11"/>
  <c r="O48" i="11"/>
  <c r="O46" i="11"/>
  <c r="O44" i="11"/>
  <c r="O42" i="11"/>
  <c r="O39" i="11"/>
  <c r="O37" i="11"/>
  <c r="O35" i="11"/>
  <c r="O33" i="11"/>
  <c r="O31" i="11"/>
  <c r="O29" i="11"/>
  <c r="O27" i="11"/>
  <c r="O25" i="11"/>
  <c r="O23" i="11"/>
  <c r="O22" i="11"/>
  <c r="N96" i="10"/>
  <c r="M96" i="10"/>
  <c r="L96" i="10"/>
  <c r="K96" i="10"/>
  <c r="J96" i="10"/>
  <c r="I96" i="10"/>
  <c r="H96" i="10"/>
  <c r="G96" i="10"/>
  <c r="F96" i="10"/>
  <c r="E96" i="10"/>
  <c r="D96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O93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O91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O89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O87" i="10"/>
  <c r="N86" i="10"/>
  <c r="M86" i="10"/>
  <c r="L86" i="10"/>
  <c r="K86" i="10"/>
  <c r="J86" i="10"/>
  <c r="H86" i="10"/>
  <c r="G86" i="10"/>
  <c r="F86" i="10"/>
  <c r="E86" i="10"/>
  <c r="D86" i="10"/>
  <c r="C86" i="10"/>
  <c r="O85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O83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O81" i="10"/>
  <c r="N80" i="10"/>
  <c r="M80" i="10"/>
  <c r="L80" i="10"/>
  <c r="K80" i="10"/>
  <c r="J80" i="10"/>
  <c r="H80" i="10"/>
  <c r="G80" i="10"/>
  <c r="F80" i="10"/>
  <c r="E80" i="10"/>
  <c r="D80" i="10"/>
  <c r="C80" i="10"/>
  <c r="O79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O77" i="10"/>
  <c r="N76" i="10"/>
  <c r="M76" i="10"/>
  <c r="L76" i="10"/>
  <c r="K76" i="10"/>
  <c r="J76" i="10"/>
  <c r="H76" i="10"/>
  <c r="G76" i="10"/>
  <c r="F76" i="10"/>
  <c r="E76" i="10"/>
  <c r="D76" i="10"/>
  <c r="C76" i="10"/>
  <c r="O75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O73" i="10"/>
  <c r="N72" i="10"/>
  <c r="M72" i="10"/>
  <c r="K72" i="10"/>
  <c r="J72" i="10"/>
  <c r="I72" i="10"/>
  <c r="H72" i="10"/>
  <c r="G72" i="10"/>
  <c r="F72" i="10"/>
  <c r="E72" i="10"/>
  <c r="D72" i="10"/>
  <c r="C72" i="10"/>
  <c r="O71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O69" i="10"/>
  <c r="E68" i="10"/>
  <c r="D68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O65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O63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O61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O59" i="10"/>
  <c r="O58" i="10"/>
  <c r="N55" i="10"/>
  <c r="M55" i="10"/>
  <c r="L55" i="10"/>
  <c r="K55" i="10"/>
  <c r="J55" i="10"/>
  <c r="I55" i="10"/>
  <c r="G55" i="10"/>
  <c r="F55" i="10"/>
  <c r="E55" i="10"/>
  <c r="D55" i="10"/>
  <c r="C55" i="10"/>
  <c r="O54" i="10"/>
  <c r="N53" i="10"/>
  <c r="M53" i="10"/>
  <c r="L53" i="10"/>
  <c r="K53" i="10"/>
  <c r="J53" i="10"/>
  <c r="I53" i="10"/>
  <c r="G53" i="10"/>
  <c r="F53" i="10"/>
  <c r="E53" i="10"/>
  <c r="D53" i="10"/>
  <c r="C53" i="10"/>
  <c r="O52" i="10"/>
  <c r="N51" i="10"/>
  <c r="M51" i="10"/>
  <c r="L51" i="10"/>
  <c r="K51" i="10"/>
  <c r="J51" i="10"/>
  <c r="I51" i="10"/>
  <c r="G51" i="10"/>
  <c r="F51" i="10"/>
  <c r="E51" i="10"/>
  <c r="D51" i="10"/>
  <c r="C51" i="10"/>
  <c r="O50" i="10"/>
  <c r="N49" i="10"/>
  <c r="M49" i="10"/>
  <c r="L49" i="10"/>
  <c r="K49" i="10"/>
  <c r="J49" i="10"/>
  <c r="I49" i="10"/>
  <c r="G49" i="10"/>
  <c r="F49" i="10"/>
  <c r="E49" i="10"/>
  <c r="D49" i="10"/>
  <c r="C49" i="10"/>
  <c r="O48" i="10"/>
  <c r="N47" i="10"/>
  <c r="M47" i="10"/>
  <c r="L47" i="10"/>
  <c r="K47" i="10"/>
  <c r="J47" i="10"/>
  <c r="I47" i="10"/>
  <c r="G47" i="10"/>
  <c r="F47" i="10"/>
  <c r="E47" i="10"/>
  <c r="D47" i="10"/>
  <c r="C47" i="10"/>
  <c r="O46" i="10"/>
  <c r="N45" i="10"/>
  <c r="M45" i="10"/>
  <c r="L45" i="10"/>
  <c r="K45" i="10"/>
  <c r="J45" i="10"/>
  <c r="I45" i="10"/>
  <c r="G45" i="10"/>
  <c r="F45" i="10"/>
  <c r="E45" i="10"/>
  <c r="D45" i="10"/>
  <c r="C45" i="10"/>
  <c r="O44" i="10"/>
  <c r="N43" i="10"/>
  <c r="M43" i="10"/>
  <c r="L43" i="10"/>
  <c r="K43" i="10"/>
  <c r="J43" i="10"/>
  <c r="I43" i="10"/>
  <c r="G43" i="10"/>
  <c r="F43" i="10"/>
  <c r="E43" i="10"/>
  <c r="D43" i="10"/>
  <c r="C43" i="10"/>
  <c r="O42" i="10"/>
  <c r="N40" i="10"/>
  <c r="M40" i="10"/>
  <c r="L40" i="10"/>
  <c r="K40" i="10"/>
  <c r="J40" i="10"/>
  <c r="I40" i="10"/>
  <c r="G40" i="10"/>
  <c r="F40" i="10"/>
  <c r="E40" i="10"/>
  <c r="D40" i="10"/>
  <c r="C40" i="10"/>
  <c r="O39" i="10"/>
  <c r="N38" i="10"/>
  <c r="M38" i="10"/>
  <c r="L38" i="10"/>
  <c r="K38" i="10"/>
  <c r="J38" i="10"/>
  <c r="I38" i="10"/>
  <c r="G38" i="10"/>
  <c r="F38" i="10"/>
  <c r="E38" i="10"/>
  <c r="D38" i="10"/>
  <c r="C38" i="10"/>
  <c r="O37" i="10"/>
  <c r="N36" i="10"/>
  <c r="M36" i="10"/>
  <c r="L36" i="10"/>
  <c r="K36" i="10"/>
  <c r="J36" i="10"/>
  <c r="I36" i="10"/>
  <c r="G36" i="10"/>
  <c r="F36" i="10"/>
  <c r="E36" i="10"/>
  <c r="D36" i="10"/>
  <c r="C36" i="10"/>
  <c r="O35" i="10"/>
  <c r="N34" i="10"/>
  <c r="M34" i="10"/>
  <c r="L34" i="10"/>
  <c r="K34" i="10"/>
  <c r="J34" i="10"/>
  <c r="I34" i="10"/>
  <c r="G34" i="10"/>
  <c r="F34" i="10"/>
  <c r="E34" i="10"/>
  <c r="D34" i="10"/>
  <c r="C34" i="10"/>
  <c r="O33" i="10"/>
  <c r="N32" i="10"/>
  <c r="M32" i="10"/>
  <c r="L32" i="10"/>
  <c r="K32" i="10"/>
  <c r="J32" i="10"/>
  <c r="I32" i="10"/>
  <c r="G32" i="10"/>
  <c r="F32" i="10"/>
  <c r="E32" i="10"/>
  <c r="D32" i="10"/>
  <c r="C32" i="10"/>
  <c r="O31" i="10"/>
  <c r="N30" i="10"/>
  <c r="M30" i="10"/>
  <c r="L30" i="10"/>
  <c r="K30" i="10"/>
  <c r="J30" i="10"/>
  <c r="I30" i="10"/>
  <c r="G30" i="10"/>
  <c r="F30" i="10"/>
  <c r="E30" i="10"/>
  <c r="D30" i="10"/>
  <c r="C30" i="10"/>
  <c r="O29" i="10"/>
  <c r="N28" i="10"/>
  <c r="M28" i="10"/>
  <c r="L28" i="10"/>
  <c r="K28" i="10"/>
  <c r="J28" i="10"/>
  <c r="I28" i="10"/>
  <c r="G28" i="10"/>
  <c r="F28" i="10"/>
  <c r="E28" i="10"/>
  <c r="D28" i="10"/>
  <c r="C28" i="10"/>
  <c r="O27" i="10"/>
  <c r="N26" i="10"/>
  <c r="K26" i="10"/>
  <c r="J26" i="10"/>
  <c r="G26" i="10"/>
  <c r="F26" i="10"/>
  <c r="M26" i="10"/>
  <c r="L26" i="10"/>
  <c r="I26" i="10"/>
  <c r="E26" i="10"/>
  <c r="D26" i="10"/>
  <c r="O25" i="10"/>
  <c r="N24" i="10"/>
  <c r="M24" i="10"/>
  <c r="L24" i="10"/>
  <c r="K24" i="10"/>
  <c r="J24" i="10"/>
  <c r="I24" i="10"/>
  <c r="G24" i="10"/>
  <c r="F24" i="10"/>
  <c r="E24" i="10"/>
  <c r="C24" i="10"/>
  <c r="O23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O5" i="10"/>
  <c r="N5" i="10"/>
  <c r="M5" i="10"/>
  <c r="L5" i="10"/>
  <c r="K5" i="10"/>
  <c r="J5" i="10"/>
  <c r="I5" i="10"/>
  <c r="H5" i="10"/>
  <c r="G5" i="10"/>
  <c r="F5" i="10"/>
  <c r="E5" i="10"/>
  <c r="D5" i="10"/>
  <c r="N96" i="9"/>
  <c r="M96" i="9"/>
  <c r="L96" i="9"/>
  <c r="K96" i="9"/>
  <c r="J96" i="9"/>
  <c r="I96" i="9"/>
  <c r="H96" i="9"/>
  <c r="G96" i="9"/>
  <c r="F96" i="9"/>
  <c r="E96" i="9"/>
  <c r="D96" i="9"/>
  <c r="N94" i="9"/>
  <c r="M94" i="9"/>
  <c r="L94" i="9"/>
  <c r="K94" i="9"/>
  <c r="J94" i="9"/>
  <c r="I94" i="9"/>
  <c r="H94" i="9"/>
  <c r="G94" i="9"/>
  <c r="F94" i="9"/>
  <c r="E94" i="9"/>
  <c r="D94" i="9"/>
  <c r="C94" i="9"/>
  <c r="O93" i="9"/>
  <c r="N92" i="9"/>
  <c r="M92" i="9"/>
  <c r="L92" i="9"/>
  <c r="K92" i="9"/>
  <c r="J92" i="9"/>
  <c r="I92" i="9"/>
  <c r="H92" i="9"/>
  <c r="G92" i="9"/>
  <c r="F92" i="9"/>
  <c r="E92" i="9"/>
  <c r="D92" i="9"/>
  <c r="C92" i="9"/>
  <c r="O91" i="9"/>
  <c r="N90" i="9"/>
  <c r="M90" i="9"/>
  <c r="L90" i="9"/>
  <c r="K90" i="9"/>
  <c r="J90" i="9"/>
  <c r="I90" i="9"/>
  <c r="H90" i="9"/>
  <c r="G90" i="9"/>
  <c r="F90" i="9"/>
  <c r="E90" i="9"/>
  <c r="D90" i="9"/>
  <c r="C90" i="9"/>
  <c r="O89" i="9"/>
  <c r="N88" i="9"/>
  <c r="M88" i="9"/>
  <c r="L88" i="9"/>
  <c r="K88" i="9"/>
  <c r="J88" i="9"/>
  <c r="I88" i="9"/>
  <c r="H88" i="9"/>
  <c r="G88" i="9"/>
  <c r="F88" i="9"/>
  <c r="E88" i="9"/>
  <c r="D88" i="9"/>
  <c r="C88" i="9"/>
  <c r="O87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N80" i="9"/>
  <c r="M80" i="9"/>
  <c r="L80" i="9"/>
  <c r="K80" i="9"/>
  <c r="J80" i="9"/>
  <c r="I80" i="9"/>
  <c r="H80" i="9"/>
  <c r="G80" i="9"/>
  <c r="F80" i="9"/>
  <c r="E80" i="9"/>
  <c r="D80" i="9"/>
  <c r="C80" i="9"/>
  <c r="O79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N76" i="9"/>
  <c r="M76" i="9"/>
  <c r="L76" i="9"/>
  <c r="K76" i="9"/>
  <c r="J76" i="9"/>
  <c r="I76" i="9"/>
  <c r="H76" i="9"/>
  <c r="G76" i="9"/>
  <c r="F76" i="9"/>
  <c r="E76" i="9"/>
  <c r="D76" i="9"/>
  <c r="C76" i="9"/>
  <c r="O75" i="9"/>
  <c r="N74" i="9"/>
  <c r="M74" i="9"/>
  <c r="L74" i="9"/>
  <c r="K74" i="9"/>
  <c r="J74" i="9"/>
  <c r="I74" i="9"/>
  <c r="H74" i="9"/>
  <c r="G74" i="9"/>
  <c r="F74" i="9"/>
  <c r="E74" i="9"/>
  <c r="D74" i="9"/>
  <c r="C74" i="9"/>
  <c r="O73" i="9"/>
  <c r="N72" i="9"/>
  <c r="M72" i="9"/>
  <c r="L72" i="9"/>
  <c r="K72" i="9"/>
  <c r="J72" i="9"/>
  <c r="I72" i="9"/>
  <c r="H72" i="9"/>
  <c r="G72" i="9"/>
  <c r="F72" i="9"/>
  <c r="E72" i="9"/>
  <c r="D72" i="9"/>
  <c r="C72" i="9"/>
  <c r="O71" i="9"/>
  <c r="N70" i="9"/>
  <c r="M70" i="9"/>
  <c r="L70" i="9"/>
  <c r="K70" i="9"/>
  <c r="J70" i="9"/>
  <c r="I70" i="9"/>
  <c r="H70" i="9"/>
  <c r="G70" i="9"/>
  <c r="F70" i="9"/>
  <c r="E70" i="9"/>
  <c r="D70" i="9"/>
  <c r="C70" i="9"/>
  <c r="O69" i="9"/>
  <c r="E68" i="9"/>
  <c r="D68" i="9"/>
  <c r="N66" i="9"/>
  <c r="M66" i="9"/>
  <c r="L66" i="9"/>
  <c r="K66" i="9"/>
  <c r="J66" i="9"/>
  <c r="I66" i="9"/>
  <c r="H66" i="9"/>
  <c r="G66" i="9"/>
  <c r="F66" i="9"/>
  <c r="E66" i="9"/>
  <c r="D66" i="9"/>
  <c r="C66" i="9"/>
  <c r="O65" i="9"/>
  <c r="N64" i="9"/>
  <c r="M64" i="9"/>
  <c r="L64" i="9"/>
  <c r="K64" i="9"/>
  <c r="J64" i="9"/>
  <c r="I64" i="9"/>
  <c r="H64" i="9"/>
  <c r="G64" i="9"/>
  <c r="F64" i="9"/>
  <c r="E64" i="9"/>
  <c r="D64" i="9"/>
  <c r="C64" i="9"/>
  <c r="O63" i="9"/>
  <c r="N62" i="9"/>
  <c r="M62" i="9"/>
  <c r="L62" i="9"/>
  <c r="K62" i="9"/>
  <c r="J62" i="9"/>
  <c r="I62" i="9"/>
  <c r="H62" i="9"/>
  <c r="G62" i="9"/>
  <c r="F62" i="9"/>
  <c r="E62" i="9"/>
  <c r="D62" i="9"/>
  <c r="C62" i="9"/>
  <c r="O61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O58" i="9"/>
  <c r="N55" i="9"/>
  <c r="M55" i="9"/>
  <c r="L55" i="9"/>
  <c r="K55" i="9"/>
  <c r="J55" i="9"/>
  <c r="I55" i="9"/>
  <c r="H55" i="9"/>
  <c r="G55" i="9"/>
  <c r="F55" i="9"/>
  <c r="E55" i="9"/>
  <c r="D55" i="9"/>
  <c r="C55" i="9"/>
  <c r="O54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N51" i="9"/>
  <c r="M51" i="9"/>
  <c r="L51" i="9"/>
  <c r="K51" i="9"/>
  <c r="J51" i="9"/>
  <c r="I51" i="9"/>
  <c r="H51" i="9"/>
  <c r="G51" i="9"/>
  <c r="F51" i="9"/>
  <c r="E51" i="9"/>
  <c r="D51" i="9"/>
  <c r="C51" i="9"/>
  <c r="O50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N47" i="9"/>
  <c r="M47" i="9"/>
  <c r="L47" i="9"/>
  <c r="K47" i="9"/>
  <c r="J47" i="9"/>
  <c r="I47" i="9"/>
  <c r="H47" i="9"/>
  <c r="G47" i="9"/>
  <c r="F47" i="9"/>
  <c r="E47" i="9"/>
  <c r="D47" i="9"/>
  <c r="C47" i="9"/>
  <c r="O46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N43" i="9"/>
  <c r="M43" i="9"/>
  <c r="L43" i="9"/>
  <c r="K43" i="9"/>
  <c r="J43" i="9"/>
  <c r="I43" i="9"/>
  <c r="H43" i="9"/>
  <c r="G43" i="9"/>
  <c r="F43" i="9"/>
  <c r="E43" i="9"/>
  <c r="D43" i="9"/>
  <c r="C43" i="9"/>
  <c r="O42" i="9"/>
  <c r="N40" i="9"/>
  <c r="M40" i="9"/>
  <c r="L40" i="9"/>
  <c r="K40" i="9"/>
  <c r="J40" i="9"/>
  <c r="I40" i="9"/>
  <c r="H40" i="9"/>
  <c r="G40" i="9"/>
  <c r="F40" i="9"/>
  <c r="E40" i="9"/>
  <c r="D40" i="9"/>
  <c r="C40" i="9"/>
  <c r="O39" i="9"/>
  <c r="N38" i="9"/>
  <c r="M38" i="9"/>
  <c r="L38" i="9"/>
  <c r="K38" i="9"/>
  <c r="J38" i="9"/>
  <c r="I38" i="9"/>
  <c r="H38" i="9"/>
  <c r="G38" i="9"/>
  <c r="F38" i="9"/>
  <c r="E38" i="9"/>
  <c r="D38" i="9"/>
  <c r="C38" i="9"/>
  <c r="O37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N34" i="9"/>
  <c r="M34" i="9"/>
  <c r="L34" i="9"/>
  <c r="K34" i="9"/>
  <c r="J34" i="9"/>
  <c r="I34" i="9"/>
  <c r="H34" i="9"/>
  <c r="G34" i="9"/>
  <c r="F34" i="9"/>
  <c r="E34" i="9"/>
  <c r="D34" i="9"/>
  <c r="C34" i="9"/>
  <c r="O33" i="9"/>
  <c r="N32" i="9"/>
  <c r="M32" i="9"/>
  <c r="L32" i="9"/>
  <c r="K32" i="9"/>
  <c r="J32" i="9"/>
  <c r="I32" i="9"/>
  <c r="H32" i="9"/>
  <c r="G32" i="9"/>
  <c r="F32" i="9"/>
  <c r="E32" i="9"/>
  <c r="D32" i="9"/>
  <c r="C32" i="9"/>
  <c r="O31" i="9"/>
  <c r="N30" i="9"/>
  <c r="M30" i="9"/>
  <c r="L30" i="9"/>
  <c r="K30" i="9"/>
  <c r="J30" i="9"/>
  <c r="I30" i="9"/>
  <c r="H30" i="9"/>
  <c r="G30" i="9"/>
  <c r="F30" i="9"/>
  <c r="E30" i="9"/>
  <c r="D30" i="9"/>
  <c r="C30" i="9"/>
  <c r="O29" i="9"/>
  <c r="N28" i="9"/>
  <c r="M28" i="9"/>
  <c r="L28" i="9"/>
  <c r="K28" i="9"/>
  <c r="J28" i="9"/>
  <c r="I28" i="9"/>
  <c r="H28" i="9"/>
  <c r="G28" i="9"/>
  <c r="F28" i="9"/>
  <c r="E28" i="9"/>
  <c r="D28" i="9"/>
  <c r="C28" i="9"/>
  <c r="O27" i="9"/>
  <c r="N26" i="9"/>
  <c r="J26" i="9"/>
  <c r="F26" i="9"/>
  <c r="M26" i="9"/>
  <c r="L26" i="9"/>
  <c r="K26" i="9"/>
  <c r="I26" i="9"/>
  <c r="H26" i="9"/>
  <c r="G26" i="9"/>
  <c r="E26" i="9"/>
  <c r="D26" i="9"/>
  <c r="O25" i="9"/>
  <c r="N24" i="9"/>
  <c r="M24" i="9"/>
  <c r="L24" i="9"/>
  <c r="K24" i="9"/>
  <c r="J24" i="9"/>
  <c r="I24" i="9"/>
  <c r="H24" i="9"/>
  <c r="G24" i="9"/>
  <c r="F24" i="9"/>
  <c r="E24" i="9"/>
  <c r="D24" i="9"/>
  <c r="C24" i="9"/>
  <c r="O23" i="9"/>
  <c r="O22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O9" i="9"/>
  <c r="N9" i="9"/>
  <c r="M9" i="9"/>
  <c r="L9" i="9"/>
  <c r="K9" i="9"/>
  <c r="J9" i="9"/>
  <c r="I9" i="9"/>
  <c r="H9" i="9"/>
  <c r="G9" i="9"/>
  <c r="F9" i="9"/>
  <c r="E9" i="9"/>
  <c r="D9" i="9"/>
  <c r="C9" i="9"/>
  <c r="O7" i="9"/>
  <c r="N7" i="9"/>
  <c r="M7" i="9"/>
  <c r="L7" i="9"/>
  <c r="K7" i="9"/>
  <c r="J7" i="9"/>
  <c r="I7" i="9"/>
  <c r="H7" i="9"/>
  <c r="G7" i="9"/>
  <c r="F7" i="9"/>
  <c r="E7" i="9"/>
  <c r="D7" i="9"/>
  <c r="C7" i="9"/>
  <c r="O5" i="9"/>
  <c r="N5" i="9"/>
  <c r="M5" i="9"/>
  <c r="L5" i="9"/>
  <c r="K5" i="9"/>
  <c r="J5" i="9"/>
  <c r="I5" i="9"/>
  <c r="H5" i="9"/>
  <c r="G5" i="9"/>
  <c r="F5" i="9"/>
  <c r="E5" i="9"/>
  <c r="D5" i="9"/>
  <c r="C5" i="9"/>
  <c r="N96" i="8"/>
  <c r="M96" i="8"/>
  <c r="L96" i="8"/>
  <c r="K96" i="8"/>
  <c r="J96" i="8"/>
  <c r="I96" i="8"/>
  <c r="H96" i="8"/>
  <c r="G96" i="8"/>
  <c r="F96" i="8"/>
  <c r="E96" i="8"/>
  <c r="D96" i="8"/>
  <c r="N94" i="8"/>
  <c r="M94" i="8"/>
  <c r="L94" i="8"/>
  <c r="K94" i="8"/>
  <c r="J94" i="8"/>
  <c r="I94" i="8"/>
  <c r="H94" i="8"/>
  <c r="G94" i="8"/>
  <c r="F94" i="8"/>
  <c r="E94" i="8"/>
  <c r="D94" i="8"/>
  <c r="C94" i="8"/>
  <c r="O93" i="8"/>
  <c r="N92" i="8"/>
  <c r="M92" i="8"/>
  <c r="O91" i="8"/>
  <c r="N90" i="8"/>
  <c r="M90" i="8"/>
  <c r="L90" i="8"/>
  <c r="K90" i="8"/>
  <c r="J90" i="8"/>
  <c r="I90" i="8"/>
  <c r="H90" i="8"/>
  <c r="G90" i="8"/>
  <c r="F90" i="8"/>
  <c r="E90" i="8"/>
  <c r="D90" i="8"/>
  <c r="C90" i="8"/>
  <c r="O89" i="8"/>
  <c r="N88" i="8"/>
  <c r="M88" i="8"/>
  <c r="L88" i="8"/>
  <c r="K88" i="8"/>
  <c r="J88" i="8"/>
  <c r="I88" i="8"/>
  <c r="H88" i="8"/>
  <c r="G88" i="8"/>
  <c r="F88" i="8"/>
  <c r="E88" i="8"/>
  <c r="D88" i="8"/>
  <c r="C88" i="8"/>
  <c r="O87" i="8"/>
  <c r="N86" i="8"/>
  <c r="M86" i="8"/>
  <c r="L86" i="8"/>
  <c r="K86" i="8"/>
  <c r="J86" i="8"/>
  <c r="I86" i="8"/>
  <c r="H86" i="8"/>
  <c r="G86" i="8"/>
  <c r="F86" i="8"/>
  <c r="E86" i="8"/>
  <c r="D86" i="8"/>
  <c r="C86" i="8"/>
  <c r="O85" i="8"/>
  <c r="N84" i="8"/>
  <c r="M84" i="8"/>
  <c r="L84" i="8"/>
  <c r="K84" i="8"/>
  <c r="J84" i="8"/>
  <c r="I84" i="8"/>
  <c r="H84" i="8"/>
  <c r="G84" i="8"/>
  <c r="F84" i="8"/>
  <c r="E84" i="8"/>
  <c r="D84" i="8"/>
  <c r="C84" i="8"/>
  <c r="O83" i="8"/>
  <c r="N82" i="8"/>
  <c r="M82" i="8"/>
  <c r="L82" i="8"/>
  <c r="K82" i="8"/>
  <c r="J82" i="8"/>
  <c r="I82" i="8"/>
  <c r="H82" i="8"/>
  <c r="G82" i="8"/>
  <c r="F82" i="8"/>
  <c r="E82" i="8"/>
  <c r="D82" i="8"/>
  <c r="C82" i="8"/>
  <c r="O81" i="8"/>
  <c r="N80" i="8"/>
  <c r="M80" i="8"/>
  <c r="L80" i="8"/>
  <c r="K80" i="8"/>
  <c r="J80" i="8"/>
  <c r="I80" i="8"/>
  <c r="H80" i="8"/>
  <c r="G80" i="8"/>
  <c r="F80" i="8"/>
  <c r="E80" i="8"/>
  <c r="D80" i="8"/>
  <c r="C80" i="8"/>
  <c r="O79" i="8"/>
  <c r="N78" i="8"/>
  <c r="M78" i="8"/>
  <c r="L78" i="8"/>
  <c r="K78" i="8"/>
  <c r="J78" i="8"/>
  <c r="I78" i="8"/>
  <c r="H78" i="8"/>
  <c r="G78" i="8"/>
  <c r="F78" i="8"/>
  <c r="E78" i="8"/>
  <c r="D78" i="8"/>
  <c r="C78" i="8"/>
  <c r="O77" i="8"/>
  <c r="N76" i="8"/>
  <c r="M76" i="8"/>
  <c r="L76" i="8"/>
  <c r="K76" i="8"/>
  <c r="J76" i="8"/>
  <c r="I76" i="8"/>
  <c r="H76" i="8"/>
  <c r="G76" i="8"/>
  <c r="F76" i="8"/>
  <c r="E76" i="8"/>
  <c r="D76" i="8"/>
  <c r="C76" i="8"/>
  <c r="O75" i="8"/>
  <c r="N74" i="8"/>
  <c r="M74" i="8"/>
  <c r="L74" i="8"/>
  <c r="K74" i="8"/>
  <c r="J74" i="8"/>
  <c r="I74" i="8"/>
  <c r="H74" i="8"/>
  <c r="G74" i="8"/>
  <c r="F74" i="8"/>
  <c r="E74" i="8"/>
  <c r="D74" i="8"/>
  <c r="C74" i="8"/>
  <c r="O73" i="8"/>
  <c r="N72" i="8"/>
  <c r="M72" i="8"/>
  <c r="L72" i="8"/>
  <c r="K72" i="8"/>
  <c r="J72" i="8"/>
  <c r="I72" i="8"/>
  <c r="H72" i="8"/>
  <c r="G72" i="8"/>
  <c r="F72" i="8"/>
  <c r="E72" i="8"/>
  <c r="D72" i="8"/>
  <c r="C72" i="8"/>
  <c r="O71" i="8"/>
  <c r="N70" i="8"/>
  <c r="M70" i="8"/>
  <c r="L70" i="8"/>
  <c r="K70" i="8"/>
  <c r="J70" i="8"/>
  <c r="I70" i="8"/>
  <c r="H70" i="8"/>
  <c r="G70" i="8"/>
  <c r="F70" i="8"/>
  <c r="E70" i="8"/>
  <c r="D70" i="8"/>
  <c r="C70" i="8"/>
  <c r="E68" i="8"/>
  <c r="D68" i="8"/>
  <c r="C68" i="8"/>
  <c r="N66" i="8"/>
  <c r="M66" i="8"/>
  <c r="L66" i="8"/>
  <c r="K66" i="8"/>
  <c r="J66" i="8"/>
  <c r="I66" i="8"/>
  <c r="H66" i="8"/>
  <c r="G66" i="8"/>
  <c r="F66" i="8"/>
  <c r="E66" i="8"/>
  <c r="D66" i="8"/>
  <c r="C66" i="8"/>
  <c r="N64" i="8"/>
  <c r="M64" i="8"/>
  <c r="L64" i="8"/>
  <c r="K64" i="8"/>
  <c r="J64" i="8"/>
  <c r="I64" i="8"/>
  <c r="H64" i="8"/>
  <c r="G64" i="8"/>
  <c r="F64" i="8"/>
  <c r="E64" i="8"/>
  <c r="D64" i="8"/>
  <c r="C64" i="8"/>
  <c r="O63" i="8"/>
  <c r="N62" i="8"/>
  <c r="M62" i="8"/>
  <c r="L62" i="8"/>
  <c r="K62" i="8"/>
  <c r="J62" i="8"/>
  <c r="I62" i="8"/>
  <c r="H62" i="8"/>
  <c r="G62" i="8"/>
  <c r="F62" i="8"/>
  <c r="E62" i="8"/>
  <c r="D62" i="8"/>
  <c r="C62" i="8"/>
  <c r="N60" i="8"/>
  <c r="M60" i="8"/>
  <c r="L60" i="8"/>
  <c r="K60" i="8"/>
  <c r="J60" i="8"/>
  <c r="I60" i="8"/>
  <c r="H60" i="8"/>
  <c r="G60" i="8"/>
  <c r="F60" i="8"/>
  <c r="E60" i="8"/>
  <c r="D60" i="8"/>
  <c r="C60" i="8"/>
  <c r="O59" i="8"/>
  <c r="O58" i="8"/>
  <c r="N55" i="8"/>
  <c r="M55" i="8"/>
  <c r="L55" i="8"/>
  <c r="K55" i="8"/>
  <c r="J55" i="8"/>
  <c r="I55" i="8"/>
  <c r="H55" i="8"/>
  <c r="G55" i="8"/>
  <c r="F55" i="8"/>
  <c r="E55" i="8"/>
  <c r="D55" i="8"/>
  <c r="C55" i="8"/>
  <c r="O54" i="8"/>
  <c r="N53" i="8"/>
  <c r="M53" i="8"/>
  <c r="L53" i="8"/>
  <c r="K53" i="8"/>
  <c r="J53" i="8"/>
  <c r="I53" i="8"/>
  <c r="H53" i="8"/>
  <c r="G53" i="8"/>
  <c r="F53" i="8"/>
  <c r="E53" i="8"/>
  <c r="D53" i="8"/>
  <c r="C53" i="8"/>
  <c r="O52" i="8"/>
  <c r="N51" i="8"/>
  <c r="M51" i="8"/>
  <c r="L51" i="8"/>
  <c r="K51" i="8"/>
  <c r="J51" i="8"/>
  <c r="I51" i="8"/>
  <c r="H51" i="8"/>
  <c r="G51" i="8"/>
  <c r="F51" i="8"/>
  <c r="E51" i="8"/>
  <c r="D51" i="8"/>
  <c r="C51" i="8"/>
  <c r="O50" i="8"/>
  <c r="N49" i="8"/>
  <c r="M49" i="8"/>
  <c r="L49" i="8"/>
  <c r="K49" i="8"/>
  <c r="J49" i="8"/>
  <c r="I49" i="8"/>
  <c r="H49" i="8"/>
  <c r="G49" i="8"/>
  <c r="F49" i="8"/>
  <c r="E49" i="8"/>
  <c r="D49" i="8"/>
  <c r="C49" i="8"/>
  <c r="O48" i="8"/>
  <c r="N47" i="8"/>
  <c r="M47" i="8"/>
  <c r="L47" i="8"/>
  <c r="K47" i="8"/>
  <c r="J47" i="8"/>
  <c r="I47" i="8"/>
  <c r="H47" i="8"/>
  <c r="G47" i="8"/>
  <c r="F47" i="8"/>
  <c r="E47" i="8"/>
  <c r="D47" i="8"/>
  <c r="C47" i="8"/>
  <c r="O46" i="8"/>
  <c r="N45" i="8"/>
  <c r="M45" i="8"/>
  <c r="L45" i="8"/>
  <c r="K45" i="8"/>
  <c r="J45" i="8"/>
  <c r="I45" i="8"/>
  <c r="H45" i="8"/>
  <c r="G45" i="8"/>
  <c r="F45" i="8"/>
  <c r="E45" i="8"/>
  <c r="D45" i="8"/>
  <c r="C45" i="8"/>
  <c r="O44" i="8"/>
  <c r="N43" i="8"/>
  <c r="M43" i="8"/>
  <c r="L43" i="8"/>
  <c r="K43" i="8"/>
  <c r="J43" i="8"/>
  <c r="I43" i="8"/>
  <c r="H43" i="8"/>
  <c r="G43" i="8"/>
  <c r="F43" i="8"/>
  <c r="E43" i="8"/>
  <c r="D43" i="8"/>
  <c r="C43" i="8"/>
  <c r="O42" i="8"/>
  <c r="N40" i="8"/>
  <c r="M40" i="8"/>
  <c r="L40" i="8"/>
  <c r="K40" i="8"/>
  <c r="J40" i="8"/>
  <c r="I40" i="8"/>
  <c r="H40" i="8"/>
  <c r="G40" i="8"/>
  <c r="F40" i="8"/>
  <c r="E40" i="8"/>
  <c r="D40" i="8"/>
  <c r="C40" i="8"/>
  <c r="O39" i="8"/>
  <c r="N38" i="8"/>
  <c r="M38" i="8"/>
  <c r="L38" i="8"/>
  <c r="K38" i="8"/>
  <c r="J38" i="8"/>
  <c r="I38" i="8"/>
  <c r="H38" i="8"/>
  <c r="G38" i="8"/>
  <c r="F38" i="8"/>
  <c r="E38" i="8"/>
  <c r="D38" i="8"/>
  <c r="C38" i="8"/>
  <c r="O37" i="8"/>
  <c r="N36" i="8"/>
  <c r="M36" i="8"/>
  <c r="L36" i="8"/>
  <c r="K36" i="8"/>
  <c r="J36" i="8"/>
  <c r="I36" i="8"/>
  <c r="H36" i="8"/>
  <c r="G36" i="8"/>
  <c r="F36" i="8"/>
  <c r="E36" i="8"/>
  <c r="D36" i="8"/>
  <c r="C36" i="8"/>
  <c r="O35" i="8"/>
  <c r="N34" i="8"/>
  <c r="M34" i="8"/>
  <c r="L34" i="8"/>
  <c r="K34" i="8"/>
  <c r="J34" i="8"/>
  <c r="I34" i="8"/>
  <c r="H34" i="8"/>
  <c r="G34" i="8"/>
  <c r="F34" i="8"/>
  <c r="E34" i="8"/>
  <c r="D34" i="8"/>
  <c r="C34" i="8"/>
  <c r="O33" i="8"/>
  <c r="N32" i="8"/>
  <c r="M32" i="8"/>
  <c r="L32" i="8"/>
  <c r="K32" i="8"/>
  <c r="J32" i="8"/>
  <c r="I32" i="8"/>
  <c r="H32" i="8"/>
  <c r="G32" i="8"/>
  <c r="F32" i="8"/>
  <c r="E32" i="8"/>
  <c r="C32" i="8"/>
  <c r="O31" i="8"/>
  <c r="N30" i="8"/>
  <c r="M30" i="8"/>
  <c r="L30" i="8"/>
  <c r="K30" i="8"/>
  <c r="J30" i="8"/>
  <c r="I30" i="8"/>
  <c r="H30" i="8"/>
  <c r="G30" i="8"/>
  <c r="F30" i="8"/>
  <c r="E30" i="8"/>
  <c r="D30" i="8"/>
  <c r="C30" i="8"/>
  <c r="O29" i="8"/>
  <c r="N28" i="8"/>
  <c r="M28" i="8"/>
  <c r="L28" i="8"/>
  <c r="K28" i="8"/>
  <c r="J28" i="8"/>
  <c r="I28" i="8"/>
  <c r="H28" i="8"/>
  <c r="G28" i="8"/>
  <c r="F28" i="8"/>
  <c r="E28" i="8"/>
  <c r="D28" i="8"/>
  <c r="C28" i="8"/>
  <c r="M26" i="8"/>
  <c r="K26" i="8"/>
  <c r="I26" i="8"/>
  <c r="G26" i="8"/>
  <c r="E26" i="8"/>
  <c r="C26" i="8"/>
  <c r="N26" i="8"/>
  <c r="L26" i="8"/>
  <c r="J26" i="8"/>
  <c r="H26" i="8"/>
  <c r="F26" i="8"/>
  <c r="D26" i="8"/>
  <c r="O25" i="8"/>
  <c r="N24" i="8"/>
  <c r="M24" i="8"/>
  <c r="L24" i="8"/>
  <c r="K24" i="8"/>
  <c r="J24" i="8"/>
  <c r="I24" i="8"/>
  <c r="H24" i="8"/>
  <c r="G24" i="8"/>
  <c r="F24" i="8"/>
  <c r="E24" i="8"/>
  <c r="D24" i="8"/>
  <c r="C24" i="8"/>
  <c r="O23" i="8"/>
  <c r="O22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O9" i="8"/>
  <c r="N9" i="8"/>
  <c r="M9" i="8"/>
  <c r="L9" i="8"/>
  <c r="K9" i="8"/>
  <c r="J9" i="8"/>
  <c r="I9" i="8"/>
  <c r="H9" i="8"/>
  <c r="G9" i="8"/>
  <c r="F9" i="8"/>
  <c r="E9" i="8"/>
  <c r="D9" i="8"/>
  <c r="C9" i="8"/>
  <c r="O7" i="8"/>
  <c r="N7" i="8"/>
  <c r="M7" i="8"/>
  <c r="L7" i="8"/>
  <c r="K7" i="8"/>
  <c r="J7" i="8"/>
  <c r="I7" i="8"/>
  <c r="H7" i="8"/>
  <c r="G7" i="8"/>
  <c r="F7" i="8"/>
  <c r="E7" i="8"/>
  <c r="D7" i="8"/>
  <c r="C7" i="8"/>
  <c r="O5" i="8"/>
  <c r="N5" i="8"/>
  <c r="M5" i="8"/>
  <c r="L5" i="8"/>
  <c r="K5" i="8"/>
  <c r="J5" i="8"/>
  <c r="I5" i="8"/>
  <c r="H5" i="8"/>
  <c r="G5" i="8"/>
  <c r="F5" i="8"/>
  <c r="E5" i="8"/>
  <c r="D5" i="8"/>
  <c r="C5" i="8"/>
  <c r="C24" i="7"/>
  <c r="N96" i="7"/>
  <c r="M96" i="7"/>
  <c r="L96" i="7"/>
  <c r="K96" i="7"/>
  <c r="J96" i="7"/>
  <c r="I96" i="7"/>
  <c r="H96" i="7"/>
  <c r="G96" i="7"/>
  <c r="F96" i="7"/>
  <c r="E96" i="7"/>
  <c r="D96" i="7"/>
  <c r="N94" i="7"/>
  <c r="M94" i="7"/>
  <c r="L94" i="7"/>
  <c r="K94" i="7"/>
  <c r="J94" i="7"/>
  <c r="I94" i="7"/>
  <c r="H94" i="7"/>
  <c r="G94" i="7"/>
  <c r="F94" i="7"/>
  <c r="E94" i="7"/>
  <c r="D94" i="7"/>
  <c r="C94" i="7"/>
  <c r="O93" i="7"/>
  <c r="N92" i="7"/>
  <c r="M92" i="7"/>
  <c r="L92" i="7"/>
  <c r="K92" i="7"/>
  <c r="J92" i="7"/>
  <c r="I92" i="7"/>
  <c r="H92" i="7"/>
  <c r="G92" i="7"/>
  <c r="F92" i="7"/>
  <c r="E92" i="7"/>
  <c r="D92" i="7"/>
  <c r="C92" i="7"/>
  <c r="O91" i="7"/>
  <c r="N90" i="7"/>
  <c r="M90" i="7"/>
  <c r="L90" i="7"/>
  <c r="K90" i="7"/>
  <c r="J90" i="7"/>
  <c r="I90" i="7"/>
  <c r="H90" i="7"/>
  <c r="G90" i="7"/>
  <c r="F90" i="7"/>
  <c r="E90" i="7"/>
  <c r="D90" i="7"/>
  <c r="C90" i="7"/>
  <c r="O89" i="7"/>
  <c r="N88" i="7"/>
  <c r="M88" i="7"/>
  <c r="L88" i="7"/>
  <c r="K88" i="7"/>
  <c r="J88" i="7"/>
  <c r="I88" i="7"/>
  <c r="H88" i="7"/>
  <c r="G88" i="7"/>
  <c r="F88" i="7"/>
  <c r="E88" i="7"/>
  <c r="D88" i="7"/>
  <c r="C88" i="7"/>
  <c r="O87" i="7"/>
  <c r="N86" i="7"/>
  <c r="M86" i="7"/>
  <c r="L86" i="7"/>
  <c r="K86" i="7"/>
  <c r="J86" i="7"/>
  <c r="I86" i="7"/>
  <c r="H86" i="7"/>
  <c r="G86" i="7"/>
  <c r="F86" i="7"/>
  <c r="E86" i="7"/>
  <c r="D86" i="7"/>
  <c r="C86" i="7"/>
  <c r="O85" i="7"/>
  <c r="N84" i="7"/>
  <c r="M84" i="7"/>
  <c r="L84" i="7"/>
  <c r="K84" i="7"/>
  <c r="J84" i="7"/>
  <c r="I84" i="7"/>
  <c r="H84" i="7"/>
  <c r="G84" i="7"/>
  <c r="F84" i="7"/>
  <c r="E84" i="7"/>
  <c r="D84" i="7"/>
  <c r="C84" i="7"/>
  <c r="O83" i="7"/>
  <c r="N82" i="7"/>
  <c r="M82" i="7"/>
  <c r="L82" i="7"/>
  <c r="K82" i="7"/>
  <c r="J82" i="7"/>
  <c r="I82" i="7"/>
  <c r="H82" i="7"/>
  <c r="G82" i="7"/>
  <c r="F82" i="7"/>
  <c r="E82" i="7"/>
  <c r="D82" i="7"/>
  <c r="C82" i="7"/>
  <c r="O81" i="7"/>
  <c r="N80" i="7"/>
  <c r="M80" i="7"/>
  <c r="L80" i="7"/>
  <c r="K80" i="7"/>
  <c r="J80" i="7"/>
  <c r="I80" i="7"/>
  <c r="H80" i="7"/>
  <c r="G80" i="7"/>
  <c r="F80" i="7"/>
  <c r="E80" i="7"/>
  <c r="D80" i="7"/>
  <c r="C80" i="7"/>
  <c r="O79" i="7"/>
  <c r="N78" i="7"/>
  <c r="M78" i="7"/>
  <c r="L78" i="7"/>
  <c r="K78" i="7"/>
  <c r="J78" i="7"/>
  <c r="I78" i="7"/>
  <c r="H78" i="7"/>
  <c r="G78" i="7"/>
  <c r="F78" i="7"/>
  <c r="E78" i="7"/>
  <c r="D78" i="7"/>
  <c r="C78" i="7"/>
  <c r="O77" i="7"/>
  <c r="N76" i="7"/>
  <c r="M76" i="7"/>
  <c r="L76" i="7"/>
  <c r="K76" i="7"/>
  <c r="J76" i="7"/>
  <c r="I76" i="7"/>
  <c r="H76" i="7"/>
  <c r="G76" i="7"/>
  <c r="F76" i="7"/>
  <c r="E76" i="7"/>
  <c r="D76" i="7"/>
  <c r="C76" i="7"/>
  <c r="O75" i="7"/>
  <c r="N74" i="7"/>
  <c r="M74" i="7"/>
  <c r="L74" i="7"/>
  <c r="K74" i="7"/>
  <c r="J74" i="7"/>
  <c r="I74" i="7"/>
  <c r="H74" i="7"/>
  <c r="G74" i="7"/>
  <c r="F74" i="7"/>
  <c r="E74" i="7"/>
  <c r="D74" i="7"/>
  <c r="C74" i="7"/>
  <c r="O73" i="7"/>
  <c r="N72" i="7"/>
  <c r="M72" i="7"/>
  <c r="L72" i="7"/>
  <c r="K72" i="7"/>
  <c r="J72" i="7"/>
  <c r="I72" i="7"/>
  <c r="H72" i="7"/>
  <c r="G72" i="7"/>
  <c r="F72" i="7"/>
  <c r="E72" i="7"/>
  <c r="D72" i="7"/>
  <c r="C72" i="7"/>
  <c r="O71" i="7"/>
  <c r="N70" i="7"/>
  <c r="M70" i="7"/>
  <c r="L70" i="7"/>
  <c r="K70" i="7"/>
  <c r="J70" i="7"/>
  <c r="I70" i="7"/>
  <c r="H70" i="7"/>
  <c r="G70" i="7"/>
  <c r="F70" i="7"/>
  <c r="E70" i="7"/>
  <c r="D70" i="7"/>
  <c r="C70" i="7"/>
  <c r="O69" i="7"/>
  <c r="E68" i="7"/>
  <c r="D68" i="7"/>
  <c r="C68" i="7"/>
  <c r="N66" i="7"/>
  <c r="M66" i="7"/>
  <c r="L66" i="7"/>
  <c r="K66" i="7"/>
  <c r="J66" i="7"/>
  <c r="I66" i="7"/>
  <c r="H66" i="7"/>
  <c r="G66" i="7"/>
  <c r="F66" i="7"/>
  <c r="E66" i="7"/>
  <c r="D66" i="7"/>
  <c r="C66" i="7"/>
  <c r="O65" i="7"/>
  <c r="N64" i="7"/>
  <c r="M64" i="7"/>
  <c r="L64" i="7"/>
  <c r="K64" i="7"/>
  <c r="J64" i="7"/>
  <c r="I64" i="7"/>
  <c r="H64" i="7"/>
  <c r="G64" i="7"/>
  <c r="F64" i="7"/>
  <c r="E64" i="7"/>
  <c r="D64" i="7"/>
  <c r="C64" i="7"/>
  <c r="O63" i="7"/>
  <c r="N62" i="7"/>
  <c r="M62" i="7"/>
  <c r="L62" i="7"/>
  <c r="K62" i="7"/>
  <c r="J62" i="7"/>
  <c r="I62" i="7"/>
  <c r="H62" i="7"/>
  <c r="G62" i="7"/>
  <c r="F62" i="7"/>
  <c r="E62" i="7"/>
  <c r="D62" i="7"/>
  <c r="C62" i="7"/>
  <c r="O61" i="7"/>
  <c r="N60" i="7"/>
  <c r="M60" i="7"/>
  <c r="L60" i="7"/>
  <c r="K60" i="7"/>
  <c r="J60" i="7"/>
  <c r="I60" i="7"/>
  <c r="H60" i="7"/>
  <c r="G60" i="7"/>
  <c r="F60" i="7"/>
  <c r="E60" i="7"/>
  <c r="D60" i="7"/>
  <c r="C60" i="7"/>
  <c r="O59" i="7"/>
  <c r="O58" i="7"/>
  <c r="N55" i="7"/>
  <c r="M55" i="7"/>
  <c r="L55" i="7"/>
  <c r="K55" i="7"/>
  <c r="J55" i="7"/>
  <c r="I55" i="7"/>
  <c r="H55" i="7"/>
  <c r="G55" i="7"/>
  <c r="F55" i="7"/>
  <c r="E55" i="7"/>
  <c r="D55" i="7"/>
  <c r="C55" i="7"/>
  <c r="O54" i="7"/>
  <c r="N53" i="7"/>
  <c r="M53" i="7"/>
  <c r="L53" i="7"/>
  <c r="K53" i="7"/>
  <c r="J53" i="7"/>
  <c r="I53" i="7"/>
  <c r="H53" i="7"/>
  <c r="G53" i="7"/>
  <c r="F53" i="7"/>
  <c r="E53" i="7"/>
  <c r="D53" i="7"/>
  <c r="C53" i="7"/>
  <c r="O52" i="7"/>
  <c r="N51" i="7"/>
  <c r="M51" i="7"/>
  <c r="L51" i="7"/>
  <c r="K51" i="7"/>
  <c r="J51" i="7"/>
  <c r="I51" i="7"/>
  <c r="H51" i="7"/>
  <c r="G51" i="7"/>
  <c r="F51" i="7"/>
  <c r="E51" i="7"/>
  <c r="D51" i="7"/>
  <c r="O50" i="7"/>
  <c r="N49" i="7"/>
  <c r="M49" i="7"/>
  <c r="L49" i="7"/>
  <c r="K49" i="7"/>
  <c r="J49" i="7"/>
  <c r="I49" i="7"/>
  <c r="H49" i="7"/>
  <c r="G49" i="7"/>
  <c r="F49" i="7"/>
  <c r="E49" i="7"/>
  <c r="D49" i="7"/>
  <c r="O48" i="7"/>
  <c r="N47" i="7"/>
  <c r="M47" i="7"/>
  <c r="L47" i="7"/>
  <c r="K47" i="7"/>
  <c r="J47" i="7"/>
  <c r="I47" i="7"/>
  <c r="H47" i="7"/>
  <c r="G47" i="7"/>
  <c r="F47" i="7"/>
  <c r="E47" i="7"/>
  <c r="D47" i="7"/>
  <c r="C47" i="7"/>
  <c r="O46" i="7"/>
  <c r="N45" i="7"/>
  <c r="M45" i="7"/>
  <c r="L45" i="7"/>
  <c r="K45" i="7"/>
  <c r="J45" i="7"/>
  <c r="I45" i="7"/>
  <c r="H45" i="7"/>
  <c r="G45" i="7"/>
  <c r="F45" i="7"/>
  <c r="E45" i="7"/>
  <c r="D45" i="7"/>
  <c r="C45" i="7"/>
  <c r="O44" i="7"/>
  <c r="N43" i="7"/>
  <c r="M43" i="7"/>
  <c r="L43" i="7"/>
  <c r="K43" i="7"/>
  <c r="J43" i="7"/>
  <c r="H43" i="7"/>
  <c r="G43" i="7"/>
  <c r="F43" i="7"/>
  <c r="E43" i="7"/>
  <c r="C43" i="7"/>
  <c r="O42" i="7"/>
  <c r="N40" i="7"/>
  <c r="M40" i="7"/>
  <c r="L40" i="7"/>
  <c r="K40" i="7"/>
  <c r="J40" i="7"/>
  <c r="I40" i="7"/>
  <c r="H40" i="7"/>
  <c r="G40" i="7"/>
  <c r="F40" i="7"/>
  <c r="E40" i="7"/>
  <c r="D40" i="7"/>
  <c r="C40" i="7"/>
  <c r="O39" i="7"/>
  <c r="N38" i="7"/>
  <c r="M38" i="7"/>
  <c r="L38" i="7"/>
  <c r="K38" i="7"/>
  <c r="J38" i="7"/>
  <c r="I38" i="7"/>
  <c r="H38" i="7"/>
  <c r="G38" i="7"/>
  <c r="F38" i="7"/>
  <c r="E38" i="7"/>
  <c r="D38" i="7"/>
  <c r="C38" i="7"/>
  <c r="O37" i="7"/>
  <c r="N36" i="7"/>
  <c r="M36" i="7"/>
  <c r="L36" i="7"/>
  <c r="K36" i="7"/>
  <c r="J36" i="7"/>
  <c r="I36" i="7"/>
  <c r="H36" i="7"/>
  <c r="G36" i="7"/>
  <c r="F36" i="7"/>
  <c r="E36" i="7"/>
  <c r="D36" i="7"/>
  <c r="C36" i="7"/>
  <c r="O35" i="7"/>
  <c r="N34" i="7"/>
  <c r="M34" i="7"/>
  <c r="L34" i="7"/>
  <c r="K34" i="7"/>
  <c r="J34" i="7"/>
  <c r="I34" i="7"/>
  <c r="H34" i="7"/>
  <c r="G34" i="7"/>
  <c r="F34" i="7"/>
  <c r="E34" i="7"/>
  <c r="D34" i="7"/>
  <c r="C34" i="7"/>
  <c r="O33" i="7"/>
  <c r="N32" i="7"/>
  <c r="M32" i="7"/>
  <c r="L32" i="7"/>
  <c r="K32" i="7"/>
  <c r="J32" i="7"/>
  <c r="I32" i="7"/>
  <c r="H32" i="7"/>
  <c r="G32" i="7"/>
  <c r="F32" i="7"/>
  <c r="E32" i="7"/>
  <c r="D32" i="7"/>
  <c r="C32" i="7"/>
  <c r="O31" i="7"/>
  <c r="N30" i="7"/>
  <c r="M30" i="7"/>
  <c r="L30" i="7"/>
  <c r="K30" i="7"/>
  <c r="J30" i="7"/>
  <c r="I30" i="7"/>
  <c r="H30" i="7"/>
  <c r="G30" i="7"/>
  <c r="F30" i="7"/>
  <c r="E30" i="7"/>
  <c r="D30" i="7"/>
  <c r="C30" i="7"/>
  <c r="O29" i="7"/>
  <c r="N28" i="7"/>
  <c r="M28" i="7"/>
  <c r="L28" i="7"/>
  <c r="K28" i="7"/>
  <c r="J28" i="7"/>
  <c r="I28" i="7"/>
  <c r="H28" i="7"/>
  <c r="G28" i="7"/>
  <c r="F28" i="7"/>
  <c r="E28" i="7"/>
  <c r="D28" i="7"/>
  <c r="C28" i="7"/>
  <c r="N26" i="7"/>
  <c r="M26" i="7"/>
  <c r="O25" i="7"/>
  <c r="N24" i="7"/>
  <c r="M24" i="7"/>
  <c r="L24" i="7"/>
  <c r="K24" i="7"/>
  <c r="J24" i="7"/>
  <c r="I24" i="7"/>
  <c r="H24" i="7"/>
  <c r="G24" i="7"/>
  <c r="F24" i="7"/>
  <c r="E24" i="7"/>
  <c r="D24" i="7"/>
  <c r="O23" i="7"/>
  <c r="O22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O9" i="7"/>
  <c r="N9" i="7"/>
  <c r="M9" i="7"/>
  <c r="L9" i="7"/>
  <c r="K9" i="7"/>
  <c r="J9" i="7"/>
  <c r="I9" i="7"/>
  <c r="H9" i="7"/>
  <c r="G9" i="7"/>
  <c r="F9" i="7"/>
  <c r="E9" i="7"/>
  <c r="D9" i="7"/>
  <c r="C9" i="7"/>
  <c r="O7" i="7"/>
  <c r="N7" i="7"/>
  <c r="M7" i="7"/>
  <c r="L7" i="7"/>
  <c r="K7" i="7"/>
  <c r="J7" i="7"/>
  <c r="I7" i="7"/>
  <c r="H7" i="7"/>
  <c r="G7" i="7"/>
  <c r="F7" i="7"/>
  <c r="E7" i="7"/>
  <c r="D7" i="7"/>
  <c r="C7" i="7"/>
  <c r="O5" i="7"/>
  <c r="N5" i="7"/>
  <c r="M5" i="7"/>
  <c r="L5" i="7"/>
  <c r="K5" i="7"/>
  <c r="J5" i="7"/>
  <c r="I5" i="7"/>
  <c r="H5" i="7"/>
  <c r="G5" i="7"/>
  <c r="F5" i="7"/>
  <c r="E5" i="7"/>
  <c r="D5" i="7"/>
  <c r="C5" i="7"/>
  <c r="O23" i="6"/>
  <c r="E19" i="6"/>
  <c r="D5" i="6"/>
  <c r="N96" i="6"/>
  <c r="M96" i="6"/>
  <c r="L96" i="6"/>
  <c r="K96" i="6"/>
  <c r="J96" i="6"/>
  <c r="I96" i="6"/>
  <c r="H96" i="6"/>
  <c r="G96" i="6"/>
  <c r="F96" i="6"/>
  <c r="E96" i="6"/>
  <c r="D96" i="6"/>
  <c r="N94" i="6"/>
  <c r="M94" i="6"/>
  <c r="L94" i="6"/>
  <c r="K94" i="6"/>
  <c r="J94" i="6"/>
  <c r="I94" i="6"/>
  <c r="H94" i="6"/>
  <c r="G94" i="6"/>
  <c r="F94" i="6"/>
  <c r="E94" i="6"/>
  <c r="D94" i="6"/>
  <c r="C94" i="6"/>
  <c r="O93" i="6"/>
  <c r="N92" i="6"/>
  <c r="M92" i="6"/>
  <c r="L92" i="6"/>
  <c r="K92" i="6"/>
  <c r="J92" i="6"/>
  <c r="I92" i="6"/>
  <c r="H92" i="6"/>
  <c r="G92" i="6"/>
  <c r="F92" i="6"/>
  <c r="E92" i="6"/>
  <c r="D92" i="6"/>
  <c r="C92" i="6"/>
  <c r="O91" i="6"/>
  <c r="N90" i="6"/>
  <c r="M90" i="6"/>
  <c r="L90" i="6"/>
  <c r="K90" i="6"/>
  <c r="J90" i="6"/>
  <c r="I90" i="6"/>
  <c r="H90" i="6"/>
  <c r="G90" i="6"/>
  <c r="F90" i="6"/>
  <c r="E90" i="6"/>
  <c r="D90" i="6"/>
  <c r="C90" i="6"/>
  <c r="O89" i="6"/>
  <c r="N88" i="6"/>
  <c r="M88" i="6"/>
  <c r="L88" i="6"/>
  <c r="K88" i="6"/>
  <c r="J88" i="6"/>
  <c r="I88" i="6"/>
  <c r="H88" i="6"/>
  <c r="G88" i="6"/>
  <c r="F88" i="6"/>
  <c r="E88" i="6"/>
  <c r="D88" i="6"/>
  <c r="C88" i="6"/>
  <c r="O87" i="6"/>
  <c r="N86" i="6"/>
  <c r="M86" i="6"/>
  <c r="L86" i="6"/>
  <c r="K86" i="6"/>
  <c r="J86" i="6"/>
  <c r="I86" i="6"/>
  <c r="H86" i="6"/>
  <c r="G86" i="6"/>
  <c r="F86" i="6"/>
  <c r="E86" i="6"/>
  <c r="D86" i="6"/>
  <c r="C86" i="6"/>
  <c r="O85" i="6"/>
  <c r="N84" i="6"/>
  <c r="M84" i="6"/>
  <c r="L84" i="6"/>
  <c r="K84" i="6"/>
  <c r="J84" i="6"/>
  <c r="I84" i="6"/>
  <c r="H84" i="6"/>
  <c r="G84" i="6"/>
  <c r="F84" i="6"/>
  <c r="E84" i="6"/>
  <c r="D84" i="6"/>
  <c r="C84" i="6"/>
  <c r="O83" i="6"/>
  <c r="N82" i="6"/>
  <c r="M82" i="6"/>
  <c r="L82" i="6"/>
  <c r="K82" i="6"/>
  <c r="J82" i="6"/>
  <c r="I82" i="6"/>
  <c r="H82" i="6"/>
  <c r="G82" i="6"/>
  <c r="F82" i="6"/>
  <c r="E82" i="6"/>
  <c r="D82" i="6"/>
  <c r="C82" i="6"/>
  <c r="O81" i="6"/>
  <c r="N80" i="6"/>
  <c r="M80" i="6"/>
  <c r="L80" i="6"/>
  <c r="K80" i="6"/>
  <c r="J80" i="6"/>
  <c r="I80" i="6"/>
  <c r="H80" i="6"/>
  <c r="G80" i="6"/>
  <c r="F80" i="6"/>
  <c r="E80" i="6"/>
  <c r="D80" i="6"/>
  <c r="C80" i="6"/>
  <c r="O79" i="6"/>
  <c r="N78" i="6"/>
  <c r="M78" i="6"/>
  <c r="L78" i="6"/>
  <c r="K78" i="6"/>
  <c r="J78" i="6"/>
  <c r="I78" i="6"/>
  <c r="H78" i="6"/>
  <c r="G78" i="6"/>
  <c r="F78" i="6"/>
  <c r="E78" i="6"/>
  <c r="D78" i="6"/>
  <c r="C78" i="6"/>
  <c r="O77" i="6"/>
  <c r="N76" i="6"/>
  <c r="M76" i="6"/>
  <c r="L76" i="6"/>
  <c r="K76" i="6"/>
  <c r="J76" i="6"/>
  <c r="I76" i="6"/>
  <c r="H76" i="6"/>
  <c r="G76" i="6"/>
  <c r="F76" i="6"/>
  <c r="E76" i="6"/>
  <c r="D76" i="6"/>
  <c r="C76" i="6"/>
  <c r="O75" i="6"/>
  <c r="N74" i="6"/>
  <c r="M74" i="6"/>
  <c r="L74" i="6"/>
  <c r="K74" i="6"/>
  <c r="J74" i="6"/>
  <c r="I74" i="6"/>
  <c r="H74" i="6"/>
  <c r="G74" i="6"/>
  <c r="F74" i="6"/>
  <c r="E74" i="6"/>
  <c r="D74" i="6"/>
  <c r="C74" i="6"/>
  <c r="O73" i="6"/>
  <c r="N72" i="6"/>
  <c r="M72" i="6"/>
  <c r="L72" i="6"/>
  <c r="K72" i="6"/>
  <c r="J72" i="6"/>
  <c r="I72" i="6"/>
  <c r="H72" i="6"/>
  <c r="G72" i="6"/>
  <c r="F72" i="6"/>
  <c r="E72" i="6"/>
  <c r="D72" i="6"/>
  <c r="C72" i="6"/>
  <c r="O71" i="6"/>
  <c r="N70" i="6"/>
  <c r="M70" i="6"/>
  <c r="L70" i="6"/>
  <c r="K70" i="6"/>
  <c r="J70" i="6"/>
  <c r="I70" i="6"/>
  <c r="H70" i="6"/>
  <c r="G70" i="6"/>
  <c r="F70" i="6"/>
  <c r="E70" i="6"/>
  <c r="D70" i="6"/>
  <c r="C70" i="6"/>
  <c r="O69" i="6"/>
  <c r="E68" i="6"/>
  <c r="D68" i="6"/>
  <c r="C68" i="6"/>
  <c r="N66" i="6"/>
  <c r="M66" i="6"/>
  <c r="L66" i="6"/>
  <c r="K66" i="6"/>
  <c r="J66" i="6"/>
  <c r="I66" i="6"/>
  <c r="H66" i="6"/>
  <c r="G66" i="6"/>
  <c r="F66" i="6"/>
  <c r="E66" i="6"/>
  <c r="D66" i="6"/>
  <c r="C66" i="6"/>
  <c r="O65" i="6"/>
  <c r="N64" i="6"/>
  <c r="M64" i="6"/>
  <c r="L64" i="6"/>
  <c r="K64" i="6"/>
  <c r="J64" i="6"/>
  <c r="I64" i="6"/>
  <c r="H64" i="6"/>
  <c r="G64" i="6"/>
  <c r="F64" i="6"/>
  <c r="E64" i="6"/>
  <c r="D64" i="6"/>
  <c r="C64" i="6"/>
  <c r="O63" i="6"/>
  <c r="N62" i="6"/>
  <c r="M62" i="6"/>
  <c r="L62" i="6"/>
  <c r="K62" i="6"/>
  <c r="J62" i="6"/>
  <c r="I62" i="6"/>
  <c r="H62" i="6"/>
  <c r="G62" i="6"/>
  <c r="F62" i="6"/>
  <c r="E62" i="6"/>
  <c r="D62" i="6"/>
  <c r="C62" i="6"/>
  <c r="O61" i="6"/>
  <c r="N60" i="6"/>
  <c r="M60" i="6"/>
  <c r="L60" i="6"/>
  <c r="K60" i="6"/>
  <c r="J60" i="6"/>
  <c r="I60" i="6"/>
  <c r="H60" i="6"/>
  <c r="G60" i="6"/>
  <c r="F60" i="6"/>
  <c r="E60" i="6"/>
  <c r="D60" i="6"/>
  <c r="C60" i="6"/>
  <c r="O59" i="6"/>
  <c r="O58" i="6"/>
  <c r="N55" i="6"/>
  <c r="M55" i="6"/>
  <c r="J55" i="6"/>
  <c r="I55" i="6"/>
  <c r="H55" i="6"/>
  <c r="G55" i="6"/>
  <c r="F55" i="6"/>
  <c r="E55" i="6"/>
  <c r="D55" i="6"/>
  <c r="C55" i="6"/>
  <c r="O54" i="6"/>
  <c r="N53" i="6"/>
  <c r="M53" i="6"/>
  <c r="L53" i="6"/>
  <c r="J53" i="6"/>
  <c r="I53" i="6"/>
  <c r="H53" i="6"/>
  <c r="G53" i="6"/>
  <c r="F53" i="6"/>
  <c r="E53" i="6"/>
  <c r="D53" i="6"/>
  <c r="C53" i="6"/>
  <c r="O52" i="6"/>
  <c r="N51" i="6"/>
  <c r="M51" i="6"/>
  <c r="L51" i="6"/>
  <c r="J51" i="6"/>
  <c r="I51" i="6"/>
  <c r="H51" i="6"/>
  <c r="G51" i="6"/>
  <c r="F51" i="6"/>
  <c r="E51" i="6"/>
  <c r="D51" i="6"/>
  <c r="C51" i="6"/>
  <c r="O50" i="6"/>
  <c r="N49" i="6"/>
  <c r="M49" i="6"/>
  <c r="L49" i="6"/>
  <c r="J49" i="6"/>
  <c r="I49" i="6"/>
  <c r="H49" i="6"/>
  <c r="G49" i="6"/>
  <c r="F49" i="6"/>
  <c r="E49" i="6"/>
  <c r="D49" i="6"/>
  <c r="C49" i="6"/>
  <c r="O48" i="6"/>
  <c r="N47" i="6"/>
  <c r="M47" i="6"/>
  <c r="L47" i="6"/>
  <c r="J47" i="6"/>
  <c r="I47" i="6"/>
  <c r="H47" i="6"/>
  <c r="G47" i="6"/>
  <c r="F47" i="6"/>
  <c r="E47" i="6"/>
  <c r="D47" i="6"/>
  <c r="C47" i="6"/>
  <c r="O46" i="6"/>
  <c r="N45" i="6"/>
  <c r="M45" i="6"/>
  <c r="L45" i="6"/>
  <c r="J45" i="6"/>
  <c r="I45" i="6"/>
  <c r="H45" i="6"/>
  <c r="G45" i="6"/>
  <c r="F45" i="6"/>
  <c r="E45" i="6"/>
  <c r="D45" i="6"/>
  <c r="C45" i="6"/>
  <c r="O44" i="6"/>
  <c r="N43" i="6"/>
  <c r="M43" i="6"/>
  <c r="L43" i="6"/>
  <c r="J43" i="6"/>
  <c r="I43" i="6"/>
  <c r="H43" i="6"/>
  <c r="G43" i="6"/>
  <c r="F43" i="6"/>
  <c r="E43" i="6"/>
  <c r="D43" i="6"/>
  <c r="C43" i="6"/>
  <c r="O42" i="6"/>
  <c r="N40" i="6"/>
  <c r="M40" i="6"/>
  <c r="L40" i="6"/>
  <c r="J40" i="6"/>
  <c r="I40" i="6"/>
  <c r="H40" i="6"/>
  <c r="G40" i="6"/>
  <c r="F40" i="6"/>
  <c r="E40" i="6"/>
  <c r="D40" i="6"/>
  <c r="C40" i="6"/>
  <c r="O39" i="6"/>
  <c r="N38" i="6"/>
  <c r="M38" i="6"/>
  <c r="L38" i="6"/>
  <c r="J38" i="6"/>
  <c r="I38" i="6"/>
  <c r="H38" i="6"/>
  <c r="G38" i="6"/>
  <c r="F38" i="6"/>
  <c r="E38" i="6"/>
  <c r="D38" i="6"/>
  <c r="C38" i="6"/>
  <c r="O37" i="6"/>
  <c r="N36" i="6"/>
  <c r="M36" i="6"/>
  <c r="L36" i="6"/>
  <c r="J36" i="6"/>
  <c r="I36" i="6"/>
  <c r="H36" i="6"/>
  <c r="G36" i="6"/>
  <c r="F36" i="6"/>
  <c r="E36" i="6"/>
  <c r="D36" i="6"/>
  <c r="C36" i="6"/>
  <c r="O35" i="6"/>
  <c r="N34" i="6"/>
  <c r="M34" i="6"/>
  <c r="L34" i="6"/>
  <c r="J34" i="6"/>
  <c r="I34" i="6"/>
  <c r="H34" i="6"/>
  <c r="G34" i="6"/>
  <c r="F34" i="6"/>
  <c r="E34" i="6"/>
  <c r="D34" i="6"/>
  <c r="C34" i="6"/>
  <c r="O33" i="6"/>
  <c r="N32" i="6"/>
  <c r="M32" i="6"/>
  <c r="L32" i="6"/>
  <c r="J32" i="6"/>
  <c r="I32" i="6"/>
  <c r="H32" i="6"/>
  <c r="G32" i="6"/>
  <c r="F32" i="6"/>
  <c r="E32" i="6"/>
  <c r="D32" i="6"/>
  <c r="C32" i="6"/>
  <c r="O31" i="6"/>
  <c r="N30" i="6"/>
  <c r="M30" i="6"/>
  <c r="L30" i="6"/>
  <c r="J30" i="6"/>
  <c r="I30" i="6"/>
  <c r="H30" i="6"/>
  <c r="G30" i="6"/>
  <c r="F30" i="6"/>
  <c r="E30" i="6"/>
  <c r="D30" i="6"/>
  <c r="C30" i="6"/>
  <c r="O29" i="6"/>
  <c r="N28" i="6"/>
  <c r="M28" i="6"/>
  <c r="L28" i="6"/>
  <c r="J28" i="6"/>
  <c r="I28" i="6"/>
  <c r="H28" i="6"/>
  <c r="G28" i="6"/>
  <c r="F28" i="6"/>
  <c r="E28" i="6"/>
  <c r="D28" i="6"/>
  <c r="C28" i="6"/>
  <c r="M26" i="6"/>
  <c r="I26" i="6"/>
  <c r="G26" i="6"/>
  <c r="E26" i="6"/>
  <c r="C26" i="6"/>
  <c r="N26" i="6"/>
  <c r="J26" i="6"/>
  <c r="H26" i="6"/>
  <c r="F26" i="6"/>
  <c r="D26" i="6"/>
  <c r="O25" i="6"/>
  <c r="N24" i="6"/>
  <c r="M24" i="6"/>
  <c r="J24" i="6"/>
  <c r="I24" i="6"/>
  <c r="H24" i="6"/>
  <c r="G24" i="6"/>
  <c r="F24" i="6"/>
  <c r="E24" i="6"/>
  <c r="D24" i="6"/>
  <c r="C24" i="6"/>
  <c r="O22" i="6"/>
  <c r="K19" i="6"/>
  <c r="J19" i="6"/>
  <c r="I19" i="6"/>
  <c r="H19" i="6"/>
  <c r="G19" i="6"/>
  <c r="F19" i="6"/>
  <c r="D19" i="6"/>
  <c r="C19" i="6"/>
  <c r="O17" i="6"/>
  <c r="N17" i="6"/>
  <c r="M17" i="6"/>
  <c r="O15" i="6"/>
  <c r="N15" i="6"/>
  <c r="M15" i="6"/>
  <c r="K15" i="6"/>
  <c r="J15" i="6"/>
  <c r="I15" i="6"/>
  <c r="H15" i="6"/>
  <c r="G15" i="6"/>
  <c r="F15" i="6"/>
  <c r="E15" i="6"/>
  <c r="D15" i="6"/>
  <c r="C15" i="6"/>
  <c r="N13" i="6"/>
  <c r="M13" i="6"/>
  <c r="K13" i="6"/>
  <c r="J13" i="6"/>
  <c r="I13" i="6"/>
  <c r="H13" i="6"/>
  <c r="G13" i="6"/>
  <c r="F13" i="6"/>
  <c r="E13" i="6"/>
  <c r="D13" i="6"/>
  <c r="C13" i="6"/>
  <c r="O11" i="6"/>
  <c r="N11" i="6"/>
  <c r="M11" i="6"/>
  <c r="K11" i="6"/>
  <c r="J11" i="6"/>
  <c r="I11" i="6"/>
  <c r="H11" i="6"/>
  <c r="G11" i="6"/>
  <c r="F11" i="6"/>
  <c r="E11" i="6"/>
  <c r="D11" i="6"/>
  <c r="C11" i="6"/>
  <c r="O9" i="6"/>
  <c r="N9" i="6"/>
  <c r="M9" i="6"/>
  <c r="K9" i="6"/>
  <c r="J9" i="6"/>
  <c r="I9" i="6"/>
  <c r="H9" i="6"/>
  <c r="G9" i="6"/>
  <c r="F9" i="6"/>
  <c r="E9" i="6"/>
  <c r="D9" i="6"/>
  <c r="C9" i="6"/>
  <c r="O7" i="6"/>
  <c r="N7" i="6"/>
  <c r="M7" i="6"/>
  <c r="J7" i="6"/>
  <c r="I7" i="6"/>
  <c r="H7" i="6"/>
  <c r="G7" i="6"/>
  <c r="F7" i="6"/>
  <c r="E7" i="6"/>
  <c r="D7" i="6"/>
  <c r="C7" i="6"/>
  <c r="O5" i="6"/>
  <c r="N5" i="6"/>
  <c r="M5" i="6"/>
  <c r="J5" i="6"/>
  <c r="I5" i="6"/>
  <c r="H5" i="6"/>
  <c r="F5" i="6"/>
  <c r="E5" i="6"/>
  <c r="N68" i="6" l="1"/>
  <c r="L68" i="6"/>
  <c r="L68" i="7"/>
  <c r="M68" i="8"/>
  <c r="L68" i="9"/>
  <c r="M68" i="6"/>
  <c r="M68" i="7"/>
  <c r="N68" i="8"/>
  <c r="M68" i="9"/>
  <c r="L68" i="10"/>
  <c r="N68" i="7"/>
  <c r="N68" i="9"/>
  <c r="M68" i="10"/>
  <c r="L68" i="8"/>
  <c r="N68" i="10"/>
  <c r="K68" i="10"/>
  <c r="K68" i="9"/>
  <c r="K68" i="8"/>
  <c r="K68" i="7"/>
  <c r="K68" i="6"/>
  <c r="J68" i="10"/>
  <c r="J68" i="9"/>
  <c r="J68" i="8"/>
  <c r="J68" i="7"/>
  <c r="J68" i="6"/>
  <c r="I68" i="7"/>
  <c r="I68" i="9"/>
  <c r="I68" i="10"/>
  <c r="I68" i="6"/>
  <c r="I68" i="8"/>
  <c r="H68" i="10"/>
  <c r="H68" i="9"/>
  <c r="H68" i="8"/>
  <c r="H68" i="7"/>
  <c r="H68" i="6"/>
  <c r="F68" i="9"/>
  <c r="G68" i="7"/>
  <c r="G68" i="8"/>
  <c r="G68" i="9"/>
  <c r="F68" i="7"/>
  <c r="F68" i="8"/>
  <c r="F68" i="6"/>
  <c r="F68" i="10"/>
  <c r="G68" i="6"/>
  <c r="G68" i="10"/>
  <c r="O76" i="9"/>
  <c r="O67" i="10"/>
  <c r="O68" i="10" s="1"/>
  <c r="O88" i="10"/>
  <c r="O64" i="10"/>
  <c r="O60" i="10"/>
  <c r="O72" i="10"/>
  <c r="O80" i="10"/>
  <c r="O67" i="9"/>
  <c r="O68" i="9" s="1"/>
  <c r="O26" i="14"/>
  <c r="O94" i="10"/>
  <c r="O86" i="10"/>
  <c r="O78" i="10"/>
  <c r="C68" i="10"/>
  <c r="O70" i="10"/>
  <c r="O66" i="10"/>
  <c r="O62" i="10"/>
  <c r="O76" i="10"/>
  <c r="O82" i="10"/>
  <c r="O92" i="10"/>
  <c r="O74" i="10"/>
  <c r="O84" i="10"/>
  <c r="O90" i="10"/>
  <c r="O95" i="10"/>
  <c r="O96" i="10" s="1"/>
  <c r="C96" i="10"/>
  <c r="O26" i="11"/>
  <c r="O92" i="9"/>
  <c r="O82" i="9"/>
  <c r="C68" i="9"/>
  <c r="O62" i="9"/>
  <c r="O72" i="9"/>
  <c r="O78" i="9"/>
  <c r="O88" i="9"/>
  <c r="O94" i="9"/>
  <c r="O64" i="9"/>
  <c r="O74" i="9"/>
  <c r="O84" i="9"/>
  <c r="O90" i="9"/>
  <c r="O95" i="9"/>
  <c r="O96" i="9" s="1"/>
  <c r="C96" i="9"/>
  <c r="O60" i="9"/>
  <c r="O66" i="9"/>
  <c r="O70" i="9"/>
  <c r="O80" i="9"/>
  <c r="O86" i="9"/>
  <c r="O55" i="9"/>
  <c r="O47" i="9"/>
  <c r="O38" i="9"/>
  <c r="O30" i="9"/>
  <c r="O32" i="9"/>
  <c r="O40" i="9"/>
  <c r="O49" i="9"/>
  <c r="O24" i="9"/>
  <c r="O34" i="9"/>
  <c r="O43" i="9"/>
  <c r="O51" i="9"/>
  <c r="O26" i="9"/>
  <c r="O28" i="9"/>
  <c r="O36" i="9"/>
  <c r="O45" i="9"/>
  <c r="O53" i="9"/>
  <c r="O90" i="8"/>
  <c r="O82" i="8"/>
  <c r="O74" i="8"/>
  <c r="O60" i="8"/>
  <c r="O62" i="8"/>
  <c r="O76" i="8"/>
  <c r="O84" i="8"/>
  <c r="O92" i="8"/>
  <c r="O64" i="8"/>
  <c r="O70" i="8"/>
  <c r="O78" i="8"/>
  <c r="O86" i="8"/>
  <c r="O94" i="8"/>
  <c r="O66" i="8"/>
  <c r="O72" i="8"/>
  <c r="O80" i="8"/>
  <c r="O88" i="8"/>
  <c r="C96" i="8"/>
  <c r="O26" i="8"/>
  <c r="O55" i="8"/>
  <c r="O92" i="7"/>
  <c r="O84" i="7"/>
  <c r="O76" i="7"/>
  <c r="O64" i="7"/>
  <c r="O60" i="7"/>
  <c r="O66" i="7"/>
  <c r="O70" i="7"/>
  <c r="O78" i="7"/>
  <c r="O86" i="7"/>
  <c r="O94" i="7"/>
  <c r="O72" i="7"/>
  <c r="O80" i="7"/>
  <c r="O88" i="7"/>
  <c r="C96" i="7"/>
  <c r="O62" i="7"/>
  <c r="O74" i="7"/>
  <c r="O82" i="7"/>
  <c r="O90" i="7"/>
  <c r="O55" i="7"/>
  <c r="O32" i="7"/>
  <c r="O40" i="7"/>
  <c r="O49" i="7"/>
  <c r="O24" i="7"/>
  <c r="O26" i="7"/>
  <c r="O28" i="7"/>
  <c r="O36" i="7"/>
  <c r="O45" i="7"/>
  <c r="O53" i="7"/>
  <c r="O90" i="6"/>
  <c r="O82" i="6"/>
  <c r="O74" i="6"/>
  <c r="O60" i="6"/>
  <c r="O62" i="6"/>
  <c r="O76" i="6"/>
  <c r="O84" i="6"/>
  <c r="O92" i="6"/>
  <c r="O64" i="6"/>
  <c r="O70" i="6"/>
  <c r="O78" i="6"/>
  <c r="O86" i="6"/>
  <c r="O94" i="6"/>
  <c r="O66" i="6"/>
  <c r="O72" i="6"/>
  <c r="O80" i="6"/>
  <c r="O88" i="6"/>
  <c r="C96" i="6"/>
  <c r="O53" i="6"/>
  <c r="O24" i="6"/>
  <c r="O26" i="6"/>
  <c r="O55" i="11"/>
  <c r="O32" i="11"/>
  <c r="O40" i="11"/>
  <c r="O49" i="11"/>
  <c r="O24" i="11"/>
  <c r="O28" i="11"/>
  <c r="O36" i="11"/>
  <c r="O45" i="11"/>
  <c r="O53" i="11"/>
  <c r="O30" i="11"/>
  <c r="O38" i="11"/>
  <c r="O47" i="11"/>
  <c r="O51" i="11"/>
  <c r="O34" i="11"/>
  <c r="O43" i="11"/>
  <c r="O67" i="11"/>
  <c r="C26" i="9"/>
  <c r="O30" i="8"/>
  <c r="O34" i="8"/>
  <c r="O43" i="8"/>
  <c r="O47" i="8"/>
  <c r="O51" i="8"/>
  <c r="O24" i="8"/>
  <c r="O28" i="8"/>
  <c r="O32" i="8"/>
  <c r="O36" i="8"/>
  <c r="O40" i="8"/>
  <c r="O45" i="8"/>
  <c r="O49" i="8"/>
  <c r="O53" i="8"/>
  <c r="O67" i="8"/>
  <c r="O68" i="8" s="1"/>
  <c r="O95" i="8"/>
  <c r="O96" i="8" s="1"/>
  <c r="O38" i="8"/>
  <c r="O67" i="7"/>
  <c r="O68" i="7" s="1"/>
  <c r="O95" i="7"/>
  <c r="O96" i="7" s="1"/>
  <c r="O30" i="7"/>
  <c r="O34" i="7"/>
  <c r="O38" i="7"/>
  <c r="O43" i="7"/>
  <c r="O47" i="7"/>
  <c r="O51" i="7"/>
  <c r="O30" i="6"/>
  <c r="O34" i="6"/>
  <c r="O38" i="6"/>
  <c r="O43" i="6"/>
  <c r="O47" i="6"/>
  <c r="O51" i="6"/>
  <c r="O55" i="6"/>
  <c r="O28" i="6"/>
  <c r="O32" i="6"/>
  <c r="O36" i="6"/>
  <c r="O40" i="6"/>
  <c r="O45" i="6"/>
  <c r="O49" i="6"/>
  <c r="O67" i="6"/>
  <c r="O68" i="6" s="1"/>
  <c r="O95" i="6"/>
  <c r="O96" i="6" s="1"/>
  <c r="C84" i="5" l="1"/>
  <c r="C78" i="5"/>
  <c r="N76" i="5"/>
  <c r="M76" i="5"/>
  <c r="L76" i="5"/>
  <c r="K76" i="5"/>
  <c r="J76" i="5"/>
  <c r="I76" i="5"/>
  <c r="H76" i="5"/>
  <c r="G76" i="5"/>
  <c r="F76" i="5"/>
  <c r="E76" i="5"/>
  <c r="D76" i="5"/>
  <c r="C76" i="5"/>
  <c r="N74" i="5"/>
  <c r="M74" i="5"/>
  <c r="L74" i="5"/>
  <c r="K74" i="5"/>
  <c r="J74" i="5"/>
  <c r="I74" i="5"/>
  <c r="H74" i="5"/>
  <c r="G74" i="5"/>
  <c r="F74" i="5"/>
  <c r="E74" i="5"/>
  <c r="D74" i="5"/>
  <c r="C74" i="5"/>
  <c r="N72" i="5"/>
  <c r="M72" i="5"/>
  <c r="L72" i="5"/>
  <c r="K72" i="5"/>
  <c r="J72" i="5"/>
  <c r="I72" i="5"/>
  <c r="H72" i="5"/>
  <c r="G72" i="5"/>
  <c r="F72" i="5"/>
  <c r="E72" i="5"/>
  <c r="D72" i="5"/>
  <c r="C72" i="5"/>
  <c r="N70" i="5"/>
  <c r="L70" i="5"/>
  <c r="K70" i="5"/>
  <c r="J70" i="5"/>
  <c r="I70" i="5"/>
  <c r="H70" i="5"/>
  <c r="G70" i="5"/>
  <c r="F70" i="5"/>
  <c r="E70" i="5"/>
  <c r="D70" i="5"/>
  <c r="C70" i="5"/>
  <c r="C62" i="5"/>
  <c r="D66" i="5"/>
  <c r="C66" i="5"/>
  <c r="C64" i="5"/>
  <c r="M62" i="5"/>
  <c r="N62" i="5"/>
  <c r="L62" i="5"/>
  <c r="K62" i="5"/>
  <c r="J62" i="5"/>
  <c r="I62" i="5"/>
  <c r="H62" i="5"/>
  <c r="G62" i="5"/>
  <c r="F62" i="5"/>
  <c r="E62" i="5"/>
  <c r="D62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O61" i="5"/>
  <c r="N96" i="5"/>
  <c r="M96" i="5"/>
  <c r="L96" i="5"/>
  <c r="K96" i="5"/>
  <c r="I96" i="5"/>
  <c r="H96" i="5"/>
  <c r="G96" i="5"/>
  <c r="E96" i="5"/>
  <c r="E68" i="5"/>
  <c r="D68" i="5"/>
  <c r="C68" i="5"/>
  <c r="O75" i="5"/>
  <c r="O73" i="5"/>
  <c r="O71" i="5"/>
  <c r="O69" i="5"/>
  <c r="J96" i="5"/>
  <c r="F96" i="5"/>
  <c r="C96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4" i="5"/>
  <c r="M84" i="5"/>
  <c r="L84" i="5"/>
  <c r="K84" i="5"/>
  <c r="J84" i="5"/>
  <c r="I84" i="5"/>
  <c r="H84" i="5"/>
  <c r="G84" i="5"/>
  <c r="F84" i="5"/>
  <c r="E84" i="5"/>
  <c r="D84" i="5"/>
  <c r="O83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8" i="5"/>
  <c r="M78" i="5"/>
  <c r="L78" i="5"/>
  <c r="K78" i="5"/>
  <c r="J78" i="5"/>
  <c r="I78" i="5"/>
  <c r="H78" i="5"/>
  <c r="G78" i="5"/>
  <c r="F78" i="5"/>
  <c r="E78" i="5"/>
  <c r="D78" i="5"/>
  <c r="O77" i="5"/>
  <c r="N66" i="5"/>
  <c r="M66" i="5"/>
  <c r="L66" i="5"/>
  <c r="K66" i="5"/>
  <c r="J66" i="5"/>
  <c r="I66" i="5"/>
  <c r="H66" i="5"/>
  <c r="G66" i="5"/>
  <c r="F66" i="5"/>
  <c r="E66" i="5"/>
  <c r="O65" i="5"/>
  <c r="N64" i="5"/>
  <c r="M64" i="5"/>
  <c r="L64" i="5"/>
  <c r="K64" i="5"/>
  <c r="J64" i="5"/>
  <c r="I64" i="5"/>
  <c r="H64" i="5"/>
  <c r="G64" i="5"/>
  <c r="F64" i="5"/>
  <c r="E64" i="5"/>
  <c r="D64" i="5"/>
  <c r="O63" i="5"/>
  <c r="O58" i="5"/>
  <c r="N55" i="5"/>
  <c r="M55" i="5"/>
  <c r="L55" i="5"/>
  <c r="K55" i="5"/>
  <c r="J55" i="5"/>
  <c r="I55" i="5"/>
  <c r="H55" i="5"/>
  <c r="G55" i="5"/>
  <c r="F55" i="5"/>
  <c r="E55" i="5"/>
  <c r="D55" i="5"/>
  <c r="C55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4" i="5"/>
  <c r="M34" i="5"/>
  <c r="L34" i="5"/>
  <c r="K34" i="5"/>
  <c r="J34" i="5"/>
  <c r="I34" i="5"/>
  <c r="H34" i="5"/>
  <c r="G34" i="5"/>
  <c r="F34" i="5"/>
  <c r="E34" i="5"/>
  <c r="D34" i="5"/>
  <c r="O33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M26" i="5"/>
  <c r="N26" i="5"/>
  <c r="N24" i="5"/>
  <c r="M24" i="5"/>
  <c r="L24" i="5"/>
  <c r="K24" i="5"/>
  <c r="J24" i="5"/>
  <c r="I24" i="5"/>
  <c r="H24" i="5"/>
  <c r="G24" i="5"/>
  <c r="F24" i="5"/>
  <c r="E24" i="5"/>
  <c r="D24" i="5"/>
  <c r="O23" i="5"/>
  <c r="O19" i="5"/>
  <c r="N19" i="5"/>
  <c r="M19" i="5"/>
  <c r="L19" i="5"/>
  <c r="K19" i="5"/>
  <c r="J19" i="5"/>
  <c r="I19" i="5"/>
  <c r="H19" i="5"/>
  <c r="G19" i="5"/>
  <c r="F19" i="5"/>
  <c r="E19" i="5"/>
  <c r="D19" i="5"/>
  <c r="O17" i="5"/>
  <c r="N17" i="5"/>
  <c r="M17" i="5"/>
  <c r="L17" i="5"/>
  <c r="K17" i="5"/>
  <c r="J17" i="5"/>
  <c r="I17" i="5"/>
  <c r="H17" i="5"/>
  <c r="G17" i="5"/>
  <c r="F17" i="5"/>
  <c r="E17" i="5"/>
  <c r="D17" i="5"/>
  <c r="O15" i="5"/>
  <c r="N15" i="5"/>
  <c r="M15" i="5"/>
  <c r="L15" i="5"/>
  <c r="K15" i="5"/>
  <c r="J15" i="5"/>
  <c r="I15" i="5"/>
  <c r="H15" i="5"/>
  <c r="G15" i="5"/>
  <c r="F15" i="5"/>
  <c r="E15" i="5"/>
  <c r="D15" i="5"/>
  <c r="O13" i="5"/>
  <c r="N13" i="5"/>
  <c r="M13" i="5"/>
  <c r="L13" i="5"/>
  <c r="K13" i="5"/>
  <c r="J13" i="5"/>
  <c r="I13" i="5"/>
  <c r="H13" i="5"/>
  <c r="G13" i="5"/>
  <c r="F13" i="5"/>
  <c r="E13" i="5"/>
  <c r="D13" i="5"/>
  <c r="O11" i="5"/>
  <c r="N11" i="5"/>
  <c r="M11" i="5"/>
  <c r="L11" i="5"/>
  <c r="K11" i="5"/>
  <c r="J11" i="5"/>
  <c r="I11" i="5"/>
  <c r="H11" i="5"/>
  <c r="G11" i="5"/>
  <c r="F11" i="5"/>
  <c r="E11" i="5"/>
  <c r="D11" i="5"/>
  <c r="O9" i="5"/>
  <c r="N9" i="5"/>
  <c r="M9" i="5"/>
  <c r="L9" i="5"/>
  <c r="K9" i="5"/>
  <c r="J9" i="5"/>
  <c r="I9" i="5"/>
  <c r="H9" i="5"/>
  <c r="G9" i="5"/>
  <c r="F9" i="5"/>
  <c r="E9" i="5"/>
  <c r="D9" i="5"/>
  <c r="O7" i="5"/>
  <c r="N7" i="5"/>
  <c r="M7" i="5"/>
  <c r="L7" i="5"/>
  <c r="K7" i="5"/>
  <c r="J7" i="5"/>
  <c r="I7" i="5"/>
  <c r="H7" i="5"/>
  <c r="G7" i="5"/>
  <c r="F7" i="5"/>
  <c r="E7" i="5"/>
  <c r="D7" i="5"/>
  <c r="D5" i="5"/>
  <c r="O19" i="2"/>
  <c r="N19" i="2"/>
  <c r="M19" i="2"/>
  <c r="L19" i="2"/>
  <c r="K19" i="2"/>
  <c r="J19" i="2"/>
  <c r="I19" i="2"/>
  <c r="H19" i="2"/>
  <c r="G19" i="2"/>
  <c r="F19" i="2"/>
  <c r="E19" i="2"/>
  <c r="D19" i="2"/>
  <c r="O17" i="2"/>
  <c r="N17" i="2"/>
  <c r="M17" i="2"/>
  <c r="L17" i="2"/>
  <c r="K17" i="2"/>
  <c r="J17" i="2"/>
  <c r="I17" i="2"/>
  <c r="H17" i="2"/>
  <c r="G17" i="2"/>
  <c r="F17" i="2"/>
  <c r="E17" i="2"/>
  <c r="D17" i="2"/>
  <c r="O15" i="2"/>
  <c r="N15" i="2"/>
  <c r="M15" i="2"/>
  <c r="L15" i="2"/>
  <c r="K15" i="2"/>
  <c r="J15" i="2"/>
  <c r="I15" i="2"/>
  <c r="H15" i="2"/>
  <c r="G15" i="2"/>
  <c r="F15" i="2"/>
  <c r="E15" i="2"/>
  <c r="D15" i="2"/>
  <c r="O13" i="2"/>
  <c r="N13" i="2"/>
  <c r="M13" i="2"/>
  <c r="L13" i="2"/>
  <c r="K13" i="2"/>
  <c r="J13" i="2"/>
  <c r="I13" i="2"/>
  <c r="H13" i="2"/>
  <c r="G13" i="2"/>
  <c r="F13" i="2"/>
  <c r="E13" i="2"/>
  <c r="D13" i="2"/>
  <c r="O11" i="2"/>
  <c r="N11" i="2"/>
  <c r="M11" i="2"/>
  <c r="L11" i="2"/>
  <c r="K11" i="2"/>
  <c r="J11" i="2"/>
  <c r="I11" i="2"/>
  <c r="H11" i="2"/>
  <c r="G11" i="2"/>
  <c r="F11" i="2"/>
  <c r="E11" i="2"/>
  <c r="D11" i="2"/>
  <c r="O9" i="2"/>
  <c r="N9" i="2"/>
  <c r="M9" i="2"/>
  <c r="L9" i="2"/>
  <c r="K9" i="2"/>
  <c r="J9" i="2"/>
  <c r="I9" i="2"/>
  <c r="H9" i="2"/>
  <c r="G9" i="2"/>
  <c r="F9" i="2"/>
  <c r="E9" i="2"/>
  <c r="D9" i="2"/>
  <c r="O7" i="2"/>
  <c r="N7" i="2"/>
  <c r="M7" i="2"/>
  <c r="L7" i="2"/>
  <c r="K7" i="2"/>
  <c r="J7" i="2"/>
  <c r="I7" i="2"/>
  <c r="H7" i="2"/>
  <c r="G7" i="2"/>
  <c r="F7" i="2"/>
  <c r="E7" i="2"/>
  <c r="D7" i="2"/>
  <c r="O5" i="2"/>
  <c r="N5" i="2"/>
  <c r="M5" i="2"/>
  <c r="L5" i="2"/>
  <c r="K5" i="2"/>
  <c r="J5" i="2"/>
  <c r="I5" i="2"/>
  <c r="H5" i="2"/>
  <c r="G5" i="2"/>
  <c r="F5" i="2"/>
  <c r="E5" i="2"/>
  <c r="D5" i="2"/>
  <c r="C19" i="2"/>
  <c r="C17" i="2"/>
  <c r="C15" i="2"/>
  <c r="C13" i="2"/>
  <c r="C11" i="2"/>
  <c r="C9" i="2"/>
  <c r="C7" i="2"/>
  <c r="C5" i="2"/>
  <c r="Z22" i="4"/>
  <c r="U59" i="4"/>
  <c r="S52" i="4"/>
  <c r="V46" i="4" l="1"/>
  <c r="N68" i="5"/>
  <c r="L68" i="5"/>
  <c r="M68" i="5"/>
  <c r="K68" i="5"/>
  <c r="J68" i="5"/>
  <c r="I68" i="5"/>
  <c r="H68" i="5"/>
  <c r="F68" i="5"/>
  <c r="G68" i="5"/>
  <c r="O95" i="5"/>
  <c r="O96" i="5" s="1"/>
  <c r="O58" i="11"/>
  <c r="D96" i="5"/>
  <c r="Y71" i="4"/>
  <c r="Y24" i="4"/>
  <c r="O94" i="5"/>
  <c r="O86" i="5"/>
  <c r="O82" i="5"/>
  <c r="O76" i="5"/>
  <c r="O64" i="5"/>
  <c r="O70" i="5"/>
  <c r="O62" i="5"/>
  <c r="O72" i="5"/>
  <c r="O78" i="5"/>
  <c r="O90" i="5"/>
  <c r="O60" i="5"/>
  <c r="O74" i="5"/>
  <c r="O24" i="5"/>
  <c r="O36" i="5"/>
  <c r="O43" i="5"/>
  <c r="O53" i="5"/>
  <c r="O30" i="5"/>
  <c r="O40" i="5"/>
  <c r="O32" i="5"/>
  <c r="O38" i="5"/>
  <c r="O49" i="5"/>
  <c r="O55" i="5"/>
  <c r="O47" i="5"/>
  <c r="O28" i="5"/>
  <c r="O34" i="5"/>
  <c r="O45" i="5"/>
  <c r="O51" i="5"/>
  <c r="Z57" i="4"/>
  <c r="Z13" i="4"/>
  <c r="Z5" i="4"/>
  <c r="Z15" i="4"/>
  <c r="Z20" i="4"/>
  <c r="Z11" i="4"/>
  <c r="Z7" i="4"/>
  <c r="Z18" i="4"/>
  <c r="Z9" i="4"/>
  <c r="Y42" i="4"/>
  <c r="Y67" i="4"/>
  <c r="Y39" i="4"/>
  <c r="Y46" i="4"/>
  <c r="Y59" i="4"/>
  <c r="Y73" i="4"/>
  <c r="Y20" i="4"/>
  <c r="Y15" i="4"/>
  <c r="Y11" i="4"/>
  <c r="Y7" i="4"/>
  <c r="Y57" i="4"/>
  <c r="Y18" i="4"/>
  <c r="Y9" i="4"/>
  <c r="Y5" i="4"/>
  <c r="Y22" i="4"/>
  <c r="Y13" i="4"/>
  <c r="Y35" i="4"/>
  <c r="Y50" i="4"/>
  <c r="X71" i="4"/>
  <c r="X22" i="4"/>
  <c r="X13" i="4"/>
  <c r="X5" i="4"/>
  <c r="X11" i="4"/>
  <c r="X15" i="4"/>
  <c r="X7" i="4"/>
  <c r="X57" i="4"/>
  <c r="X18" i="4"/>
  <c r="X9" i="4"/>
  <c r="X20" i="4"/>
  <c r="V57" i="4"/>
  <c r="V22" i="4"/>
  <c r="V18" i="4"/>
  <c r="V20" i="4"/>
  <c r="U39" i="4"/>
  <c r="U42" i="4"/>
  <c r="U63" i="4"/>
  <c r="U35" i="4"/>
  <c r="U50" i="4"/>
  <c r="U71" i="4"/>
  <c r="U24" i="4"/>
  <c r="U31" i="4"/>
  <c r="U46" i="4"/>
  <c r="U73" i="4"/>
  <c r="U13" i="4"/>
  <c r="U20" i="4"/>
  <c r="U15" i="4"/>
  <c r="U11" i="4"/>
  <c r="U7" i="4"/>
  <c r="U22" i="4"/>
  <c r="U5" i="4"/>
  <c r="U57" i="4"/>
  <c r="U18" i="4"/>
  <c r="U9" i="4"/>
  <c r="U67" i="4"/>
  <c r="T71" i="4"/>
  <c r="T20" i="4"/>
  <c r="T11" i="4"/>
  <c r="T9" i="4"/>
  <c r="T22" i="4"/>
  <c r="T13" i="4"/>
  <c r="T5" i="4"/>
  <c r="T15" i="4"/>
  <c r="T7" i="4"/>
  <c r="T57" i="4"/>
  <c r="T18" i="4"/>
  <c r="S69" i="4"/>
  <c r="S37" i="4"/>
  <c r="S61" i="4"/>
  <c r="S57" i="4"/>
  <c r="S18" i="4"/>
  <c r="S15" i="4"/>
  <c r="S7" i="4"/>
  <c r="S20" i="4"/>
  <c r="S11" i="4"/>
  <c r="S9" i="4"/>
  <c r="S5" i="4"/>
  <c r="S22" i="4"/>
  <c r="R18" i="4"/>
  <c r="R9" i="4"/>
  <c r="R20" i="4"/>
  <c r="R57" i="4"/>
  <c r="R15" i="4"/>
  <c r="R7" i="4"/>
  <c r="R39" i="4"/>
  <c r="R22" i="4"/>
  <c r="R13" i="4"/>
  <c r="R5" i="4"/>
  <c r="R11" i="4"/>
  <c r="Q20" i="4"/>
  <c r="Q18" i="4"/>
  <c r="Q39" i="4"/>
  <c r="Q46" i="4"/>
  <c r="Q50" i="4"/>
  <c r="Q59" i="4"/>
  <c r="Q9" i="4"/>
  <c r="Q42" i="4"/>
  <c r="Q73" i="4"/>
  <c r="Q13" i="4"/>
  <c r="Q24" i="4"/>
  <c r="Q5" i="4"/>
  <c r="Q31" i="4"/>
  <c r="Q35" i="4"/>
  <c r="Q63" i="4"/>
  <c r="Q67" i="4"/>
  <c r="Q71" i="4"/>
  <c r="O67" i="5"/>
  <c r="O68" i="5" s="1"/>
  <c r="O25" i="5"/>
  <c r="O66" i="5"/>
  <c r="O80" i="5"/>
  <c r="O84" i="5"/>
  <c r="O88" i="5"/>
  <c r="O92" i="5"/>
  <c r="R73" i="4"/>
  <c r="R69" i="4"/>
  <c r="R65" i="4"/>
  <c r="R61" i="4"/>
  <c r="R52" i="4"/>
  <c r="R48" i="4"/>
  <c r="R44" i="4"/>
  <c r="R37" i="4"/>
  <c r="R33" i="4"/>
  <c r="R29" i="4"/>
  <c r="R26" i="4"/>
  <c r="R71" i="4"/>
  <c r="R67" i="4"/>
  <c r="R63" i="4"/>
  <c r="R59" i="4"/>
  <c r="R50" i="4"/>
  <c r="R46" i="4"/>
  <c r="R42" i="4"/>
  <c r="R35" i="4"/>
  <c r="R31" i="4"/>
  <c r="R24" i="4"/>
  <c r="Z73" i="4"/>
  <c r="Z69" i="4"/>
  <c r="Z65" i="4"/>
  <c r="Z61" i="4"/>
  <c r="Z52" i="4"/>
  <c r="Z48" i="4"/>
  <c r="Z44" i="4"/>
  <c r="Z37" i="4"/>
  <c r="Z33" i="4"/>
  <c r="Z29" i="4"/>
  <c r="Z26" i="4"/>
  <c r="Z71" i="4"/>
  <c r="Z67" i="4"/>
  <c r="Z63" i="4"/>
  <c r="Z59" i="4"/>
  <c r="Z50" i="4"/>
  <c r="Z46" i="4"/>
  <c r="Z42" i="4"/>
  <c r="Z39" i="4"/>
  <c r="Z35" i="4"/>
  <c r="Z31" i="4"/>
  <c r="Z24" i="4"/>
  <c r="S26" i="4"/>
  <c r="S29" i="4"/>
  <c r="S44" i="4"/>
  <c r="V73" i="4"/>
  <c r="V69" i="4"/>
  <c r="V65" i="4"/>
  <c r="V61" i="4"/>
  <c r="V52" i="4"/>
  <c r="V48" i="4"/>
  <c r="V44" i="4"/>
  <c r="V37" i="4"/>
  <c r="V33" i="4"/>
  <c r="V29" i="4"/>
  <c r="V26" i="4"/>
  <c r="V71" i="4"/>
  <c r="V67" i="4"/>
  <c r="V63" i="4"/>
  <c r="V59" i="4"/>
  <c r="V50" i="4"/>
  <c r="V42" i="4"/>
  <c r="V39" i="4"/>
  <c r="V35" i="4"/>
  <c r="V31" i="4"/>
  <c r="V24" i="4"/>
  <c r="S71" i="4"/>
  <c r="S67" i="4"/>
  <c r="S63" i="4"/>
  <c r="S59" i="4"/>
  <c r="S50" i="4"/>
  <c r="S46" i="4"/>
  <c r="S42" i="4"/>
  <c r="S39" i="4"/>
  <c r="S35" i="4"/>
  <c r="S31" i="4"/>
  <c r="S24" i="4"/>
  <c r="S73" i="4"/>
  <c r="S33" i="4"/>
  <c r="S48" i="4"/>
  <c r="S65" i="4"/>
  <c r="T26" i="4"/>
  <c r="X26" i="4"/>
  <c r="T29" i="4"/>
  <c r="X29" i="4"/>
  <c r="T33" i="4"/>
  <c r="X33" i="4"/>
  <c r="T37" i="4"/>
  <c r="X37" i="4"/>
  <c r="T44" i="4"/>
  <c r="X44" i="4"/>
  <c r="T48" i="4"/>
  <c r="X48" i="4"/>
  <c r="T52" i="4"/>
  <c r="X52" i="4"/>
  <c r="T61" i="4"/>
  <c r="X61" i="4"/>
  <c r="T65" i="4"/>
  <c r="X65" i="4"/>
  <c r="T69" i="4"/>
  <c r="X69" i="4"/>
  <c r="T73" i="4"/>
  <c r="X73" i="4"/>
  <c r="Q7" i="4"/>
  <c r="Q11" i="4"/>
  <c r="Q15" i="4"/>
  <c r="Q22" i="4"/>
  <c r="Q26" i="4"/>
  <c r="U26" i="4"/>
  <c r="Y26" i="4"/>
  <c r="Q29" i="4"/>
  <c r="U29" i="4"/>
  <c r="Q33" i="4"/>
  <c r="U33" i="4"/>
  <c r="Q37" i="4"/>
  <c r="U37" i="4"/>
  <c r="Y37" i="4"/>
  <c r="Q44" i="4"/>
  <c r="U44" i="4"/>
  <c r="Y44" i="4"/>
  <c r="Q48" i="4"/>
  <c r="U48" i="4"/>
  <c r="Y48" i="4"/>
  <c r="Q52" i="4"/>
  <c r="U52" i="4"/>
  <c r="Y52" i="4"/>
  <c r="Q57" i="4"/>
  <c r="Q61" i="4"/>
  <c r="U61" i="4"/>
  <c r="Q65" i="4"/>
  <c r="U65" i="4"/>
  <c r="Y65" i="4"/>
  <c r="Q69" i="4"/>
  <c r="U69" i="4"/>
  <c r="Y69" i="4"/>
  <c r="T24" i="4"/>
  <c r="X24" i="4"/>
  <c r="T31" i="4"/>
  <c r="X31" i="4"/>
  <c r="T35" i="4"/>
  <c r="X35" i="4"/>
  <c r="T39" i="4"/>
  <c r="X39" i="4"/>
  <c r="T42" i="4"/>
  <c r="X42" i="4"/>
  <c r="T46" i="4"/>
  <c r="X46" i="4"/>
  <c r="T50" i="4"/>
  <c r="X50" i="4"/>
  <c r="T59" i="4"/>
  <c r="X59" i="4"/>
  <c r="T63" i="4"/>
  <c r="X63" i="4"/>
  <c r="T67" i="4"/>
  <c r="X67" i="4"/>
  <c r="O60" i="11" l="1"/>
  <c r="O62" i="11"/>
  <c r="O64" i="11"/>
  <c r="O90" i="11"/>
  <c r="O86" i="11"/>
  <c r="O88" i="11"/>
  <c r="O84" i="11"/>
  <c r="O76" i="11"/>
  <c r="O92" i="11"/>
  <c r="O66" i="11"/>
  <c r="O94" i="11"/>
  <c r="O80" i="11"/>
  <c r="O78" i="11"/>
  <c r="O74" i="11"/>
  <c r="O70" i="11"/>
  <c r="O72" i="11"/>
  <c r="O82" i="11"/>
  <c r="O68" i="11"/>
  <c r="O95" i="11"/>
  <c r="O96" i="11" s="1"/>
  <c r="O26" i="5"/>
  <c r="N3" i="4" l="1"/>
  <c r="M3" i="4"/>
  <c r="M15" i="4" s="1"/>
  <c r="J11" i="4"/>
  <c r="F11" i="4"/>
  <c r="N82" i="2"/>
  <c r="M82" i="2"/>
  <c r="L82" i="2"/>
  <c r="K82" i="2"/>
  <c r="J82" i="2"/>
  <c r="I82" i="2"/>
  <c r="H82" i="2"/>
  <c r="G82" i="2"/>
  <c r="F82" i="2"/>
  <c r="E82" i="2"/>
  <c r="D82" i="2"/>
  <c r="C82" i="2"/>
  <c r="N80" i="2"/>
  <c r="M80" i="2"/>
  <c r="L80" i="2"/>
  <c r="K80" i="2"/>
  <c r="J80" i="2"/>
  <c r="I80" i="2"/>
  <c r="H80" i="2"/>
  <c r="G80" i="2"/>
  <c r="F80" i="2"/>
  <c r="E80" i="2"/>
  <c r="D80" i="2"/>
  <c r="C80" i="2"/>
  <c r="N78" i="2"/>
  <c r="M78" i="2"/>
  <c r="L78" i="2"/>
  <c r="K78" i="2"/>
  <c r="J78" i="2"/>
  <c r="I78" i="2"/>
  <c r="H78" i="2"/>
  <c r="G78" i="2"/>
  <c r="F78" i="2"/>
  <c r="E78" i="2"/>
  <c r="D78" i="2"/>
  <c r="C78" i="2"/>
  <c r="N76" i="2"/>
  <c r="M76" i="2"/>
  <c r="L76" i="2"/>
  <c r="K76" i="2"/>
  <c r="J76" i="2"/>
  <c r="I76" i="2"/>
  <c r="H76" i="2"/>
  <c r="G76" i="2"/>
  <c r="F76" i="2"/>
  <c r="E76" i="2"/>
  <c r="D76" i="2"/>
  <c r="C76" i="2"/>
  <c r="N74" i="2"/>
  <c r="M74" i="2"/>
  <c r="L74" i="2"/>
  <c r="K74" i="2"/>
  <c r="J74" i="2"/>
  <c r="I74" i="2"/>
  <c r="H74" i="2"/>
  <c r="G74" i="2"/>
  <c r="F74" i="2"/>
  <c r="E74" i="2"/>
  <c r="D74" i="2"/>
  <c r="C74" i="2"/>
  <c r="N72" i="2"/>
  <c r="M72" i="2"/>
  <c r="L72" i="2"/>
  <c r="K72" i="2"/>
  <c r="J72" i="2"/>
  <c r="I72" i="2"/>
  <c r="H72" i="2"/>
  <c r="G72" i="2"/>
  <c r="F72" i="2"/>
  <c r="E72" i="2"/>
  <c r="D72" i="2"/>
  <c r="C72" i="2"/>
  <c r="N70" i="2"/>
  <c r="M70" i="2"/>
  <c r="L70" i="2"/>
  <c r="K70" i="2"/>
  <c r="J70" i="2"/>
  <c r="I70" i="2"/>
  <c r="H70" i="2"/>
  <c r="G70" i="2"/>
  <c r="F70" i="2"/>
  <c r="E70" i="2"/>
  <c r="D70" i="2"/>
  <c r="C70" i="2"/>
  <c r="N68" i="2"/>
  <c r="M68" i="2"/>
  <c r="L68" i="2"/>
  <c r="K68" i="2"/>
  <c r="J68" i="2"/>
  <c r="I68" i="2"/>
  <c r="H68" i="2"/>
  <c r="G68" i="2"/>
  <c r="F68" i="2"/>
  <c r="E68" i="2"/>
  <c r="D68" i="2"/>
  <c r="C68" i="2"/>
  <c r="N66" i="2"/>
  <c r="M66" i="2"/>
  <c r="L66" i="2"/>
  <c r="K66" i="2"/>
  <c r="J66" i="2"/>
  <c r="I66" i="2"/>
  <c r="H66" i="2"/>
  <c r="G66" i="2"/>
  <c r="F66" i="2"/>
  <c r="E66" i="2"/>
  <c r="D66" i="2"/>
  <c r="C66" i="2"/>
  <c r="N64" i="2"/>
  <c r="M64" i="2"/>
  <c r="L64" i="2"/>
  <c r="K64" i="2"/>
  <c r="J64" i="2"/>
  <c r="I64" i="2"/>
  <c r="H64" i="2"/>
  <c r="G64" i="2"/>
  <c r="F64" i="2"/>
  <c r="E64" i="2"/>
  <c r="D64" i="2"/>
  <c r="C64" i="2"/>
  <c r="N62" i="2"/>
  <c r="M62" i="2"/>
  <c r="L62" i="2"/>
  <c r="K62" i="2"/>
  <c r="J62" i="2"/>
  <c r="I62" i="2"/>
  <c r="H62" i="2"/>
  <c r="G62" i="2"/>
  <c r="F62" i="2"/>
  <c r="E62" i="2"/>
  <c r="D62" i="2"/>
  <c r="C62" i="2"/>
  <c r="N60" i="2"/>
  <c r="M60" i="2"/>
  <c r="L60" i="2"/>
  <c r="K60" i="2"/>
  <c r="J60" i="2"/>
  <c r="I60" i="2"/>
  <c r="H60" i="2"/>
  <c r="G60" i="2"/>
  <c r="F60" i="2"/>
  <c r="E60" i="2"/>
  <c r="D60" i="2"/>
  <c r="C60" i="2"/>
  <c r="N55" i="2"/>
  <c r="M55" i="2"/>
  <c r="L55" i="2"/>
  <c r="K55" i="2"/>
  <c r="J55" i="2"/>
  <c r="I55" i="2"/>
  <c r="H55" i="2"/>
  <c r="G55" i="2"/>
  <c r="F55" i="2"/>
  <c r="E55" i="2"/>
  <c r="D55" i="2"/>
  <c r="C55" i="2"/>
  <c r="N53" i="2"/>
  <c r="M53" i="2"/>
  <c r="L53" i="2"/>
  <c r="K53" i="2"/>
  <c r="J53" i="2"/>
  <c r="I53" i="2"/>
  <c r="H53" i="2"/>
  <c r="G53" i="2"/>
  <c r="F53" i="2"/>
  <c r="E53" i="2"/>
  <c r="D53" i="2"/>
  <c r="C53" i="2"/>
  <c r="N51" i="2"/>
  <c r="M51" i="2"/>
  <c r="L51" i="2"/>
  <c r="K51" i="2"/>
  <c r="J51" i="2"/>
  <c r="I51" i="2"/>
  <c r="H51" i="2"/>
  <c r="G51" i="2"/>
  <c r="F51" i="2"/>
  <c r="E51" i="2"/>
  <c r="D51" i="2"/>
  <c r="C51" i="2"/>
  <c r="N49" i="2"/>
  <c r="M49" i="2"/>
  <c r="L49" i="2"/>
  <c r="K49" i="2"/>
  <c r="J49" i="2"/>
  <c r="I49" i="2"/>
  <c r="H49" i="2"/>
  <c r="G49" i="2"/>
  <c r="F49" i="2"/>
  <c r="E49" i="2"/>
  <c r="D49" i="2"/>
  <c r="C49" i="2"/>
  <c r="E47" i="2"/>
  <c r="N47" i="2"/>
  <c r="M47" i="2"/>
  <c r="L47" i="2"/>
  <c r="K47" i="2"/>
  <c r="J47" i="2"/>
  <c r="I47" i="2"/>
  <c r="H47" i="2"/>
  <c r="G47" i="2"/>
  <c r="F47" i="2"/>
  <c r="D47" i="2"/>
  <c r="C47" i="2"/>
  <c r="N45" i="2"/>
  <c r="M45" i="2"/>
  <c r="L45" i="2"/>
  <c r="K45" i="2"/>
  <c r="J45" i="2"/>
  <c r="I45" i="2"/>
  <c r="H45" i="2"/>
  <c r="G45" i="2"/>
  <c r="F45" i="2"/>
  <c r="E45" i="2"/>
  <c r="D45" i="2"/>
  <c r="C45" i="2"/>
  <c r="N43" i="2"/>
  <c r="M43" i="2"/>
  <c r="L43" i="2"/>
  <c r="K43" i="2"/>
  <c r="J43" i="2"/>
  <c r="I43" i="2"/>
  <c r="H43" i="2"/>
  <c r="G43" i="2"/>
  <c r="F43" i="2"/>
  <c r="E43" i="2"/>
  <c r="D43" i="2"/>
  <c r="C43" i="2"/>
  <c r="N40" i="2"/>
  <c r="M40" i="2"/>
  <c r="L40" i="2"/>
  <c r="K40" i="2"/>
  <c r="J40" i="2"/>
  <c r="I40" i="2"/>
  <c r="H40" i="2"/>
  <c r="G40" i="2"/>
  <c r="F40" i="2"/>
  <c r="E40" i="2"/>
  <c r="D40" i="2"/>
  <c r="N36" i="2"/>
  <c r="M36" i="2"/>
  <c r="L36" i="2"/>
  <c r="K36" i="2"/>
  <c r="J36" i="2"/>
  <c r="I36" i="2"/>
  <c r="H36" i="2"/>
  <c r="G36" i="2"/>
  <c r="F36" i="2"/>
  <c r="E36" i="2"/>
  <c r="D36" i="2"/>
  <c r="N34" i="2"/>
  <c r="M34" i="2"/>
  <c r="L34" i="2"/>
  <c r="K34" i="2"/>
  <c r="J34" i="2"/>
  <c r="I34" i="2"/>
  <c r="H34" i="2"/>
  <c r="G34" i="2"/>
  <c r="F34" i="2"/>
  <c r="E34" i="2"/>
  <c r="D34" i="2"/>
  <c r="N32" i="2"/>
  <c r="M32" i="2"/>
  <c r="L32" i="2"/>
  <c r="K32" i="2"/>
  <c r="J32" i="2"/>
  <c r="I32" i="2"/>
  <c r="H32" i="2"/>
  <c r="G32" i="2"/>
  <c r="F32" i="2"/>
  <c r="E32" i="2"/>
  <c r="D32" i="2"/>
  <c r="N30" i="2"/>
  <c r="M30" i="2"/>
  <c r="L30" i="2"/>
  <c r="K30" i="2"/>
  <c r="J30" i="2"/>
  <c r="I30" i="2"/>
  <c r="H30" i="2"/>
  <c r="G30" i="2"/>
  <c r="F30" i="2"/>
  <c r="E30" i="2"/>
  <c r="D30" i="2"/>
  <c r="N28" i="2"/>
  <c r="M28" i="2"/>
  <c r="L28" i="2"/>
  <c r="K28" i="2"/>
  <c r="J28" i="2"/>
  <c r="I28" i="2"/>
  <c r="H28" i="2"/>
  <c r="G28" i="2"/>
  <c r="F28" i="2"/>
  <c r="E28" i="2"/>
  <c r="D28" i="2"/>
  <c r="F24" i="2"/>
  <c r="D24" i="2"/>
  <c r="N24" i="2"/>
  <c r="M24" i="2"/>
  <c r="L24" i="2"/>
  <c r="K24" i="2"/>
  <c r="J24" i="2"/>
  <c r="I24" i="2"/>
  <c r="H24" i="2"/>
  <c r="G24" i="2"/>
  <c r="E24" i="2"/>
  <c r="O99" i="3"/>
  <c r="O98" i="3"/>
  <c r="O95" i="3"/>
  <c r="O94" i="3"/>
  <c r="C89" i="3"/>
  <c r="C66" i="3" s="1"/>
  <c r="O90" i="3"/>
  <c r="O92" i="3"/>
  <c r="O91" i="3"/>
  <c r="N89" i="3"/>
  <c r="M89" i="3"/>
  <c r="L89" i="3"/>
  <c r="L66" i="3" s="1"/>
  <c r="J89" i="3"/>
  <c r="I89" i="3"/>
  <c r="I66" i="3" s="1"/>
  <c r="H89" i="3"/>
  <c r="G89" i="3"/>
  <c r="F89" i="3"/>
  <c r="F66" i="3" s="1"/>
  <c r="E89" i="3"/>
  <c r="E66" i="3" s="1"/>
  <c r="D89" i="3"/>
  <c r="O88" i="3"/>
  <c r="O87" i="3"/>
  <c r="O86" i="3"/>
  <c r="O85" i="3"/>
  <c r="O82" i="3"/>
  <c r="O81" i="3"/>
  <c r="O80" i="3"/>
  <c r="O77" i="3"/>
  <c r="O76" i="3"/>
  <c r="O73" i="3"/>
  <c r="O71" i="3"/>
  <c r="O70" i="3"/>
  <c r="O69" i="3"/>
  <c r="O63" i="3"/>
  <c r="O62" i="3"/>
  <c r="O59" i="3"/>
  <c r="O55" i="3"/>
  <c r="O54" i="3"/>
  <c r="O53" i="3"/>
  <c r="O50" i="3"/>
  <c r="O49" i="3"/>
  <c r="M66" i="3" l="1"/>
  <c r="N66" i="3"/>
  <c r="D66" i="3"/>
  <c r="O66" i="3" s="1"/>
  <c r="G66" i="3"/>
  <c r="H66" i="3"/>
  <c r="J66" i="3"/>
  <c r="N13" i="4"/>
  <c r="N7" i="4"/>
  <c r="F15" i="4"/>
  <c r="J7" i="4"/>
  <c r="H57" i="4"/>
  <c r="F9" i="4"/>
  <c r="F13" i="4"/>
  <c r="I73" i="4"/>
  <c r="I69" i="4"/>
  <c r="I65" i="4"/>
  <c r="I61" i="4"/>
  <c r="I57" i="4"/>
  <c r="I52" i="4"/>
  <c r="I48" i="4"/>
  <c r="I44" i="4"/>
  <c r="I39" i="4"/>
  <c r="I35" i="4"/>
  <c r="I31" i="4"/>
  <c r="I26" i="4"/>
  <c r="I22" i="4"/>
  <c r="I18" i="4"/>
  <c r="I71" i="4"/>
  <c r="I67" i="4"/>
  <c r="I63" i="4"/>
  <c r="I59" i="4"/>
  <c r="I54" i="4"/>
  <c r="I50" i="4"/>
  <c r="I46" i="4"/>
  <c r="I42" i="4"/>
  <c r="I37" i="4"/>
  <c r="I33" i="4"/>
  <c r="I29" i="4"/>
  <c r="I24" i="4"/>
  <c r="I20" i="4"/>
  <c r="M73" i="4"/>
  <c r="M69" i="4"/>
  <c r="M65" i="4"/>
  <c r="M61" i="4"/>
  <c r="M57" i="4"/>
  <c r="M52" i="4"/>
  <c r="M48" i="4"/>
  <c r="M44" i="4"/>
  <c r="M39" i="4"/>
  <c r="M35" i="4"/>
  <c r="M31" i="4"/>
  <c r="M26" i="4"/>
  <c r="M22" i="4"/>
  <c r="M18" i="4"/>
  <c r="M71" i="4"/>
  <c r="M67" i="4"/>
  <c r="M63" i="4"/>
  <c r="M59" i="4"/>
  <c r="M54" i="4"/>
  <c r="M50" i="4"/>
  <c r="M46" i="4"/>
  <c r="M42" i="4"/>
  <c r="M37" i="4"/>
  <c r="M33" i="4"/>
  <c r="M29" i="4"/>
  <c r="M24" i="4"/>
  <c r="M20" i="4"/>
  <c r="L73" i="4"/>
  <c r="L69" i="4"/>
  <c r="L65" i="4"/>
  <c r="L61" i="4"/>
  <c r="L57" i="4"/>
  <c r="L52" i="4"/>
  <c r="L48" i="4"/>
  <c r="L44" i="4"/>
  <c r="L39" i="4"/>
  <c r="L35" i="4"/>
  <c r="L31" i="4"/>
  <c r="L26" i="4"/>
  <c r="L22" i="4"/>
  <c r="L18" i="4"/>
  <c r="L71" i="4"/>
  <c r="L67" i="4"/>
  <c r="L63" i="4"/>
  <c r="L59" i="4"/>
  <c r="L54" i="4"/>
  <c r="L50" i="4"/>
  <c r="L46" i="4"/>
  <c r="L42" i="4"/>
  <c r="L37" i="4"/>
  <c r="L33" i="4"/>
  <c r="L29" i="4"/>
  <c r="L24" i="4"/>
  <c r="L20" i="4"/>
  <c r="F71" i="4"/>
  <c r="F67" i="4"/>
  <c r="F63" i="4"/>
  <c r="F59" i="4"/>
  <c r="F54" i="4"/>
  <c r="F50" i="4"/>
  <c r="F46" i="4"/>
  <c r="F42" i="4"/>
  <c r="F37" i="4"/>
  <c r="F33" i="4"/>
  <c r="F29" i="4"/>
  <c r="F24" i="4"/>
  <c r="F20" i="4"/>
  <c r="F73" i="4"/>
  <c r="F69" i="4"/>
  <c r="F65" i="4"/>
  <c r="F61" i="4"/>
  <c r="F57" i="4"/>
  <c r="F52" i="4"/>
  <c r="F48" i="4"/>
  <c r="F44" i="4"/>
  <c r="F39" i="4"/>
  <c r="F35" i="4"/>
  <c r="F31" i="4"/>
  <c r="F26" i="4"/>
  <c r="F22" i="4"/>
  <c r="F18" i="4"/>
  <c r="J71" i="4"/>
  <c r="J67" i="4"/>
  <c r="J63" i="4"/>
  <c r="J59" i="4"/>
  <c r="J54" i="4"/>
  <c r="J50" i="4"/>
  <c r="J46" i="4"/>
  <c r="J42" i="4"/>
  <c r="J37" i="4"/>
  <c r="J33" i="4"/>
  <c r="J29" i="4"/>
  <c r="J24" i="4"/>
  <c r="J20" i="4"/>
  <c r="J73" i="4"/>
  <c r="J69" i="4"/>
  <c r="J65" i="4"/>
  <c r="J61" i="4"/>
  <c r="J57" i="4"/>
  <c r="J52" i="4"/>
  <c r="J48" i="4"/>
  <c r="J44" i="4"/>
  <c r="J39" i="4"/>
  <c r="J35" i="4"/>
  <c r="J31" i="4"/>
  <c r="J26" i="4"/>
  <c r="J22" i="4"/>
  <c r="J18" i="4"/>
  <c r="N71" i="4"/>
  <c r="N67" i="4"/>
  <c r="N63" i="4"/>
  <c r="N59" i="4"/>
  <c r="N54" i="4"/>
  <c r="N50" i="4"/>
  <c r="N46" i="4"/>
  <c r="N42" i="4"/>
  <c r="N37" i="4"/>
  <c r="N33" i="4"/>
  <c r="N29" i="4"/>
  <c r="N24" i="4"/>
  <c r="N20" i="4"/>
  <c r="N73" i="4"/>
  <c r="N69" i="4"/>
  <c r="N65" i="4"/>
  <c r="N61" i="4"/>
  <c r="N57" i="4"/>
  <c r="N52" i="4"/>
  <c r="N48" i="4"/>
  <c r="N44" i="4"/>
  <c r="N39" i="4"/>
  <c r="N35" i="4"/>
  <c r="N31" i="4"/>
  <c r="N26" i="4"/>
  <c r="N22" i="4"/>
  <c r="N18" i="4"/>
  <c r="H73" i="4"/>
  <c r="H69" i="4"/>
  <c r="H65" i="4"/>
  <c r="H61" i="4"/>
  <c r="H52" i="4"/>
  <c r="H48" i="4"/>
  <c r="H44" i="4"/>
  <c r="H39" i="4"/>
  <c r="H35" i="4"/>
  <c r="H31" i="4"/>
  <c r="H26" i="4"/>
  <c r="H22" i="4"/>
  <c r="H18" i="4"/>
  <c r="H71" i="4"/>
  <c r="H67" i="4"/>
  <c r="H63" i="4"/>
  <c r="H59" i="4"/>
  <c r="H54" i="4"/>
  <c r="H50" i="4"/>
  <c r="H46" i="4"/>
  <c r="H42" i="4"/>
  <c r="H37" i="4"/>
  <c r="H33" i="4"/>
  <c r="H29" i="4"/>
  <c r="H24" i="4"/>
  <c r="H20" i="4"/>
  <c r="N5" i="4"/>
  <c r="N9" i="4"/>
  <c r="J13" i="4"/>
  <c r="N15" i="4"/>
  <c r="G71" i="4"/>
  <c r="G67" i="4"/>
  <c r="G63" i="4"/>
  <c r="G59" i="4"/>
  <c r="G54" i="4"/>
  <c r="G50" i="4"/>
  <c r="G46" i="4"/>
  <c r="G42" i="4"/>
  <c r="G37" i="4"/>
  <c r="G33" i="4"/>
  <c r="G29" i="4"/>
  <c r="G24" i="4"/>
  <c r="G20" i="4"/>
  <c r="G73" i="4"/>
  <c r="G69" i="4"/>
  <c r="G65" i="4"/>
  <c r="G61" i="4"/>
  <c r="G57" i="4"/>
  <c r="G52" i="4"/>
  <c r="G48" i="4"/>
  <c r="G44" i="4"/>
  <c r="G39" i="4"/>
  <c r="G35" i="4"/>
  <c r="G31" i="4"/>
  <c r="G26" i="4"/>
  <c r="G22" i="4"/>
  <c r="G18" i="4"/>
  <c r="K71" i="4"/>
  <c r="K67" i="4"/>
  <c r="K63" i="4"/>
  <c r="K59" i="4"/>
  <c r="K54" i="4"/>
  <c r="K50" i="4"/>
  <c r="K46" i="4"/>
  <c r="K42" i="4"/>
  <c r="K37" i="4"/>
  <c r="K33" i="4"/>
  <c r="K29" i="4"/>
  <c r="K24" i="4"/>
  <c r="K20" i="4"/>
  <c r="K73" i="4"/>
  <c r="K69" i="4"/>
  <c r="K65" i="4"/>
  <c r="K61" i="4"/>
  <c r="K57" i="4"/>
  <c r="K52" i="4"/>
  <c r="K48" i="4"/>
  <c r="K44" i="4"/>
  <c r="K39" i="4"/>
  <c r="K35" i="4"/>
  <c r="K31" i="4"/>
  <c r="K26" i="4"/>
  <c r="K22" i="4"/>
  <c r="K18" i="4"/>
  <c r="E67" i="4"/>
  <c r="E59" i="4"/>
  <c r="E50" i="4"/>
  <c r="E42" i="4"/>
  <c r="E33" i="4"/>
  <c r="E24" i="4"/>
  <c r="E63" i="4"/>
  <c r="E37" i="4"/>
  <c r="E20" i="4"/>
  <c r="E73" i="4"/>
  <c r="E57" i="4"/>
  <c r="E69" i="4"/>
  <c r="E61" i="4"/>
  <c r="E52" i="4"/>
  <c r="E44" i="4"/>
  <c r="E35" i="4"/>
  <c r="E26" i="4"/>
  <c r="E18" i="4"/>
  <c r="E71" i="4"/>
  <c r="E54" i="4"/>
  <c r="E46" i="4"/>
  <c r="E29" i="4"/>
  <c r="E65" i="4"/>
  <c r="E48" i="4"/>
  <c r="E39" i="4"/>
  <c r="E31" i="4"/>
  <c r="E22" i="4"/>
  <c r="D67" i="4"/>
  <c r="D50" i="4"/>
  <c r="D44" i="4"/>
  <c r="D37" i="4"/>
  <c r="D33" i="4"/>
  <c r="D24" i="4"/>
  <c r="D18" i="4"/>
  <c r="D65" i="4"/>
  <c r="D39" i="4"/>
  <c r="D31" i="4"/>
  <c r="D29" i="4"/>
  <c r="D22" i="4"/>
  <c r="D73" i="4"/>
  <c r="D71" i="4"/>
  <c r="D69" i="4"/>
  <c r="D63" i="4"/>
  <c r="D61" i="4"/>
  <c r="D59" i="4"/>
  <c r="D57" i="4"/>
  <c r="D54" i="4"/>
  <c r="D52" i="4"/>
  <c r="D48" i="4"/>
  <c r="D46" i="4"/>
  <c r="D42" i="4"/>
  <c r="D35" i="4"/>
  <c r="D26" i="4"/>
  <c r="D20" i="4"/>
  <c r="O89" i="3"/>
  <c r="E15" i="4"/>
  <c r="E7" i="4"/>
  <c r="C7" i="4"/>
  <c r="F7" i="4"/>
  <c r="J9" i="4"/>
  <c r="N11" i="4"/>
  <c r="C13" i="4"/>
  <c r="G15" i="4"/>
  <c r="K15" i="4"/>
  <c r="D15" i="4"/>
  <c r="H15" i="4"/>
  <c r="L15" i="4"/>
  <c r="E13" i="4"/>
  <c r="I11" i="4"/>
  <c r="M13" i="4"/>
  <c r="I15" i="4"/>
  <c r="M5" i="4"/>
  <c r="M7" i="4"/>
  <c r="I9" i="4"/>
  <c r="E11" i="4"/>
  <c r="M11" i="4"/>
  <c r="I13" i="4"/>
  <c r="C15" i="4"/>
  <c r="J15" i="4"/>
  <c r="I7" i="4"/>
  <c r="E9" i="4"/>
  <c r="M9" i="4"/>
  <c r="G7" i="4"/>
  <c r="K7" i="4"/>
  <c r="G9" i="4"/>
  <c r="K9" i="4"/>
  <c r="G11" i="4"/>
  <c r="K11" i="4"/>
  <c r="G13" i="4"/>
  <c r="K13" i="4"/>
  <c r="D7" i="4"/>
  <c r="H7" i="4"/>
  <c r="L7" i="4"/>
  <c r="D9" i="4"/>
  <c r="H9" i="4"/>
  <c r="L9" i="4"/>
  <c r="D11" i="4"/>
  <c r="H11" i="4"/>
  <c r="L11" i="4"/>
  <c r="D13" i="4"/>
  <c r="H13" i="4"/>
  <c r="L13" i="4"/>
  <c r="C9" i="4"/>
  <c r="C11" i="4"/>
  <c r="O45" i="3"/>
  <c r="O46" i="3"/>
  <c r="O43" i="3"/>
  <c r="O42" i="3"/>
  <c r="O40" i="3"/>
  <c r="O39" i="3"/>
  <c r="O38" i="3"/>
  <c r="O36" i="3"/>
  <c r="O33" i="3"/>
  <c r="O30" i="3"/>
  <c r="O29" i="3"/>
  <c r="O27" i="3"/>
  <c r="O26" i="3"/>
  <c r="O25" i="3"/>
  <c r="O24" i="3"/>
  <c r="O14" i="3"/>
  <c r="O23" i="3"/>
  <c r="O22" i="3"/>
  <c r="O21" i="3"/>
  <c r="O20" i="3"/>
  <c r="O19" i="3"/>
  <c r="O18" i="3"/>
  <c r="O17" i="3"/>
  <c r="O16" i="3"/>
  <c r="O15" i="3"/>
  <c r="O28" i="3" l="1"/>
  <c r="O44" i="3"/>
  <c r="O13" i="3"/>
  <c r="O37" i="3"/>
  <c r="O31" i="3"/>
  <c r="O32" i="3"/>
  <c r="O37" i="2"/>
  <c r="O9" i="3"/>
  <c r="O8" i="3"/>
  <c r="O7" i="3"/>
  <c r="O6" i="3"/>
  <c r="O5" i="3"/>
  <c r="O4" i="3"/>
  <c r="O3" i="3"/>
  <c r="O10" i="3" l="1"/>
  <c r="O81" i="2" l="1"/>
  <c r="O79" i="2"/>
  <c r="O77" i="2"/>
  <c r="O75" i="2"/>
  <c r="O73" i="2"/>
  <c r="O71" i="2"/>
  <c r="O69" i="2"/>
  <c r="O67" i="2"/>
  <c r="O65" i="2"/>
  <c r="O63" i="2"/>
  <c r="O61" i="2"/>
  <c r="O59" i="2"/>
  <c r="O58" i="2"/>
  <c r="O54" i="2"/>
  <c r="O52" i="2"/>
  <c r="O50" i="2"/>
  <c r="O48" i="2"/>
  <c r="O46" i="2"/>
  <c r="O44" i="2"/>
  <c r="O42" i="2"/>
  <c r="O39" i="2"/>
  <c r="O35" i="2"/>
  <c r="O33" i="2"/>
  <c r="O31" i="2"/>
  <c r="O29" i="2"/>
  <c r="O27" i="2"/>
  <c r="N25" i="2"/>
  <c r="N26" i="2" s="1"/>
  <c r="M25" i="2"/>
  <c r="M26" i="2" s="1"/>
  <c r="L26" i="2"/>
  <c r="K26" i="2"/>
  <c r="J26" i="2"/>
  <c r="I26" i="2"/>
  <c r="H26" i="2"/>
  <c r="G26" i="2"/>
  <c r="F26" i="2"/>
  <c r="E26" i="2"/>
  <c r="D26" i="2"/>
  <c r="O23" i="2"/>
  <c r="O22" i="2"/>
  <c r="O60" i="1"/>
  <c r="O26" i="1"/>
  <c r="O83" i="1"/>
  <c r="O81" i="1"/>
  <c r="O79" i="1"/>
  <c r="O77" i="1"/>
  <c r="O75" i="1"/>
  <c r="O73" i="1"/>
  <c r="O71" i="1"/>
  <c r="O69" i="1"/>
  <c r="O67" i="1"/>
  <c r="O65" i="1"/>
  <c r="O63" i="1"/>
  <c r="O61" i="1"/>
  <c r="O76" i="2" l="1"/>
  <c r="O68" i="2"/>
  <c r="O60" i="2"/>
  <c r="O70" i="2"/>
  <c r="O82" i="2"/>
  <c r="O74" i="2"/>
  <c r="O66" i="2"/>
  <c r="O78" i="2"/>
  <c r="O80" i="2"/>
  <c r="O72" i="2"/>
  <c r="O64" i="2"/>
  <c r="O62" i="2"/>
  <c r="O49" i="2"/>
  <c r="O40" i="2"/>
  <c r="O32" i="2"/>
  <c r="O24" i="2"/>
  <c r="O45" i="2"/>
  <c r="O28" i="2"/>
  <c r="O43" i="2"/>
  <c r="O55" i="2"/>
  <c r="O47" i="2"/>
  <c r="O38" i="2"/>
  <c r="O30" i="2"/>
  <c r="O53" i="2"/>
  <c r="O36" i="2"/>
  <c r="O51" i="2"/>
  <c r="O34" i="2"/>
  <c r="O62" i="1"/>
  <c r="O25" i="2"/>
  <c r="O26" i="2" s="1"/>
  <c r="O56" i="1"/>
  <c r="O54" i="1"/>
  <c r="O52" i="1"/>
  <c r="O50" i="1"/>
  <c r="O48" i="1"/>
  <c r="O46" i="1"/>
  <c r="O44" i="1"/>
  <c r="O41" i="1"/>
  <c r="O39" i="1"/>
  <c r="O37" i="1"/>
  <c r="O35" i="1"/>
  <c r="O33" i="1"/>
  <c r="O29" i="1"/>
  <c r="O27" i="1"/>
  <c r="O84" i="1"/>
  <c r="O82" i="1"/>
  <c r="O80" i="1"/>
  <c r="O78" i="1"/>
  <c r="O76" i="1"/>
  <c r="O74" i="1"/>
  <c r="O72" i="1"/>
  <c r="O70" i="1"/>
  <c r="O68" i="1"/>
  <c r="O66" i="1"/>
  <c r="O64" i="1"/>
  <c r="N84" i="1"/>
  <c r="N82" i="1"/>
  <c r="N80" i="1"/>
  <c r="N78" i="1"/>
  <c r="N76" i="1"/>
  <c r="N74" i="1"/>
  <c r="N72" i="1"/>
  <c r="N70" i="1"/>
  <c r="N68" i="1"/>
  <c r="N66" i="1"/>
  <c r="N64" i="1"/>
  <c r="N62" i="1"/>
  <c r="M84" i="1"/>
  <c r="M82" i="1"/>
  <c r="M80" i="1"/>
  <c r="M78" i="1"/>
  <c r="M76" i="1"/>
  <c r="M74" i="1"/>
  <c r="M72" i="1"/>
  <c r="M70" i="1"/>
  <c r="M68" i="1"/>
  <c r="M66" i="1"/>
  <c r="M64" i="1"/>
  <c r="M62" i="1"/>
  <c r="L84" i="1"/>
  <c r="L82" i="1"/>
  <c r="L80" i="1"/>
  <c r="L78" i="1"/>
  <c r="L76" i="1"/>
  <c r="L74" i="1"/>
  <c r="L72" i="1"/>
  <c r="L70" i="1"/>
  <c r="L68" i="1"/>
  <c r="L66" i="1"/>
  <c r="L64" i="1"/>
  <c r="K84" i="1"/>
  <c r="K82" i="1"/>
  <c r="K80" i="1"/>
  <c r="K78" i="1"/>
  <c r="K76" i="1"/>
  <c r="K74" i="1"/>
  <c r="K72" i="1"/>
  <c r="K70" i="1"/>
  <c r="K68" i="1"/>
  <c r="K66" i="1"/>
  <c r="K64" i="1"/>
  <c r="K62" i="1"/>
  <c r="J84" i="1"/>
  <c r="J82" i="1"/>
  <c r="J80" i="1"/>
  <c r="J78" i="1"/>
  <c r="J76" i="1"/>
  <c r="J74" i="1"/>
  <c r="J72" i="1"/>
  <c r="J70" i="1"/>
  <c r="J68" i="1"/>
  <c r="J66" i="1"/>
  <c r="J64" i="1"/>
  <c r="J62" i="1"/>
  <c r="I84" i="1"/>
  <c r="I82" i="1"/>
  <c r="I80" i="1"/>
  <c r="I78" i="1"/>
  <c r="I76" i="1"/>
  <c r="I74" i="1"/>
  <c r="I72" i="1"/>
  <c r="I70" i="1"/>
  <c r="I68" i="1"/>
  <c r="I66" i="1"/>
  <c r="I64" i="1"/>
  <c r="I62" i="1"/>
  <c r="H84" i="1"/>
  <c r="H82" i="1"/>
  <c r="H80" i="1"/>
  <c r="H78" i="1"/>
  <c r="H76" i="1"/>
  <c r="H74" i="1"/>
  <c r="H72" i="1"/>
  <c r="H70" i="1"/>
  <c r="H68" i="1"/>
  <c r="H66" i="1"/>
  <c r="H64" i="1"/>
  <c r="H62" i="1"/>
  <c r="G84" i="1"/>
  <c r="G82" i="1"/>
  <c r="G80" i="1"/>
  <c r="G78" i="1"/>
  <c r="G76" i="1"/>
  <c r="G74" i="1"/>
  <c r="G72" i="1"/>
  <c r="G70" i="1"/>
  <c r="G68" i="1"/>
  <c r="G66" i="1"/>
  <c r="G64" i="1"/>
  <c r="G62" i="1"/>
  <c r="F84" i="1"/>
  <c r="F82" i="1"/>
  <c r="F80" i="1"/>
  <c r="F78" i="1"/>
  <c r="F76" i="1"/>
  <c r="F74" i="1"/>
  <c r="F72" i="1"/>
  <c r="F70" i="1"/>
  <c r="F68" i="1"/>
  <c r="F66" i="1"/>
  <c r="F64" i="1"/>
  <c r="F62" i="1"/>
  <c r="E84" i="1"/>
  <c r="E82" i="1"/>
  <c r="E80" i="1"/>
  <c r="E78" i="1"/>
  <c r="E76" i="1"/>
  <c r="E74" i="1"/>
  <c r="E72" i="1"/>
  <c r="E70" i="1"/>
  <c r="E68" i="1"/>
  <c r="E66" i="1"/>
  <c r="E64" i="1"/>
  <c r="E62" i="1"/>
  <c r="D82" i="1"/>
  <c r="D80" i="1"/>
  <c r="D78" i="1"/>
  <c r="D76" i="1"/>
  <c r="D74" i="1"/>
  <c r="D72" i="1"/>
  <c r="D70" i="1"/>
  <c r="D68" i="1"/>
  <c r="D66" i="1"/>
  <c r="D64" i="1"/>
  <c r="D62" i="1"/>
  <c r="C84" i="1"/>
  <c r="C82" i="1"/>
  <c r="C80" i="1"/>
  <c r="C78" i="1"/>
  <c r="C76" i="1"/>
  <c r="C74" i="1"/>
  <c r="C72" i="1"/>
  <c r="C70" i="1"/>
  <c r="C68" i="1"/>
  <c r="C66" i="1"/>
  <c r="C64" i="1"/>
  <c r="C62" i="1"/>
  <c r="C42" i="1"/>
  <c r="N40" i="1"/>
  <c r="M40" i="1"/>
  <c r="L40" i="1"/>
  <c r="K40" i="1"/>
  <c r="J40" i="1"/>
  <c r="I40" i="1"/>
  <c r="H40" i="1"/>
  <c r="G40" i="1"/>
  <c r="F40" i="1"/>
  <c r="E40" i="1"/>
  <c r="D40" i="1"/>
  <c r="C40" i="1"/>
  <c r="N30" i="1"/>
  <c r="J30" i="1"/>
  <c r="F30" i="1"/>
  <c r="N57" i="1"/>
  <c r="N55" i="1"/>
  <c r="N53" i="1"/>
  <c r="N51" i="1"/>
  <c r="N49" i="1"/>
  <c r="N47" i="1"/>
  <c r="N45" i="1"/>
  <c r="N42" i="1"/>
  <c r="N38" i="1"/>
  <c r="N36" i="1"/>
  <c r="N34" i="1"/>
  <c r="N32" i="1"/>
  <c r="N28" i="1"/>
  <c r="M57" i="1"/>
  <c r="M55" i="1"/>
  <c r="M53" i="1"/>
  <c r="M51" i="1"/>
  <c r="M49" i="1"/>
  <c r="M47" i="1"/>
  <c r="M45" i="1"/>
  <c r="M42" i="1"/>
  <c r="M38" i="1"/>
  <c r="M36" i="1"/>
  <c r="M34" i="1"/>
  <c r="M32" i="1"/>
  <c r="M30" i="1"/>
  <c r="M28" i="1"/>
  <c r="L45" i="1"/>
  <c r="L57" i="1"/>
  <c r="L55" i="1"/>
  <c r="L53" i="1"/>
  <c r="L51" i="1"/>
  <c r="L49" i="1"/>
  <c r="L47" i="1"/>
  <c r="L42" i="1"/>
  <c r="L38" i="1"/>
  <c r="L36" i="1"/>
  <c r="L34" i="1"/>
  <c r="L32" i="1"/>
  <c r="L30" i="1"/>
  <c r="L28" i="1"/>
  <c r="K57" i="1"/>
  <c r="K55" i="1"/>
  <c r="K53" i="1"/>
  <c r="K51" i="1"/>
  <c r="K49" i="1"/>
  <c r="K47" i="1"/>
  <c r="K45" i="1"/>
  <c r="K42" i="1"/>
  <c r="K38" i="1"/>
  <c r="K36" i="1"/>
  <c r="K34" i="1"/>
  <c r="K32" i="1"/>
  <c r="K30" i="1"/>
  <c r="K28" i="1"/>
  <c r="J57" i="1"/>
  <c r="J55" i="1"/>
  <c r="J53" i="1"/>
  <c r="J51" i="1"/>
  <c r="J49" i="1"/>
  <c r="J47" i="1"/>
  <c r="J45" i="1"/>
  <c r="J42" i="1"/>
  <c r="J38" i="1"/>
  <c r="J36" i="1"/>
  <c r="J34" i="1"/>
  <c r="J32" i="1"/>
  <c r="J28" i="1"/>
  <c r="I57" i="1"/>
  <c r="I55" i="1"/>
  <c r="I53" i="1"/>
  <c r="I51" i="1"/>
  <c r="I49" i="1"/>
  <c r="I47" i="1"/>
  <c r="I42" i="1"/>
  <c r="I38" i="1"/>
  <c r="I36" i="1"/>
  <c r="I34" i="1"/>
  <c r="I32" i="1"/>
  <c r="I30" i="1"/>
  <c r="I28" i="1"/>
  <c r="H57" i="1"/>
  <c r="H55" i="1"/>
  <c r="H53" i="1"/>
  <c r="H51" i="1"/>
  <c r="H49" i="1"/>
  <c r="H47" i="1"/>
  <c r="H45" i="1"/>
  <c r="H42" i="1"/>
  <c r="H38" i="1"/>
  <c r="H36" i="1"/>
  <c r="H34" i="1"/>
  <c r="H32" i="1"/>
  <c r="H30" i="1"/>
  <c r="H28" i="1"/>
  <c r="G57" i="1"/>
  <c r="G55" i="1"/>
  <c r="G53" i="1"/>
  <c r="G51" i="1"/>
  <c r="G49" i="1"/>
  <c r="G47" i="1"/>
  <c r="G45" i="1"/>
  <c r="G42" i="1"/>
  <c r="G38" i="1"/>
  <c r="G36" i="1"/>
  <c r="G34" i="1"/>
  <c r="G32" i="1"/>
  <c r="G30" i="1"/>
  <c r="G28" i="1"/>
  <c r="F57" i="1"/>
  <c r="F55" i="1"/>
  <c r="F53" i="1"/>
  <c r="F51" i="1"/>
  <c r="F49" i="1"/>
  <c r="F47" i="1"/>
  <c r="F45" i="1"/>
  <c r="F42" i="1"/>
  <c r="F38" i="1"/>
  <c r="F36" i="1"/>
  <c r="F34" i="1"/>
  <c r="F32" i="1"/>
  <c r="F28" i="1"/>
  <c r="E57" i="1"/>
  <c r="E55" i="1"/>
  <c r="E53" i="1"/>
  <c r="E51" i="1"/>
  <c r="E49" i="1"/>
  <c r="E47" i="1"/>
  <c r="E45" i="1"/>
  <c r="E42" i="1"/>
  <c r="E38" i="1"/>
  <c r="E36" i="1"/>
  <c r="E34" i="1"/>
  <c r="E32" i="1"/>
  <c r="E30" i="1"/>
  <c r="E28" i="1"/>
  <c r="D57" i="1"/>
  <c r="D55" i="1"/>
  <c r="D53" i="1"/>
  <c r="D51" i="1"/>
  <c r="D49" i="1"/>
  <c r="D47" i="1"/>
  <c r="D45" i="1"/>
  <c r="D42" i="1"/>
  <c r="D38" i="1"/>
  <c r="D36" i="1"/>
  <c r="D34" i="1"/>
  <c r="D32" i="1"/>
  <c r="D30" i="1"/>
  <c r="D28" i="1"/>
  <c r="C57" i="1"/>
  <c r="C53" i="1"/>
  <c r="C51" i="1"/>
  <c r="C49" i="1"/>
  <c r="C47" i="1"/>
  <c r="C45" i="1"/>
  <c r="C38" i="1"/>
  <c r="C36" i="1"/>
  <c r="C34" i="1"/>
  <c r="C32" i="1"/>
  <c r="C30" i="1"/>
  <c r="C28" i="1"/>
  <c r="O23" i="1"/>
  <c r="O21" i="1"/>
  <c r="O19" i="1"/>
  <c r="O17" i="1"/>
  <c r="O15" i="1"/>
  <c r="O13" i="1"/>
  <c r="O11" i="1"/>
  <c r="O9" i="1"/>
  <c r="N23" i="1"/>
  <c r="N21" i="1"/>
  <c r="N19" i="1"/>
  <c r="N17" i="1"/>
  <c r="N15" i="1"/>
  <c r="N13" i="1"/>
  <c r="N11" i="1"/>
  <c r="N9" i="1"/>
  <c r="M23" i="1"/>
  <c r="M21" i="1"/>
  <c r="M19" i="1"/>
  <c r="M17" i="1"/>
  <c r="M15" i="1"/>
  <c r="M13" i="1"/>
  <c r="M11" i="1"/>
  <c r="M9" i="1"/>
  <c r="L23" i="1"/>
  <c r="L21" i="1"/>
  <c r="L19" i="1"/>
  <c r="L17" i="1"/>
  <c r="L15" i="1"/>
  <c r="L13" i="1"/>
  <c r="L11" i="1"/>
  <c r="L9" i="1"/>
  <c r="K23" i="1"/>
  <c r="K21" i="1"/>
  <c r="K19" i="1"/>
  <c r="K17" i="1"/>
  <c r="K15" i="1"/>
  <c r="K13" i="1"/>
  <c r="K11" i="1"/>
  <c r="K9" i="1"/>
  <c r="J23" i="1"/>
  <c r="J21" i="1"/>
  <c r="J19" i="1"/>
  <c r="J17" i="1"/>
  <c r="J15" i="1"/>
  <c r="J13" i="1"/>
  <c r="J11" i="1"/>
  <c r="J9" i="1"/>
  <c r="I23" i="1"/>
  <c r="I21" i="1"/>
  <c r="I19" i="1"/>
  <c r="I17" i="1"/>
  <c r="I15" i="1"/>
  <c r="I13" i="1"/>
  <c r="I11" i="1"/>
  <c r="I9" i="1"/>
  <c r="H23" i="1"/>
  <c r="H21" i="1"/>
  <c r="H19" i="1"/>
  <c r="H17" i="1"/>
  <c r="H15" i="1"/>
  <c r="H13" i="1"/>
  <c r="H11" i="1"/>
  <c r="H9" i="1"/>
  <c r="G23" i="1"/>
  <c r="G21" i="1"/>
  <c r="G19" i="1"/>
  <c r="G17" i="1"/>
  <c r="G15" i="1"/>
  <c r="G13" i="1"/>
  <c r="G11" i="1"/>
  <c r="G9" i="1"/>
  <c r="F23" i="1"/>
  <c r="F21" i="1"/>
  <c r="F19" i="1"/>
  <c r="F17" i="1"/>
  <c r="F15" i="1"/>
  <c r="F13" i="1"/>
  <c r="F11" i="1"/>
  <c r="F9" i="1"/>
  <c r="E23" i="1"/>
  <c r="E21" i="1"/>
  <c r="E19" i="1"/>
  <c r="E17" i="1"/>
  <c r="E15" i="1"/>
  <c r="E13" i="1"/>
  <c r="E11" i="1"/>
  <c r="E9" i="1"/>
  <c r="D23" i="1"/>
  <c r="D21" i="1"/>
  <c r="D19" i="1"/>
  <c r="D17" i="1"/>
  <c r="D15" i="1"/>
  <c r="D13" i="1"/>
  <c r="D11" i="1"/>
  <c r="D9" i="1"/>
  <c r="O42" i="1" l="1"/>
  <c r="O57" i="1"/>
  <c r="O49" i="1"/>
  <c r="O34" i="1"/>
  <c r="O55" i="1"/>
  <c r="O53" i="1"/>
  <c r="O51" i="1"/>
  <c r="O47" i="1"/>
  <c r="O45" i="1"/>
  <c r="O40" i="1"/>
  <c r="O38" i="1"/>
  <c r="O36" i="1"/>
  <c r="O32" i="1"/>
  <c r="O28" i="1"/>
  <c r="O30" i="1"/>
  <c r="H55" i="10"/>
  <c r="H53" i="10"/>
  <c r="H26" i="10"/>
  <c r="H49" i="10"/>
  <c r="H47" i="10"/>
  <c r="H45" i="10"/>
  <c r="H51" i="10"/>
  <c r="H40" i="10"/>
  <c r="H34" i="10"/>
  <c r="H38" i="10"/>
  <c r="H36" i="10"/>
  <c r="H43" i="10"/>
  <c r="H32" i="10"/>
  <c r="H30" i="10"/>
  <c r="H28" i="10"/>
  <c r="H24" i="10"/>
  <c r="O36" i="10"/>
  <c r="O32" i="10" l="1"/>
  <c r="O28" i="10"/>
  <c r="O53" i="10"/>
  <c r="O26" i="10"/>
  <c r="O55" i="10"/>
  <c r="O47" i="10"/>
  <c r="O38" i="10"/>
  <c r="O43" i="10"/>
  <c r="O51" i="10"/>
  <c r="O49" i="10"/>
  <c r="O30" i="10"/>
  <c r="O40" i="10"/>
  <c r="O45" i="10"/>
  <c r="O34" i="10"/>
  <c r="O24" i="10"/>
  <c r="O35" i="3" l="1"/>
  <c r="D34" i="3"/>
  <c r="O34" i="3" s="1"/>
</calcChain>
</file>

<file path=xl/sharedStrings.xml><?xml version="1.0" encoding="utf-8"?>
<sst xmlns="http://schemas.openxmlformats.org/spreadsheetml/2006/main" count="3283" uniqueCount="390">
  <si>
    <t>Miesiąc</t>
  </si>
  <si>
    <t>Stopa bezrobocia POWIAT BOCHEŃSKI %</t>
  </si>
  <si>
    <t>Stopa bezrobocia MAŁOPOLSKA %</t>
  </si>
  <si>
    <t>Stopa bezrobocia POLSKA %</t>
  </si>
  <si>
    <t>Stan i struktura osób bezrobotnych w Powiatowym Urzędzie Pracy w Bochni</t>
  </si>
  <si>
    <t>Liczba bezrobotnych ogółem</t>
  </si>
  <si>
    <t>nr wiersza</t>
  </si>
  <si>
    <t>01</t>
  </si>
  <si>
    <t>02</t>
  </si>
  <si>
    <t>03</t>
  </si>
  <si>
    <t>04</t>
  </si>
  <si>
    <t>05</t>
  </si>
  <si>
    <t>06</t>
  </si>
  <si>
    <t>07</t>
  </si>
  <si>
    <t>z wiersza 05 zwolnieni z przyczyn zakładu pracy</t>
  </si>
  <si>
    <t>% do ogółu bezrobotnych</t>
  </si>
  <si>
    <t>Liczba bezrobotnych z prawem do zasiłku</t>
  </si>
  <si>
    <t>Liczba bezrobotnych kobiet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</si>
  <si>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</si>
  <si>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</si>
  <si>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</si>
  <si>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</si>
  <si>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</si>
  <si>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</si>
  <si>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</si>
  <si>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</si>
  <si>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</si>
  <si>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</si>
  <si>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</si>
  <si>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</si>
  <si>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</si>
  <si>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</si>
  <si>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</si>
  <si>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</si>
  <si>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</si>
  <si>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</si>
  <si>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</si>
  <si>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</si>
  <si>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Liczba bezrobotnych w okresie 12 m-cy od dnia ukończenia nauki</t>
  </si>
  <si>
    <t>Liczba bezrobotnych bez kwalifikacji zawodowych</t>
  </si>
  <si>
    <t xml:space="preserve">Liczba bezrobotnych bez doświadczenia zawodowego </t>
  </si>
  <si>
    <t xml:space="preserve">Liczba bezrobotnych poprzednio pracujących </t>
  </si>
  <si>
    <t>Liczba bezrobotnych zamieszkałych na wsi</t>
  </si>
  <si>
    <t>Napływ osób bezrobotnych do Powiatowego Urzędu Pracy w Bochni</t>
  </si>
  <si>
    <t>Liczba osób zarejestrowanych po raz pierwszy</t>
  </si>
  <si>
    <t>Liczba osób zarejestrowanych które poprzednio pracowaly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</si>
  <si>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</si>
  <si>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</si>
  <si>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</si>
  <si>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</si>
  <si>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</si>
  <si>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</si>
  <si>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</si>
  <si>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</si>
  <si>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</si>
  <si>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</si>
  <si>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</si>
  <si>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</si>
  <si>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</si>
  <si>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</si>
  <si>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</si>
  <si>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</si>
  <si>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</si>
  <si>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</si>
  <si>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</si>
  <si>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</si>
  <si>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</si>
  <si>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 xml:space="preserve">Liczba osób zarejestrowanych będących w okresie 12 m-cy od dnia ukończenia nauki </t>
  </si>
  <si>
    <t>Liczba osób zarejestrowanych - ogółem</t>
  </si>
  <si>
    <t>% do ogółu zarejestrowanych</t>
  </si>
  <si>
    <t>Liczba osób zarjestrowanych bez kwalifikacji zawodowych</t>
  </si>
  <si>
    <t>Liczba osób zarejestrowanych będących w szczególnej sytuacji na rynku pracy ogółem</t>
  </si>
  <si>
    <t>50</t>
  </si>
  <si>
    <t>51</t>
  </si>
  <si>
    <t>52</t>
  </si>
  <si>
    <t>53</t>
  </si>
  <si>
    <t>54</t>
  </si>
  <si>
    <t>Liczba osób wyłączonych z ewidencji - ogółem</t>
  </si>
  <si>
    <t>Liczba osób wyłączonych z ewidencji z powodu podjęcia pracy</t>
  </si>
  <si>
    <t>Liczba osób wyłączonych z ewidencji z powodu rozpoczęcia szkolenia</t>
  </si>
  <si>
    <t>% do ogółu wyłączonych z ewidencji</t>
  </si>
  <si>
    <t>Liczba osób wyłączonych z ewidencji z powodu rozpoczęcia stażu</t>
  </si>
  <si>
    <t>Liczba osób wyłączonych z ewidencji z powodu rozpoczęcia prac społecznie - użytecznych, w tym w ramach PAI</t>
  </si>
  <si>
    <t xml:space="preserve">Liczba osób wyłączonych z ewidencji z powodu odmowy bez uzasadnionej przyczyny przyjęcia propozycji odpowiedniej pracy lub innej formy pomocy </t>
  </si>
  <si>
    <t>Liczba osób wyłączonych z ewidencji z powodu niepotwierdzenia gotowości do podjęcia pracy</t>
  </si>
  <si>
    <t>Liczba osób bezrobotnych wyłączonych z ewidencji z powodu dobrowolnej rezygnacji ze statusu bezrobotnego</t>
  </si>
  <si>
    <t>Liczba osób bezrobotnych wyłączonych z ewidencji z powodu nabycia praw emerytalnych lub rentowych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</si>
  <si>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</si>
  <si>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</si>
  <si>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</si>
  <si>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</si>
  <si>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</si>
  <si>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</si>
  <si>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</si>
  <si>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</si>
  <si>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</si>
  <si>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</si>
  <si>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</si>
  <si>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</si>
  <si>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</si>
  <si>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</si>
  <si>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</si>
  <si>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</si>
  <si>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</si>
  <si>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</si>
  <si>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narastająco</t>
  </si>
  <si>
    <t>Stan i struktura bezrobotnych kobiet w Powiatowym Urzędzie Pracy w Bochni</t>
  </si>
  <si>
    <t>Napływ bezrobotnych kobiet do Powiatowego Urzędu Pracy w Bochni</t>
  </si>
  <si>
    <t xml:space="preserve">Działania w ramach poradnictwa zawodowego </t>
  </si>
  <si>
    <t xml:space="preserve">Liczba osób, które skorzystały z porad indywidualnych </t>
  </si>
  <si>
    <t>Liczba udzielonych indywidualnych informacji zawodowych</t>
  </si>
  <si>
    <t>Liczba osób uczestniczących w grupowych spotkaniach informacyjnych</t>
  </si>
  <si>
    <t>Liczba osób , które skorzystały z porad grupowych</t>
  </si>
  <si>
    <t>Spotkania informacyjno-edukacyjne z uczniami szkół ponadpodstawowoych</t>
  </si>
  <si>
    <t>Porady grupowe w Zakładzie Karnym</t>
  </si>
  <si>
    <t>Inne spotkania informacyjne</t>
  </si>
  <si>
    <t xml:space="preserve">Liczba zarejestrowanych kobiet, które nie podjeły pracy po urodzeniu dziecka </t>
  </si>
  <si>
    <t xml:space="preserve">Liczba bezrobotnych kobiet poprzednio pracujących </t>
  </si>
  <si>
    <t>Liczba bezrobotnych kobiet ogółem</t>
  </si>
  <si>
    <t>Liczba bezrobotnych kobiet z prawem do zasiłku</t>
  </si>
  <si>
    <t>Liczba bezrobotnych kobiet zamieszkałych na wsi</t>
  </si>
  <si>
    <t>Liczba bezrobotnych kobiet w okresie 12 m-cy od dnia ukończenia nauki</t>
  </si>
  <si>
    <t>Liczba bezrobotnych kobiet bez kwalifikacji zawodowych</t>
  </si>
  <si>
    <t xml:space="preserve">Liczba bezrobotnych kobiet bez doświadczenia zawodowego </t>
  </si>
  <si>
    <t>Liczba bezrobotnych kobiet, które nie podjeły pracy po urodzeniu dziecka</t>
  </si>
  <si>
    <t>Liczba zarejestrowanych kobiet  - ogółem</t>
  </si>
  <si>
    <t>Liczba kobiet zarejestrowanych po raz pierwszy</t>
  </si>
  <si>
    <t>Liczba kobiet zarejestrowanych po raz kolejny</t>
  </si>
  <si>
    <t>Liczba zarejestrowanych kobiet, które poprzednio pracowaly</t>
  </si>
  <si>
    <t>Liczba zarejestrowanych kobiet, które dotychczas nie pracowały</t>
  </si>
  <si>
    <t>Liczba  zarejstrowanych kobiet bez kwalifikacji zawodowych</t>
  </si>
  <si>
    <t>Liczba osób zarejstrowanych bez doświadczenia zawodowego</t>
  </si>
  <si>
    <t>Liczba osób zarejestrowanych, które dotychczas nie pracowały</t>
  </si>
  <si>
    <t>Liczba zarjestrowanych kobiet bez doświadczenia zawodowego</t>
  </si>
  <si>
    <t>Liczba zarejestrowanych kobiet będących w szczególnej sytuacji na rynku pracy ogółem</t>
  </si>
  <si>
    <t>Liczba kobiet wyłączonych z ewidencji - ogółem</t>
  </si>
  <si>
    <t>Liczba kobiet wyłączonych z ewidencji z powodu podjęcia pracy</t>
  </si>
  <si>
    <t>Liczba kobiet wyłączonych z ewidencji z powodu rozpoczęcia szkolenia</t>
  </si>
  <si>
    <t>Liczba kobiet wyłączonych z ewidencji z powodu rozpoczęcia stażu</t>
  </si>
  <si>
    <t>Liczba kobiet wyłączonych z ewidencji z powodu rozpoczęcia prac społecznie - użytecznych, w tym w ramach PAI</t>
  </si>
  <si>
    <t xml:space="preserve">Liczba kobiet wyłączonych z ewidencji z powodu odmowy bez uzasadnionej przyczyny przyjęcia propozycji odpowiedniej pracy lub innej formy pomocy </t>
  </si>
  <si>
    <t>Liczba kobiet wyłączonych z ewidencji z powodu niepotwierdzenia gotowości do podjęcia pracy</t>
  </si>
  <si>
    <t>Liczba kobiet wyłączonych z ewidencji z powodu dobrowolnej rezygnacji ze statusu bezrobotnego</t>
  </si>
  <si>
    <t>Liczba osób bezrobotnych wyłączonych z ewidencji z powodu osiągnięcia wieku emerytalnego</t>
  </si>
  <si>
    <t>Liczba osób bezrobotnych wyłaczonych z ewidencji z innych powodów niż wymienione powyżej</t>
  </si>
  <si>
    <t>Liczba kobiet wyłączonych z ewidencji z powodu osiągnięcia wieku emerytalnego</t>
  </si>
  <si>
    <t>Liczba kobiet wyłączonych z ewidencji z powodu nabycia praw emerytalnych lub rentowych</t>
  </si>
  <si>
    <t>Liczba kobiet wyłaczonych z ewidencji z innych powodów niż wymienione powyżej</t>
  </si>
  <si>
    <t>Działania w ramach poradnictwa zawodowego-ogółem</t>
  </si>
  <si>
    <t>Realizacja zadań pośrednictwa pracy</t>
  </si>
  <si>
    <t>Nowe firmy pozyskane do współpracy</t>
  </si>
  <si>
    <t>Miejsca pracy pozyskane przez pośrednika</t>
  </si>
  <si>
    <t>Pozyskane miejsca pracy i aktywizacji zawodowej</t>
  </si>
  <si>
    <t>Kontakty telefoniczne z zakładami pracy</t>
  </si>
  <si>
    <t>Kontakty bezpośrednie z pracodawcami w Urzędzie</t>
  </si>
  <si>
    <t>48</t>
  </si>
  <si>
    <t>73</t>
  </si>
  <si>
    <t>74</t>
  </si>
  <si>
    <t>75</t>
  </si>
  <si>
    <t>76</t>
  </si>
  <si>
    <t xml:space="preserve">nr wiersza </t>
  </si>
  <si>
    <t>z wiersza 53 - z powodu podjęcia pracy niesubsydiowanej</t>
  </si>
  <si>
    <t>z wiersza 53 - z powodu podjęcia pracy subsydiowanej</t>
  </si>
  <si>
    <t>z wiersza 23 zwolnienione z przyczyn zakładu pracy</t>
  </si>
  <si>
    <t>z wiersza 37 - do 30 roku życia</t>
  </si>
  <si>
    <t>z wiersza 37 - długotrwale bezrobotne</t>
  </si>
  <si>
    <t>z wiersza 37 - powyżej 50 roku życia</t>
  </si>
  <si>
    <t>z wiersza 37 - korzystające ze świadczen pomocy społecznej</t>
  </si>
  <si>
    <t>z wiersza 37 - posiadające co najmniej jedno dziecko do 6 roku życia</t>
  </si>
  <si>
    <t>z wiersza 37 - posiadające co najmniej jedno dziecko niepełnosprawne do 18 roku życia</t>
  </si>
  <si>
    <t>z wiersza 37 - kobiety niepełnosprawne</t>
  </si>
  <si>
    <t>z wiersza 02 zwolnienione z przyczyn zakładu pracy</t>
  </si>
  <si>
    <t>z wiersza 09 - Miasto Bochnia</t>
  </si>
  <si>
    <t>z wiersza 09 - Gmina Bochnia</t>
  </si>
  <si>
    <t>z wiersza 09 - Gmina Drwinia</t>
  </si>
  <si>
    <t>z wiersza 09 - Gmina Lipnica Murowana</t>
  </si>
  <si>
    <t>z wiersza 09 - Gmina Łapanów</t>
  </si>
  <si>
    <t>z wiersza 09 - Miasto Nowy Wiśnicz</t>
  </si>
  <si>
    <t>z wiersza 09 - Gmina Nowy Wiśnicz</t>
  </si>
  <si>
    <t>z wiersza 09 - Gmina Rzezawa</t>
  </si>
  <si>
    <t>z wiersza 09 - Gmina Trzciana</t>
  </si>
  <si>
    <t>z wiersza 09 - Gmina Żegocina</t>
  </si>
  <si>
    <t>z wiersza 23 - miejsca pracy subsydiowanej</t>
  </si>
  <si>
    <t>z wiersza 23 - miejsca pracy niesubsydiowanej</t>
  </si>
  <si>
    <t>z wiersza 28 - miejsca pracy niesubsydiowanej</t>
  </si>
  <si>
    <t>z wiersza 29 - miejsca pracy nie zawierające danych umozliwiającyh identyfikacje pracodawcy (zamknięte)</t>
  </si>
  <si>
    <t>z wiersza 29 - miejsca pracy zawierające dane umozliwoające identyfikację pracodawcy (otwarte)</t>
  </si>
  <si>
    <t>z wiersza 28 - miejsca pracy subsydiowanej</t>
  </si>
  <si>
    <t>z wiersza 28 - miejsca aktywizacji zawodowej</t>
  </si>
  <si>
    <t>z wiersza 33 - staże</t>
  </si>
  <si>
    <t>z wiersza 33 - przygotowanie zawodowe dla dorosłych</t>
  </si>
  <si>
    <t>z wiersza 33 - prace społecznie - użyteczne</t>
  </si>
  <si>
    <t>Liczba skierowanych osób bezrobotnych i poszukujących pracy do pracy lub miejsc aktywizacji zawodowej</t>
  </si>
  <si>
    <t>Liczba osób, które za pośrednictwem PUP podjeły pracę, zostały zatrudnione w ramach miejsc aktywizacji zawodowej lub rozpoczeły kontrakt socjalny</t>
  </si>
  <si>
    <t>Wizyty w zakładach pracy - ogółem</t>
  </si>
  <si>
    <t>z wiersza 23 - miejsca pracy nie zawierające danych umożliwiających identyfikację praodawcy (zamknięte)</t>
  </si>
  <si>
    <t>z wiersza 23 - miejsca pracy zawierające dane umozliwiające identyfikację pracodawcy (otwarte)</t>
  </si>
  <si>
    <t>z wiersza 37 - liczba osób skierowanych na miejsca pracy subsydiowanej</t>
  </si>
  <si>
    <t>z wiersza 37 - liczba osób skierowanych na miejsca pracy niesubsydiowanej</t>
  </si>
  <si>
    <t>z wiersza 40 - liczba osób zatrudnionych w ramach miejsc pracy subsydiowanej</t>
  </si>
  <si>
    <t>z wiersza 40 - liczba osób zatrudnionych w ramach miejsc pracy niesubsydiowanej</t>
  </si>
  <si>
    <t>Międzynarodowe pośrednictwo pracy</t>
  </si>
  <si>
    <t>Miejsca pracy w ramach EURES</t>
  </si>
  <si>
    <t>Udzielone porady i informacje w ramach EURES</t>
  </si>
  <si>
    <t>Giełdy pracy</t>
  </si>
  <si>
    <t>Ilośc zorganizowanych giełd pracy</t>
  </si>
  <si>
    <t>Ilośc osób, które wzieły udział w giełdzie pracy</t>
  </si>
  <si>
    <t>Ilośc osób, które podjeły prace lub staż po giełdzie pracy</t>
  </si>
  <si>
    <t>Dodatek aktywizacyjny</t>
  </si>
  <si>
    <t>Osoby, które otrzymywały dodatek aktywizacyjny w końcu miesiąca sprawozdawczego</t>
  </si>
  <si>
    <t>Liczba osób, którym przyznano prawo do dodatku aktywizacyjnego</t>
  </si>
  <si>
    <t>Pomoc w aktywnym poszukiwaniu pracy</t>
  </si>
  <si>
    <t>Liczba osób rozpoczynających szkolenie z zakresu umiejętnośći aktywnego poszukiwania pracy</t>
  </si>
  <si>
    <t>z wiersza 56 - osoby, które zakończyły szkolenie z zakresu umiejętności aktywnego poszukiwania pracy</t>
  </si>
  <si>
    <t>Liczba osób rozpoczynających wsparcie ogółem</t>
  </si>
  <si>
    <t>Liczba osób zatrudnionych w ramach prac interwencyjnych</t>
  </si>
  <si>
    <t>z wiersza 59 - w ramach Programu Operacyjnego Wiedza Edukacja Rozwój (PO WER)</t>
  </si>
  <si>
    <t>z wiersza 59 - w ramach Regionalnego Programu Operacyjnego (RPO)</t>
  </si>
  <si>
    <t>z wiersza 59 - w ramach programu regionalnego Firma + 1</t>
  </si>
  <si>
    <t>Subsydiowane programy rynku pracy łącznie z rotacją pracowników</t>
  </si>
  <si>
    <t>Liczba osób zatrudnionych w ramach robót publicznych</t>
  </si>
  <si>
    <t>Liczba osób wyłączonych z ewidencji w związku z otrzymaniem dotacji na pdojęcie działalności gospodarczej</t>
  </si>
  <si>
    <t xml:space="preserve">Liczba osób zatrudnionych w ramach refundacji kosztów wyposażenia lub doposażenia stanowiska pracy </t>
  </si>
  <si>
    <t>Liczba osób wyłaczonych z ewidencji w związku ze skierowaniem do miejsc odbywania stażu</t>
  </si>
  <si>
    <t>Liczba osób wyłaczonych z ewidencji w związku ze skierowaniem na szkolenie</t>
  </si>
  <si>
    <t>77</t>
  </si>
  <si>
    <t>78</t>
  </si>
  <si>
    <t>79</t>
  </si>
  <si>
    <t>80</t>
  </si>
  <si>
    <t>81</t>
  </si>
  <si>
    <t>Liczba osób wyłaczonych z ewidencji w związku ze skierowaniem na prace społecznie - użyteczne</t>
  </si>
  <si>
    <t>Zatrudnienie cudzoziemców</t>
  </si>
  <si>
    <t>82</t>
  </si>
  <si>
    <t>83</t>
  </si>
  <si>
    <t>Liczba osób skierowanych do realizacji kontraktu socjalnego</t>
  </si>
  <si>
    <t>84</t>
  </si>
  <si>
    <t>85</t>
  </si>
  <si>
    <t>86</t>
  </si>
  <si>
    <t>87</t>
  </si>
  <si>
    <t>88</t>
  </si>
  <si>
    <t>Liczba złożonych wniosków o wydanie zezwolenia na prace sezonową cudzoziemca</t>
  </si>
  <si>
    <t>Liczba złożonych oświadczeń o powierzeniu wykonywania pracy cudzoziemcowi</t>
  </si>
  <si>
    <t xml:space="preserve">Liczba bezrobotnych w wieku od 18 do 24 lat </t>
  </si>
  <si>
    <t xml:space="preserve">Liczba bezrobotnychw wieku od 25 do 34 lat </t>
  </si>
  <si>
    <t xml:space="preserve">Liczba bezrobotnych w wieku od 35 do 44 lat </t>
  </si>
  <si>
    <t xml:space="preserve">Liczba bezrobotnych w wieku od 45 do 54 lat </t>
  </si>
  <si>
    <t xml:space="preserve">Liczba bezrobotnych w wieku od 55 do 59 lat </t>
  </si>
  <si>
    <t>Liczba bezrobotnych w wieku 60 lat i więcej</t>
  </si>
  <si>
    <t xml:space="preserve">Liczba bezrobotnych z wykształceniem wyższym </t>
  </si>
  <si>
    <t>Liczba bezrobotnych z wykształceniem policealnym lub średnim zawodowym</t>
  </si>
  <si>
    <t>Liczba bezrobotnych z wykształceniem średnim ogólnokształcącym</t>
  </si>
  <si>
    <t>Liczba bezrobotnych z wykształceniem zasadniczym zawodowym</t>
  </si>
  <si>
    <t>Liczba bezrobotnych z wykształceniem podstawowym i niższym</t>
  </si>
  <si>
    <t>Liczba bezrobotnych pozostających bez pracy do 1 m-ca</t>
  </si>
  <si>
    <t>Liczba bezrobotnych pozostających bez pracy od 1 do 3 m-cy</t>
  </si>
  <si>
    <t>Liczba bezrobotnych pozostających bez pracy od 3 do 6 m-cy</t>
  </si>
  <si>
    <t>Liczba bezrobotnych pozostających bez pracy od 6 do 12 m-cy</t>
  </si>
  <si>
    <t>Liczba bezrobotnych pozostających bez pracy od 12 do 24 m-cy</t>
  </si>
  <si>
    <t>Liczba bezrobotnych pozostających bez pracy powyżej 24 m-cy</t>
  </si>
  <si>
    <t>Liczba bezrobotnych ze stażem pracy do 1 roku</t>
  </si>
  <si>
    <t>Liczba bezrobotnych ze stażem pracy od 1 do 5 lat</t>
  </si>
  <si>
    <t>Liczba bezrobotnych ze stażem pracy od 5 do 10 lat</t>
  </si>
  <si>
    <t>Liczba bezrobotnych ze tażem pracy od 10 do 20 lat</t>
  </si>
  <si>
    <t>Liczba bezrobotnych ze stażem pracy od 20 do 30 lat</t>
  </si>
  <si>
    <t>Liczba bezrobotnych ze stażem pracy 30 lat i więcej</t>
  </si>
  <si>
    <t>Liczba bezrobotnych bez stażu pracy</t>
  </si>
  <si>
    <t>z wiersza 54 - do 30 roku życia</t>
  </si>
  <si>
    <t>z wiersza 54 - do 25 roku życia</t>
  </si>
  <si>
    <t>z wiersza 54 - długotrwale bezrobotne</t>
  </si>
  <si>
    <t>z wiersza 54 - powyżej 50 roku życia</t>
  </si>
  <si>
    <t>z wiersza 54 - korzystające ze świadczeń pomocy społecznej</t>
  </si>
  <si>
    <t>z wiersza 54 - posiadające co najmniej jedno dziecko do 6 roku życia</t>
  </si>
  <si>
    <t>z wiersza 54 - posiadające co najmniej jedno dziecko niepełnosprawne do 18 roku życia</t>
  </si>
  <si>
    <t>z wiersza 54 - osoby niepełnosprawne</t>
  </si>
  <si>
    <t>Miasto/Gmina</t>
  </si>
  <si>
    <t>Miasto Bochnia</t>
  </si>
  <si>
    <t>Gmina Bochnia</t>
  </si>
  <si>
    <t>Gmina Drwinia</t>
  </si>
  <si>
    <t>Gmina Lipnica Murowana</t>
  </si>
  <si>
    <t>Gmina Łapanów</t>
  </si>
  <si>
    <t>Gmina Rzezawa</t>
  </si>
  <si>
    <t>Gmina Trzciana</t>
  </si>
  <si>
    <t>Gmina Żegocina</t>
  </si>
  <si>
    <t>Gmina Nowy Wiśnicz</t>
  </si>
  <si>
    <t>Miasto Nowy Wiśnicz</t>
  </si>
  <si>
    <t>Liczba osób w szczególnej sytyacji na rynku pracy ogółem</t>
  </si>
  <si>
    <t>Stan i struktura bezrobotnych w MIEŚCIE BOCHNIA</t>
  </si>
  <si>
    <t>z wiersza 02 zwolnieni z przyczyn zakładu pracy</t>
  </si>
  <si>
    <t>Napływ bezrobotnych mieszkanców MIASTA BOCHNIA do Powiatowego Urzędu Pracy w Bochni</t>
  </si>
  <si>
    <t>Liczba osób zarejestrowanych, które poprzednio pracowaly</t>
  </si>
  <si>
    <t>Liczba  osób zarejstrowanych bez kwalifikacji zawodowych</t>
  </si>
  <si>
    <t>Liczba osób zarjestrowanych bez doświadczenia zawodowego</t>
  </si>
  <si>
    <t>z wiersza 37 - osoby niepełnosprawne</t>
  </si>
  <si>
    <t>Liczba zarejestrowanych  - ogółem</t>
  </si>
  <si>
    <t>Liczba wyłączonych z ewidencji - ogółem</t>
  </si>
  <si>
    <t>Liczba osób wyłączonych z ewidencji z powodu dobrowolnej rezygnacji ze statusu bezrobotnego</t>
  </si>
  <si>
    <t>Liczba osób wyłączonych z ewidencji z powodu osiągnięcia wieku emerytalnego</t>
  </si>
  <si>
    <t>Liczba osób wyłączonych z ewidencji z powodu nabycia praw emerytalnych lub rentowych</t>
  </si>
  <si>
    <t>Liczba osób wyłaczonych z ewidencji z innych powodów niż wymienione powyżej</t>
  </si>
  <si>
    <t>z wiersza 52 - liczba kobiet wyłączonych z ewidencji</t>
  </si>
  <si>
    <t>89</t>
  </si>
  <si>
    <t>90</t>
  </si>
  <si>
    <t>z wiersza 55 - kobiety podejmujące pracę</t>
  </si>
  <si>
    <t>z wiersza 55 - z powodu podjęcia pracy niesubsydiowanej</t>
  </si>
  <si>
    <t>z wiersza 55 - z powodu podjęcia pracy subsydiowanej</t>
  </si>
  <si>
    <t>z wiersza 61 - w związku z otrzymaniem dotacji na rozpoczęcie własnej działalności gospodarczej</t>
  </si>
  <si>
    <t>z wiersza 61 - z powodu podjęcia pracy na doposażonym/wyposażonym stanowisku pracy</t>
  </si>
  <si>
    <t>z wiersza 61 - w związku z rozpoczęciem realizacji kontraktu socjalnego</t>
  </si>
  <si>
    <t>z wiersza 37 - korzystające ze świadczeń pomocy społecznej</t>
  </si>
  <si>
    <t>z wiersza 61 - z powodu podjęcia pracy w ramach prac interwencyjnych</t>
  </si>
  <si>
    <t>z wiersza 61 - z powodu podjęcia pracy w ramach robót publicznych</t>
  </si>
  <si>
    <t>Stan i struktura bezrobotnych w GMINIE BOCHNIA</t>
  </si>
  <si>
    <t>Napływ bezrobotnych mieszkanców GMINY BOCHNIA do Powiatowego Urzędu Pracy w Bochni</t>
  </si>
  <si>
    <t>Stan i struktura bezrobotnych w GMINIE DRWINIA</t>
  </si>
  <si>
    <t>Napływ bezrobotnych mieszkanców GMINY DRWINIA do Powiatowego Urzędu Pracy w Bochni</t>
  </si>
  <si>
    <t>Stan i struktura bezrobotnych w GMINIE LIPNICA MUROWANA</t>
  </si>
  <si>
    <t>Napływ bezrobotnych mieszkanców GMINY LIPNICA MUROWANA do Powiatowego Urzędu Pracy w Bochni</t>
  </si>
  <si>
    <t>Stan i struktura bezrobotnych w GMINIE ŁAPANÓW</t>
  </si>
  <si>
    <t>Napływ bezrobotnych mieszkanców GMINY ŁAPANÓW do Powiatowego Urzędu Pracy w Bochni</t>
  </si>
  <si>
    <t>Stan i struktura bezrobotnych w MIEŚCIE NOWY WIŚNICZ</t>
  </si>
  <si>
    <t>Napływ bezrobotnych mieszkanców MIASTA NOWY WIŚNICZ do Powiatowego Urzędu Pracy w Bochni</t>
  </si>
  <si>
    <t>Stan i struktura bezrobotnych w GMINIE NOWY WIŚNICZ</t>
  </si>
  <si>
    <t>Napływ bezrobotnych mieszkanców GMINY NOWY WIŚNICZ do Powiatowego Urzędu Pracy w Bochni</t>
  </si>
  <si>
    <t>Stan i struktura bezrobotnych w GMINIE RZEZAWA</t>
  </si>
  <si>
    <t>Napływ bezrobotnych mieszkanców GMINY RZEZAWA do Powiatowego Urzędu Pracy w Bochni</t>
  </si>
  <si>
    <t>Stan i struktura bezrobotnych w GMINIE TRZCIANA</t>
  </si>
  <si>
    <t>Stan i struktura bezrobotnych w GMINIE ŻEGOCINA</t>
  </si>
  <si>
    <t>Napływ bezrobotnych mieszkanców GMINY ŻEGOCINA do Powiatowego Urzędu Pracy w Bochni</t>
  </si>
  <si>
    <t>Napływ bezrobotnych mieszkanców GMINY TRZCIANA do Powiatowego Urzędu Pracy w Bochni</t>
  </si>
  <si>
    <t>Odpływ osób bezrobotnych z ewidencji Powiatowego Urzędu Pracy w Bochni</t>
  </si>
  <si>
    <t>Odpływ bezrobotnych kobiet z ewidencji Powiatowego Urzędu Pracy w Bochni</t>
  </si>
  <si>
    <t>Odpływ bezrobotnych mieszkańców MIASTA BOCHNIA z ewidencji Powiatowego Urzędu Pracy w Bochni</t>
  </si>
  <si>
    <t>Odpływ bezrobotnych mieszkańców GMINY BOCHNIA z ewidencji Powiatowego Urzędu Pracy w Bochni</t>
  </si>
  <si>
    <t>Odpływ bezrobotnych mieszkańców GMINY DRWINIA z ewidencji Powiatowego Urzędu Pracy w Bochni</t>
  </si>
  <si>
    <t>Odpływ bezrobotnych mieszkańców GMINY LIPNICA MUROWANA z ewidencji Powiatowego Urzędu Pracy w Bochni</t>
  </si>
  <si>
    <t>Odpływ bezrobotnych mieszkańców GMINY ŁAPANÓW z ewidencji Powiatowego Urzędu Pracy w Bochni</t>
  </si>
  <si>
    <t>Odpływ bezrobotnych mieszkańców MIASTA NOWY WIŚNICZ z ewidencji Powiatowego Urzędu Pracy w Bochni</t>
  </si>
  <si>
    <t>Odpływ bezrobotnych mieszkańców GMINY NOWY WIŚNICZ z ewidencji Powiatowego Urzędu Pracy w Bochni</t>
  </si>
  <si>
    <t>Odpływ bezrobotnych mieszkańców GMINY RZEZAWA z ewidencji Powiatowego Urzędu Pracy w Bochni</t>
  </si>
  <si>
    <t>Odpływ bezrobotnych mieszkańców GMINY TRZCIANA z ewidencji Powiatowego Urzędu Pracy w Bochni</t>
  </si>
  <si>
    <t>Odpływ bezrobotnych mieszkańców GMINY ŻEGOCINA z ewidencji Powiatowego Urzędu Pracy w Bochni</t>
  </si>
  <si>
    <t>Liczba zarejestrowanych kobiet</t>
  </si>
  <si>
    <t>z wiersza 59 - w ramach środków Funduszu Pracy</t>
  </si>
  <si>
    <t>z wiersza 64 - w ramach środków Funduszu Pracy</t>
  </si>
  <si>
    <t>z wiersza 66 - w ramach Programu Operacyjnego Wiedza Edukacja Rozwój (PO WER)</t>
  </si>
  <si>
    <t>z wiersza 66 - w ramach Regionalnego Programu Operacyjnego (RPO)</t>
  </si>
  <si>
    <t>z wiersza 66 - w ramach środków Funduszu Pracy</t>
  </si>
  <si>
    <t>z wiersza 70 - w ramach Programu Operacyjnego Wiedza Edukacja Rozwój (PO WER)</t>
  </si>
  <si>
    <t>z wiersza 70 - w ramach Regionalnego Programu Operacyjnego (RPO)</t>
  </si>
  <si>
    <t>z wiersza 70 - w ramach programu regionalnego Firma + 1</t>
  </si>
  <si>
    <t>z wiersza 70 - w ramach środków Funduszu Pracy</t>
  </si>
  <si>
    <t>z wiersza 75 - w ramach Programu Operacyjnego Wiedza Edukacja Rozwój (PO WER)</t>
  </si>
  <si>
    <t>z wiersza 75 - w ramach Regionalnego Programu Operacyjnego (RPO)</t>
  </si>
  <si>
    <t>z wiersza 75 - w ramach programu regionalnego Firma + 1</t>
  </si>
  <si>
    <t>z wiersza 75 - w ramach środków Funduszu Pracy</t>
  </si>
  <si>
    <t>z wiersza 80 - w ramach Programu Operacyjnego Wiedza Edukacja Rozwój (PO WER)</t>
  </si>
  <si>
    <t>z wiersza 80 - w ramach Regionalnego Programu Operacyjnego (RPO)</t>
  </si>
  <si>
    <t>z wiersza 80 - w ramach środków Funduszu Pracy</t>
  </si>
  <si>
    <t>z wiersza 84 - w ramach środków Funduszu Pracy</t>
  </si>
  <si>
    <t>z wiersza 26 zwolnieni z przyczyn zakładu pracy</t>
  </si>
  <si>
    <t>z wiersza 38 - do 30 roku życia</t>
  </si>
  <si>
    <t>z wiersza 38 - długotrwale bezrobotne</t>
  </si>
  <si>
    <t>z wiersza 38 - powyżej 50 roku życia</t>
  </si>
  <si>
    <t>z wiersza 38 - korzystający ze świadczen pomocy społecznej</t>
  </si>
  <si>
    <t>z wiersza 38 - posiadające co najmniej jedno dziecko do 6 roku życia</t>
  </si>
  <si>
    <t>z wiersza 38 - posiadające co najmniej jedno dziecko niepełnosprawne do 18 roku życia</t>
  </si>
  <si>
    <t>z wiersza 38 - osoby niepełnosprawne</t>
  </si>
  <si>
    <t>z wiersza 54 - z powodu podjęcia pracy niesubsydiowanej</t>
  </si>
  <si>
    <t>z wiersza 54 - z powodu podjęcia pracy subsydiowanej</t>
  </si>
  <si>
    <t>z wiersza 23 zwolnione z przyczyn zakładu pracy</t>
  </si>
  <si>
    <t>z wiersza 70 - w ramach środków rezerwy COVID-19</t>
  </si>
  <si>
    <t>Liczba osób w szczególnej sytuacji na rynku pracy ogółem</t>
  </si>
  <si>
    <t>Struktura bezrobocia w powiecie w podziele na wiek, wykształcenie, czas pozostawania bez pracy i staż pracy</t>
  </si>
  <si>
    <t>XII'22</t>
  </si>
  <si>
    <t xml:space="preserve">Stopa bezrobocia </t>
  </si>
  <si>
    <t>I'23</t>
  </si>
  <si>
    <t>II'23</t>
  </si>
  <si>
    <t>III'23</t>
  </si>
  <si>
    <t>IV'23</t>
  </si>
  <si>
    <t>V'23</t>
  </si>
  <si>
    <t>VI'23</t>
  </si>
  <si>
    <t>VII'23</t>
  </si>
  <si>
    <t>VIII'23</t>
  </si>
  <si>
    <t>IX'23</t>
  </si>
  <si>
    <t>X'23</t>
  </si>
  <si>
    <t>XI'23</t>
  </si>
  <si>
    <t>XII'23</t>
  </si>
  <si>
    <t>XII23</t>
  </si>
  <si>
    <t>Liczba złożonych powiadomień o powierzeniu wykonywania pracy obywatelom Ukrainy</t>
  </si>
  <si>
    <t>Struktura bezrobotnych według gmin na koniec MARCA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</si>
</sst>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5" x14ac:knownFonts="1">
    <font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7.5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rgb="FF99CC00"/>
      <name val="Arial"/>
      <family val="2"/>
      <charset val="238"/>
    </font>
    <font>
      <i/>
      <sz val="7.5"/>
      <color rgb="FF99CC00"/>
      <name val="Arial"/>
      <family val="2"/>
      <charset val="238"/>
    </font>
    <font>
      <i/>
      <sz val="7.5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99CC00"/>
      <name val="Arial"/>
      <family val="2"/>
      <charset val="238"/>
    </font>
    <font>
      <b/>
      <sz val="10"/>
      <color theme="9" tint="0.59999389629810485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CE6F1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double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36" applyNumberFormat="0" applyFill="0" applyAlignment="0" applyProtection="0"/>
    <xf numFmtId="9" fontId="16" fillId="0" borderId="0" applyFont="0" applyFill="0" applyBorder="0" applyAlignment="0" applyProtection="0"/>
  </cellStyleXfs>
  <cellXfs count="456">
    <xf numFmtId="0" fontId="0" fillId="0" borderId="0" xfId="0"/>
    <xf numFmtId="49" fontId="0" fillId="0" borderId="1" xfId="0" applyNumberFormat="1" applyBorder="1"/>
    <xf numFmtId="0" fontId="1" fillId="0" borderId="6" xfId="0" applyFont="1" applyBorder="1" applyAlignment="1">
      <alignment horizontal="left" vertical="top" textRotation="90"/>
    </xf>
    <xf numFmtId="0" fontId="6" fillId="0" borderId="2" xfId="0" applyFont="1" applyBorder="1"/>
    <xf numFmtId="0" fontId="6" fillId="0" borderId="1" xfId="0" applyFont="1" applyBorder="1"/>
    <xf numFmtId="0" fontId="5" fillId="6" borderId="5" xfId="0" applyFont="1" applyFill="1" applyBorder="1"/>
    <xf numFmtId="0" fontId="5" fillId="6" borderId="4" xfId="0" applyFont="1" applyFill="1" applyBorder="1"/>
    <xf numFmtId="0" fontId="5" fillId="6" borderId="10" xfId="0" applyFont="1" applyFill="1" applyBorder="1"/>
    <xf numFmtId="0" fontId="5" fillId="7" borderId="4" xfId="0" applyFont="1" applyFill="1" applyBorder="1"/>
    <xf numFmtId="0" fontId="5" fillId="7" borderId="10" xfId="0" applyFont="1" applyFill="1" applyBorder="1"/>
    <xf numFmtId="49" fontId="0" fillId="0" borderId="6" xfId="0" applyNumberFormat="1" applyBorder="1"/>
    <xf numFmtId="0" fontId="6" fillId="0" borderId="12" xfId="0" applyFont="1" applyBorder="1"/>
    <xf numFmtId="0" fontId="6" fillId="0" borderId="7" xfId="0" applyFont="1" applyBorder="1"/>
    <xf numFmtId="49" fontId="6" fillId="0" borderId="6" xfId="0" applyNumberFormat="1" applyFont="1" applyBorder="1"/>
    <xf numFmtId="0" fontId="6" fillId="0" borderId="14" xfId="0" applyFont="1" applyBorder="1"/>
    <xf numFmtId="0" fontId="7" fillId="0" borderId="2" xfId="0" applyFont="1" applyBorder="1"/>
    <xf numFmtId="0" fontId="6" fillId="0" borderId="24" xfId="0" applyFont="1" applyBorder="1" applyAlignment="1">
      <alignment vertical="center"/>
    </xf>
    <xf numFmtId="0" fontId="5" fillId="9" borderId="4" xfId="0" applyFont="1" applyFill="1" applyBorder="1"/>
    <xf numFmtId="0" fontId="0" fillId="0" borderId="0" xfId="0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3" xfId="0" applyFont="1" applyBorder="1"/>
    <xf numFmtId="0" fontId="6" fillId="0" borderId="6" xfId="0" applyFont="1" applyBorder="1"/>
    <xf numFmtId="0" fontId="6" fillId="8" borderId="26" xfId="0" applyFont="1" applyFill="1" applyBorder="1"/>
    <xf numFmtId="0" fontId="6" fillId="8" borderId="28" xfId="0" applyFont="1" applyFill="1" applyBorder="1" applyAlignment="1">
      <alignment vertical="center"/>
    </xf>
    <xf numFmtId="0" fontId="5" fillId="9" borderId="10" xfId="0" applyFont="1" applyFill="1" applyBorder="1"/>
    <xf numFmtId="0" fontId="6" fillId="10" borderId="20" xfId="0" applyFont="1" applyFill="1" applyBorder="1"/>
    <xf numFmtId="0" fontId="6" fillId="10" borderId="3" xfId="0" applyFont="1" applyFill="1" applyBorder="1"/>
    <xf numFmtId="49" fontId="0" fillId="0" borderId="16" xfId="0" applyNumberFormat="1" applyBorder="1"/>
    <xf numFmtId="0" fontId="6" fillId="8" borderId="17" xfId="0" applyFont="1" applyFill="1" applyBorder="1"/>
    <xf numFmtId="0" fontId="6" fillId="8" borderId="33" xfId="0" applyFont="1" applyFill="1" applyBorder="1" applyAlignment="1">
      <alignment wrapText="1"/>
    </xf>
    <xf numFmtId="0" fontId="6" fillId="8" borderId="30" xfId="0" applyFont="1" applyFill="1" applyBorder="1"/>
    <xf numFmtId="0" fontId="6" fillId="3" borderId="31" xfId="0" applyFont="1" applyFill="1" applyBorder="1"/>
    <xf numFmtId="0" fontId="6" fillId="3" borderId="17" xfId="0" applyFont="1" applyFill="1" applyBorder="1"/>
    <xf numFmtId="0" fontId="6" fillId="3" borderId="29" xfId="0" applyFont="1" applyFill="1" applyBorder="1"/>
    <xf numFmtId="0" fontId="6" fillId="0" borderId="21" xfId="0" applyFont="1" applyBorder="1"/>
    <xf numFmtId="0" fontId="0" fillId="0" borderId="5" xfId="0" applyBorder="1" applyAlignment="1">
      <alignment vertical="center"/>
    </xf>
    <xf numFmtId="0" fontId="6" fillId="0" borderId="22" xfId="0" applyFont="1" applyBorder="1"/>
    <xf numFmtId="0" fontId="6" fillId="0" borderId="9" xfId="0" applyFont="1" applyBorder="1"/>
    <xf numFmtId="0" fontId="6" fillId="0" borderId="35" xfId="0" applyFont="1" applyBorder="1"/>
    <xf numFmtId="0" fontId="6" fillId="0" borderId="15" xfId="0" applyFont="1" applyBorder="1"/>
    <xf numFmtId="0" fontId="6" fillId="0" borderId="25" xfId="0" applyFont="1" applyBorder="1"/>
    <xf numFmtId="0" fontId="5" fillId="8" borderId="30" xfId="0" applyFont="1" applyFill="1" applyBorder="1"/>
    <xf numFmtId="0" fontId="5" fillId="8" borderId="27" xfId="0" applyFont="1" applyFill="1" applyBorder="1"/>
    <xf numFmtId="49" fontId="0" fillId="0" borderId="0" xfId="0" applyNumberFormat="1"/>
    <xf numFmtId="0" fontId="4" fillId="8" borderId="31" xfId="0" applyFont="1" applyFill="1" applyBorder="1"/>
    <xf numFmtId="0" fontId="4" fillId="8" borderId="17" xfId="0" applyFont="1" applyFill="1" applyBorder="1"/>
    <xf numFmtId="0" fontId="4" fillId="8" borderId="17" xfId="0" applyFont="1" applyFill="1" applyBorder="1" applyAlignment="1">
      <alignment wrapText="1"/>
    </xf>
    <xf numFmtId="0" fontId="4" fillId="8" borderId="29" xfId="0" applyFont="1" applyFill="1" applyBorder="1"/>
    <xf numFmtId="0" fontId="3" fillId="0" borderId="3" xfId="0" applyFont="1" applyBorder="1"/>
    <xf numFmtId="0" fontId="9" fillId="7" borderId="36" xfId="1" applyFill="1" applyAlignment="1">
      <alignment vertical="center"/>
    </xf>
    <xf numFmtId="0" fontId="9" fillId="7" borderId="36" xfId="1" applyFill="1" applyAlignment="1">
      <alignment horizontal="center" vertical="center"/>
    </xf>
    <xf numFmtId="0" fontId="10" fillId="7" borderId="36" xfId="1" applyFont="1" applyFill="1" applyAlignment="1">
      <alignment horizontal="center" vertical="center"/>
    </xf>
    <xf numFmtId="0" fontId="9" fillId="9" borderId="36" xfId="1" applyFill="1"/>
    <xf numFmtId="0" fontId="9" fillId="9" borderId="36" xfId="1" applyFill="1" applyAlignment="1">
      <alignment horizontal="center" vertical="center"/>
    </xf>
    <xf numFmtId="0" fontId="9" fillId="2" borderId="36" xfId="1" applyFill="1" applyAlignment="1">
      <alignment vertical="center"/>
    </xf>
    <xf numFmtId="0" fontId="9" fillId="2" borderId="36" xfId="1" applyFill="1" applyAlignment="1">
      <alignment horizontal="center" vertical="center"/>
    </xf>
    <xf numFmtId="0" fontId="9" fillId="6" borderId="36" xfId="1" applyFill="1" applyAlignment="1">
      <alignment horizontal="center" vertical="center"/>
    </xf>
    <xf numFmtId="0" fontId="9" fillId="6" borderId="37" xfId="1" applyFill="1" applyBorder="1" applyAlignment="1">
      <alignment vertical="center"/>
    </xf>
    <xf numFmtId="0" fontId="6" fillId="0" borderId="1" xfId="0" applyFont="1" applyBorder="1" applyAlignment="1">
      <alignment horizontal="center" vertical="center" textRotation="90"/>
    </xf>
    <xf numFmtId="49" fontId="6" fillId="0" borderId="1" xfId="0" applyNumberFormat="1" applyFont="1" applyBorder="1" applyAlignment="1">
      <alignment horizontal="center" vertical="center" textRotation="90"/>
    </xf>
    <xf numFmtId="0" fontId="4" fillId="0" borderId="1" xfId="0" applyFont="1" applyBorder="1"/>
    <xf numFmtId="0" fontId="4" fillId="8" borderId="11" xfId="0" applyFont="1" applyFill="1" applyBorder="1"/>
    <xf numFmtId="0" fontId="9" fillId="7" borderId="38" xfId="1" applyFill="1" applyBorder="1" applyAlignment="1">
      <alignment vertical="center"/>
    </xf>
    <xf numFmtId="0" fontId="9" fillId="7" borderId="39" xfId="1" applyFill="1" applyBorder="1" applyAlignment="1">
      <alignment horizontal="center" vertical="center"/>
    </xf>
    <xf numFmtId="0" fontId="9" fillId="7" borderId="40" xfId="1" applyFill="1" applyBorder="1" applyAlignment="1">
      <alignment horizontal="center" vertical="center"/>
    </xf>
    <xf numFmtId="0" fontId="9" fillId="7" borderId="41" xfId="1" applyFill="1" applyBorder="1" applyAlignment="1">
      <alignment horizontal="center" vertical="center"/>
    </xf>
    <xf numFmtId="0" fontId="10" fillId="7" borderId="4" xfId="1" applyFont="1" applyFill="1" applyBorder="1" applyAlignment="1">
      <alignment horizontal="center" vertical="center"/>
    </xf>
    <xf numFmtId="0" fontId="4" fillId="8" borderId="27" xfId="0" applyFont="1" applyFill="1" applyBorder="1"/>
    <xf numFmtId="0" fontId="4" fillId="8" borderId="26" xfId="0" applyFont="1" applyFill="1" applyBorder="1"/>
    <xf numFmtId="0" fontId="5" fillId="8" borderId="4" xfId="0" applyFont="1" applyFill="1" applyBorder="1"/>
    <xf numFmtId="0" fontId="4" fillId="0" borderId="2" xfId="0" applyFont="1" applyBorder="1"/>
    <xf numFmtId="0" fontId="4" fillId="0" borderId="18" xfId="0" applyFont="1" applyBorder="1"/>
    <xf numFmtId="0" fontId="4" fillId="0" borderId="15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18" xfId="0" applyFont="1" applyBorder="1"/>
    <xf numFmtId="0" fontId="6" fillId="0" borderId="48" xfId="0" applyFont="1" applyBorder="1"/>
    <xf numFmtId="0" fontId="4" fillId="0" borderId="45" xfId="0" applyFont="1" applyBorder="1"/>
    <xf numFmtId="0" fontId="4" fillId="0" borderId="46" xfId="0" applyFont="1" applyBorder="1"/>
    <xf numFmtId="0" fontId="4" fillId="8" borderId="51" xfId="0" applyFont="1" applyFill="1" applyBorder="1"/>
    <xf numFmtId="0" fontId="4" fillId="8" borderId="53" xfId="0" applyFont="1" applyFill="1" applyBorder="1"/>
    <xf numFmtId="0" fontId="4" fillId="8" borderId="61" xfId="0" applyFont="1" applyFill="1" applyBorder="1"/>
    <xf numFmtId="0" fontId="4" fillId="8" borderId="50" xfId="0" applyFont="1" applyFill="1" applyBorder="1"/>
    <xf numFmtId="0" fontId="6" fillId="8" borderId="27" xfId="0" applyFont="1" applyFill="1" applyBorder="1"/>
    <xf numFmtId="0" fontId="4" fillId="0" borderId="25" xfId="0" applyFont="1" applyBorder="1"/>
    <xf numFmtId="0" fontId="11" fillId="7" borderId="4" xfId="0" applyFont="1" applyFill="1" applyBorder="1"/>
    <xf numFmtId="0" fontId="6" fillId="8" borderId="52" xfId="0" applyFont="1" applyFill="1" applyBorder="1"/>
    <xf numFmtId="0" fontId="4" fillId="0" borderId="13" xfId="0" applyFont="1" applyBorder="1"/>
    <xf numFmtId="0" fontId="4" fillId="8" borderId="30" xfId="0" applyFont="1" applyFill="1" applyBorder="1" applyAlignment="1">
      <alignment wrapText="1"/>
    </xf>
    <xf numFmtId="0" fontId="4" fillId="8" borderId="66" xfId="0" applyFont="1" applyFill="1" applyBorder="1" applyAlignment="1">
      <alignment wrapText="1"/>
    </xf>
    <xf numFmtId="0" fontId="11" fillId="7" borderId="10" xfId="0" applyFont="1" applyFill="1" applyBorder="1"/>
    <xf numFmtId="0" fontId="11" fillId="7" borderId="10" xfId="0" applyFont="1" applyFill="1" applyBorder="1" applyAlignment="1">
      <alignment wrapText="1"/>
    </xf>
    <xf numFmtId="0" fontId="3" fillId="0" borderId="3" xfId="0" applyFont="1" applyBorder="1" applyAlignment="1">
      <alignment vertical="center"/>
    </xf>
    <xf numFmtId="0" fontId="3" fillId="0" borderId="0" xfId="0" applyFont="1"/>
    <xf numFmtId="0" fontId="4" fillId="0" borderId="14" xfId="0" applyFont="1" applyBorder="1"/>
    <xf numFmtId="0" fontId="4" fillId="8" borderId="11" xfId="0" applyFont="1" applyFill="1" applyBorder="1" applyAlignment="1">
      <alignment wrapText="1"/>
    </xf>
    <xf numFmtId="0" fontId="10" fillId="7" borderId="68" xfId="1" applyFont="1" applyFill="1" applyBorder="1" applyAlignment="1">
      <alignment horizontal="center" vertical="center"/>
    </xf>
    <xf numFmtId="0" fontId="9" fillId="7" borderId="68" xfId="1" applyFill="1" applyBorder="1" applyAlignment="1">
      <alignment vertical="center"/>
    </xf>
    <xf numFmtId="0" fontId="9" fillId="7" borderId="68" xfId="1" applyFill="1" applyBorder="1" applyAlignment="1">
      <alignment horizontal="center" vertical="center"/>
    </xf>
    <xf numFmtId="0" fontId="6" fillId="8" borderId="29" xfId="0" applyFont="1" applyFill="1" applyBorder="1"/>
    <xf numFmtId="0" fontId="3" fillId="8" borderId="69" xfId="0" applyFont="1" applyFill="1" applyBorder="1"/>
    <xf numFmtId="0" fontId="3" fillId="8" borderId="10" xfId="0" applyFont="1" applyFill="1" applyBorder="1"/>
    <xf numFmtId="0" fontId="4" fillId="8" borderId="66" xfId="0" applyFont="1" applyFill="1" applyBorder="1"/>
    <xf numFmtId="0" fontId="4" fillId="8" borderId="70" xfId="0" applyFont="1" applyFill="1" applyBorder="1"/>
    <xf numFmtId="0" fontId="6" fillId="8" borderId="30" xfId="0" applyFont="1" applyFill="1" applyBorder="1" applyAlignment="1">
      <alignment wrapText="1"/>
    </xf>
    <xf numFmtId="0" fontId="6" fillId="8" borderId="32" xfId="0" applyFont="1" applyFill="1" applyBorder="1" applyAlignment="1">
      <alignment wrapText="1"/>
    </xf>
    <xf numFmtId="0" fontId="4" fillId="8" borderId="71" xfId="0" applyFont="1" applyFill="1" applyBorder="1"/>
    <xf numFmtId="0" fontId="4" fillId="8" borderId="72" xfId="0" applyFont="1" applyFill="1" applyBorder="1"/>
    <xf numFmtId="0" fontId="6" fillId="8" borderId="66" xfId="0" applyFont="1" applyFill="1" applyBorder="1"/>
    <xf numFmtId="0" fontId="4" fillId="8" borderId="29" xfId="0" applyFont="1" applyFill="1" applyBorder="1" applyAlignment="1">
      <alignment wrapText="1"/>
    </xf>
    <xf numFmtId="0" fontId="4" fillId="8" borderId="30" xfId="0" applyFont="1" applyFill="1" applyBorder="1"/>
    <xf numFmtId="0" fontId="9" fillId="7" borderId="73" xfId="1" applyFill="1" applyBorder="1" applyAlignment="1">
      <alignment vertical="center"/>
    </xf>
    <xf numFmtId="0" fontId="9" fillId="7" borderId="74" xfId="1" applyFill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 textRotation="90"/>
    </xf>
    <xf numFmtId="0" fontId="9" fillId="7" borderId="75" xfId="1" applyFill="1" applyBorder="1" applyAlignment="1">
      <alignment vertical="center"/>
    </xf>
    <xf numFmtId="0" fontId="9" fillId="7" borderId="76" xfId="1" applyFill="1" applyBorder="1" applyAlignment="1">
      <alignment horizontal="center" vertical="center"/>
    </xf>
    <xf numFmtId="0" fontId="9" fillId="7" borderId="77" xfId="1" applyFill="1" applyBorder="1" applyAlignment="1">
      <alignment horizontal="center" vertical="center"/>
    </xf>
    <xf numFmtId="0" fontId="4" fillId="0" borderId="9" xfId="0" applyFont="1" applyBorder="1"/>
    <xf numFmtId="0" fontId="4" fillId="8" borderId="79" xfId="0" applyFont="1" applyFill="1" applyBorder="1"/>
    <xf numFmtId="0" fontId="4" fillId="8" borderId="34" xfId="0" applyFont="1" applyFill="1" applyBorder="1"/>
    <xf numFmtId="0" fontId="4" fillId="0" borderId="21" xfId="0" applyFont="1" applyBorder="1"/>
    <xf numFmtId="0" fontId="4" fillId="8" borderId="34" xfId="0" applyFont="1" applyFill="1" applyBorder="1" applyAlignment="1">
      <alignment wrapText="1"/>
    </xf>
    <xf numFmtId="49" fontId="0" fillId="0" borderId="17" xfId="0" applyNumberFormat="1" applyBorder="1"/>
    <xf numFmtId="0" fontId="3" fillId="0" borderId="80" xfId="0" applyFont="1" applyBorder="1" applyAlignment="1">
      <alignment vertical="center"/>
    </xf>
    <xf numFmtId="0" fontId="0" fillId="0" borderId="5" xfId="0" applyBorder="1"/>
    <xf numFmtId="0" fontId="7" fillId="0" borderId="9" xfId="0" applyFont="1" applyBorder="1"/>
    <xf numFmtId="0" fontId="7" fillId="8" borderId="26" xfId="0" applyFont="1" applyFill="1" applyBorder="1"/>
    <xf numFmtId="0" fontId="7" fillId="0" borderId="1" xfId="0" applyFont="1" applyBorder="1"/>
    <xf numFmtId="0" fontId="7" fillId="0" borderId="6" xfId="0" applyFont="1" applyBorder="1"/>
    <xf numFmtId="0" fontId="7" fillId="0" borderId="15" xfId="0" applyFont="1" applyBorder="1"/>
    <xf numFmtId="0" fontId="7" fillId="0" borderId="25" xfId="0" applyFont="1" applyBorder="1"/>
    <xf numFmtId="0" fontId="7" fillId="8" borderId="27" xfId="0" applyFont="1" applyFill="1" applyBorder="1"/>
    <xf numFmtId="0" fontId="7" fillId="0" borderId="82" xfId="0" applyFont="1" applyBorder="1"/>
    <xf numFmtId="0" fontId="7" fillId="0" borderId="83" xfId="0" applyFont="1" applyBorder="1"/>
    <xf numFmtId="0" fontId="7" fillId="8" borderId="50" xfId="0" applyFont="1" applyFill="1" applyBorder="1"/>
    <xf numFmtId="0" fontId="5" fillId="8" borderId="53" xfId="0" applyFont="1" applyFill="1" applyBorder="1"/>
    <xf numFmtId="0" fontId="5" fillId="8" borderId="65" xfId="0" applyFont="1" applyFill="1" applyBorder="1"/>
    <xf numFmtId="0" fontId="5" fillId="8" borderId="57" xfId="0" applyFont="1" applyFill="1" applyBorder="1"/>
    <xf numFmtId="0" fontId="7" fillId="8" borderId="66" xfId="0" applyFont="1" applyFill="1" applyBorder="1"/>
    <xf numFmtId="0" fontId="7" fillId="8" borderId="17" xfId="0" applyFont="1" applyFill="1" applyBorder="1"/>
    <xf numFmtId="0" fontId="7" fillId="8" borderId="84" xfId="0" applyFont="1" applyFill="1" applyBorder="1"/>
    <xf numFmtId="0" fontId="7" fillId="0" borderId="86" xfId="0" applyFont="1" applyBorder="1"/>
    <xf numFmtId="0" fontId="7" fillId="0" borderId="87" xfId="0" applyFont="1" applyBorder="1"/>
    <xf numFmtId="0" fontId="5" fillId="8" borderId="85" xfId="0" applyFont="1" applyFill="1" applyBorder="1"/>
    <xf numFmtId="0" fontId="5" fillId="8" borderId="84" xfId="0" applyFont="1" applyFill="1" applyBorder="1"/>
    <xf numFmtId="0" fontId="4" fillId="8" borderId="31" xfId="0" applyFont="1" applyFill="1" applyBorder="1" applyAlignment="1">
      <alignment wrapText="1"/>
    </xf>
    <xf numFmtId="0" fontId="5" fillId="8" borderId="71" xfId="0" applyFont="1" applyFill="1" applyBorder="1"/>
    <xf numFmtId="0" fontId="7" fillId="8" borderId="30" xfId="0" applyFont="1" applyFill="1" applyBorder="1" applyAlignment="1">
      <alignment wrapText="1"/>
    </xf>
    <xf numFmtId="0" fontId="7" fillId="8" borderId="32" xfId="0" applyFont="1" applyFill="1" applyBorder="1"/>
    <xf numFmtId="0" fontId="5" fillId="8" borderId="72" xfId="0" applyFont="1" applyFill="1" applyBorder="1"/>
    <xf numFmtId="0" fontId="7" fillId="8" borderId="72" xfId="0" applyFont="1" applyFill="1" applyBorder="1"/>
    <xf numFmtId="0" fontId="5" fillId="8" borderId="72" xfId="0" applyFont="1" applyFill="1" applyBorder="1" applyAlignment="1">
      <alignment wrapText="1"/>
    </xf>
    <xf numFmtId="0" fontId="7" fillId="8" borderId="88" xfId="0" applyFont="1" applyFill="1" applyBorder="1"/>
    <xf numFmtId="0" fontId="5" fillId="8" borderId="88" xfId="0" applyFont="1" applyFill="1" applyBorder="1" applyAlignment="1">
      <alignment wrapText="1"/>
    </xf>
    <xf numFmtId="0" fontId="9" fillId="7" borderId="89" xfId="1" applyFill="1" applyBorder="1" applyAlignment="1">
      <alignment vertical="center"/>
    </xf>
    <xf numFmtId="49" fontId="6" fillId="0" borderId="25" xfId="0" applyNumberFormat="1" applyFont="1" applyBorder="1" applyAlignment="1">
      <alignment horizontal="center" vertical="center" textRotation="90"/>
    </xf>
    <xf numFmtId="0" fontId="11" fillId="7" borderId="70" xfId="0" applyFont="1" applyFill="1" applyBorder="1"/>
    <xf numFmtId="0" fontId="12" fillId="7" borderId="51" xfId="0" applyFont="1" applyFill="1" applyBorder="1"/>
    <xf numFmtId="0" fontId="9" fillId="7" borderId="90" xfId="1" applyFill="1" applyBorder="1" applyAlignment="1">
      <alignment vertical="center"/>
    </xf>
    <xf numFmtId="0" fontId="8" fillId="0" borderId="2" xfId="0" applyFont="1" applyBorder="1"/>
    <xf numFmtId="0" fontId="4" fillId="0" borderId="92" xfId="0" applyFont="1" applyBorder="1"/>
    <xf numFmtId="0" fontId="4" fillId="0" borderId="35" xfId="0" applyFont="1" applyBorder="1"/>
    <xf numFmtId="0" fontId="4" fillId="0" borderId="19" xfId="0" applyFont="1" applyBorder="1"/>
    <xf numFmtId="0" fontId="4" fillId="8" borderId="20" xfId="0" applyFont="1" applyFill="1" applyBorder="1"/>
    <xf numFmtId="0" fontId="8" fillId="8" borderId="30" xfId="0" applyFont="1" applyFill="1" applyBorder="1"/>
    <xf numFmtId="0" fontId="11" fillId="7" borderId="29" xfId="0" applyFont="1" applyFill="1" applyBorder="1"/>
    <xf numFmtId="0" fontId="11" fillId="7" borderId="22" xfId="0" applyFont="1" applyFill="1" applyBorder="1"/>
    <xf numFmtId="49" fontId="3" fillId="0" borderId="0" xfId="0" applyNumberFormat="1" applyFont="1" applyAlignment="1">
      <alignment vertical="center"/>
    </xf>
    <xf numFmtId="0" fontId="8" fillId="8" borderId="69" xfId="0" applyFont="1" applyFill="1" applyBorder="1"/>
    <xf numFmtId="0" fontId="0" fillId="8" borderId="5" xfId="0" applyFill="1" applyBorder="1"/>
    <xf numFmtId="0" fontId="4" fillId="8" borderId="3" xfId="0" applyFont="1" applyFill="1" applyBorder="1" applyAlignment="1">
      <alignment wrapText="1"/>
    </xf>
    <xf numFmtId="0" fontId="4" fillId="8" borderId="20" xfId="0" applyFont="1" applyFill="1" applyBorder="1" applyAlignment="1">
      <alignment wrapText="1"/>
    </xf>
    <xf numFmtId="0" fontId="11" fillId="7" borderId="20" xfId="0" applyFont="1" applyFill="1" applyBorder="1" applyAlignment="1">
      <alignment wrapText="1"/>
    </xf>
    <xf numFmtId="0" fontId="8" fillId="7" borderId="69" xfId="0" applyFont="1" applyFill="1" applyBorder="1"/>
    <xf numFmtId="0" fontId="4" fillId="8" borderId="3" xfId="0" applyFont="1" applyFill="1" applyBorder="1"/>
    <xf numFmtId="0" fontId="13" fillId="7" borderId="76" xfId="1" applyFont="1" applyFill="1" applyBorder="1" applyAlignment="1">
      <alignment horizontal="center" vertical="center" wrapText="1"/>
    </xf>
    <xf numFmtId="0" fontId="14" fillId="7" borderId="76" xfId="1" applyFont="1" applyFill="1" applyBorder="1" applyAlignment="1">
      <alignment horizontal="center" vertical="center" wrapText="1"/>
    </xf>
    <xf numFmtId="0" fontId="13" fillId="7" borderId="77" xfId="1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textRotation="90"/>
    </xf>
    <xf numFmtId="0" fontId="10" fillId="9" borderId="36" xfId="1" applyFont="1" applyFill="1" applyAlignment="1">
      <alignment horizontal="center" vertical="center"/>
    </xf>
    <xf numFmtId="0" fontId="8" fillId="5" borderId="30" xfId="0" applyFont="1" applyFill="1" applyBorder="1"/>
    <xf numFmtId="0" fontId="6" fillId="5" borderId="78" xfId="0" applyFont="1" applyFill="1" applyBorder="1"/>
    <xf numFmtId="164" fontId="8" fillId="4" borderId="12" xfId="0" applyNumberFormat="1" applyFont="1" applyFill="1" applyBorder="1"/>
    <xf numFmtId="0" fontId="6" fillId="4" borderId="92" xfId="0" applyFont="1" applyFill="1" applyBorder="1"/>
    <xf numFmtId="0" fontId="6" fillId="0" borderId="93" xfId="0" applyFont="1" applyBorder="1"/>
    <xf numFmtId="0" fontId="6" fillId="5" borderId="27" xfId="0" applyFont="1" applyFill="1" applyBorder="1"/>
    <xf numFmtId="0" fontId="6" fillId="4" borderId="18" xfId="0" applyFont="1" applyFill="1" applyBorder="1"/>
    <xf numFmtId="0" fontId="6" fillId="5" borderId="27" xfId="0" applyFont="1" applyFill="1" applyBorder="1" applyAlignment="1">
      <alignment wrapText="1"/>
    </xf>
    <xf numFmtId="0" fontId="8" fillId="5" borderId="26" xfId="0" applyFont="1" applyFill="1" applyBorder="1"/>
    <xf numFmtId="0" fontId="8" fillId="5" borderId="69" xfId="0" applyFont="1" applyFill="1" applyBorder="1"/>
    <xf numFmtId="164" fontId="8" fillId="4" borderId="94" xfId="0" applyNumberFormat="1" applyFont="1" applyFill="1" applyBorder="1"/>
    <xf numFmtId="0" fontId="8" fillId="10" borderId="30" xfId="0" applyFont="1" applyFill="1" applyBorder="1"/>
    <xf numFmtId="0" fontId="6" fillId="8" borderId="78" xfId="0" applyFont="1" applyFill="1" applyBorder="1"/>
    <xf numFmtId="164" fontId="8" fillId="0" borderId="12" xfId="0" applyNumberFormat="1" applyFont="1" applyBorder="1"/>
    <xf numFmtId="164" fontId="8" fillId="8" borderId="26" xfId="0" applyNumberFormat="1" applyFont="1" applyFill="1" applyBorder="1"/>
    <xf numFmtId="0" fontId="6" fillId="0" borderId="92" xfId="0" applyFont="1" applyBorder="1"/>
    <xf numFmtId="0" fontId="6" fillId="8" borderId="27" xfId="0" applyFont="1" applyFill="1" applyBorder="1" applyAlignment="1">
      <alignment wrapText="1"/>
    </xf>
    <xf numFmtId="0" fontId="8" fillId="8" borderId="26" xfId="0" applyFont="1" applyFill="1" applyBorder="1"/>
    <xf numFmtId="164" fontId="8" fillId="0" borderId="19" xfId="0" applyNumberFormat="1" applyFont="1" applyBorder="1"/>
    <xf numFmtId="0" fontId="6" fillId="8" borderId="100" xfId="0" applyFont="1" applyFill="1" applyBorder="1"/>
    <xf numFmtId="0" fontId="6" fillId="0" borderId="101" xfId="0" applyFont="1" applyBorder="1"/>
    <xf numFmtId="0" fontId="6" fillId="0" borderId="102" xfId="0" applyFont="1" applyBorder="1"/>
    <xf numFmtId="164" fontId="8" fillId="0" borderId="94" xfId="0" applyNumberFormat="1" applyFont="1" applyBorder="1"/>
    <xf numFmtId="164" fontId="8" fillId="0" borderId="95" xfId="0" applyNumberFormat="1" applyFont="1" applyBorder="1"/>
    <xf numFmtId="164" fontId="8" fillId="8" borderId="47" xfId="0" applyNumberFormat="1" applyFont="1" applyFill="1" applyBorder="1"/>
    <xf numFmtId="0" fontId="8" fillId="10" borderId="26" xfId="0" applyFont="1" applyFill="1" applyBorder="1"/>
    <xf numFmtId="0" fontId="6" fillId="10" borderId="78" xfId="0" applyFont="1" applyFill="1" applyBorder="1"/>
    <xf numFmtId="0" fontId="6" fillId="10" borderId="27" xfId="0" applyFont="1" applyFill="1" applyBorder="1"/>
    <xf numFmtId="0" fontId="6" fillId="10" borderId="66" xfId="0" applyFont="1" applyFill="1" applyBorder="1"/>
    <xf numFmtId="0" fontId="8" fillId="10" borderId="61" xfId="0" applyFont="1" applyFill="1" applyBorder="1"/>
    <xf numFmtId="0" fontId="15" fillId="10" borderId="50" xfId="0" applyFont="1" applyFill="1" applyBorder="1"/>
    <xf numFmtId="0" fontId="6" fillId="0" borderId="19" xfId="0" applyFont="1" applyBorder="1"/>
    <xf numFmtId="0" fontId="6" fillId="0" borderId="82" xfId="0" applyFont="1" applyBorder="1"/>
    <xf numFmtId="0" fontId="15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vertical="center" wrapText="1"/>
    </xf>
    <xf numFmtId="0" fontId="8" fillId="10" borderId="69" xfId="0" applyFont="1" applyFill="1" applyBorder="1"/>
    <xf numFmtId="0" fontId="8" fillId="8" borderId="71" xfId="0" applyFont="1" applyFill="1" applyBorder="1"/>
    <xf numFmtId="0" fontId="6" fillId="8" borderId="50" xfId="0" applyFont="1" applyFill="1" applyBorder="1"/>
    <xf numFmtId="164" fontId="8" fillId="0" borderId="107" xfId="0" applyNumberFormat="1" applyFont="1" applyBorder="1"/>
    <xf numFmtId="164" fontId="8" fillId="0" borderId="2" xfId="0" applyNumberFormat="1" applyFont="1" applyBorder="1"/>
    <xf numFmtId="0" fontId="6" fillId="0" borderId="99" xfId="0" applyFont="1" applyBorder="1"/>
    <xf numFmtId="0" fontId="6" fillId="10" borderId="105" xfId="0" applyFont="1" applyFill="1" applyBorder="1"/>
    <xf numFmtId="0" fontId="6" fillId="10" borderId="100" xfId="0" applyFont="1" applyFill="1" applyBorder="1"/>
    <xf numFmtId="0" fontId="15" fillId="10" borderId="100" xfId="0" applyFont="1" applyFill="1" applyBorder="1"/>
    <xf numFmtId="0" fontId="6" fillId="0" borderId="2" xfId="0" applyFont="1" applyBorder="1" applyAlignment="1">
      <alignment horizontal="center" vertical="center" textRotation="90"/>
    </xf>
    <xf numFmtId="0" fontId="3" fillId="0" borderId="106" xfId="0" applyFont="1" applyBorder="1" applyAlignment="1">
      <alignment vertical="center"/>
    </xf>
    <xf numFmtId="0" fontId="6" fillId="0" borderId="6" xfId="0" applyFont="1" applyBorder="1" applyAlignment="1">
      <alignment horizontal="center" vertical="center" textRotation="90"/>
    </xf>
    <xf numFmtId="164" fontId="8" fillId="0" borderId="30" xfId="0" applyNumberFormat="1" applyFont="1" applyBorder="1"/>
    <xf numFmtId="164" fontId="8" fillId="0" borderId="9" xfId="0" applyNumberFormat="1" applyFont="1" applyBorder="1"/>
    <xf numFmtId="164" fontId="8" fillId="0" borderId="96" xfId="0" applyNumberFormat="1" applyFont="1" applyBorder="1"/>
    <xf numFmtId="164" fontId="8" fillId="0" borderId="97" xfId="0" applyNumberFormat="1" applyFont="1" applyBorder="1"/>
    <xf numFmtId="1" fontId="11" fillId="7" borderId="22" xfId="0" applyNumberFormat="1" applyFont="1" applyFill="1" applyBorder="1"/>
    <xf numFmtId="1" fontId="4" fillId="0" borderId="92" xfId="0" applyNumberFormat="1" applyFont="1" applyBorder="1"/>
    <xf numFmtId="1" fontId="11" fillId="7" borderId="78" xfId="0" applyNumberFormat="1" applyFont="1" applyFill="1" applyBorder="1"/>
    <xf numFmtId="1" fontId="0" fillId="0" borderId="5" xfId="0" applyNumberFormat="1" applyBorder="1"/>
    <xf numFmtId="1" fontId="0" fillId="0" borderId="10" xfId="0" applyNumberFormat="1" applyBorder="1"/>
    <xf numFmtId="164" fontId="8" fillId="7" borderId="47" xfId="0" applyNumberFormat="1" applyFont="1" applyFill="1" applyBorder="1"/>
    <xf numFmtId="0" fontId="4" fillId="0" borderId="98" xfId="0" applyFont="1" applyBorder="1"/>
    <xf numFmtId="0" fontId="4" fillId="8" borderId="91" xfId="0" applyFont="1" applyFill="1" applyBorder="1"/>
    <xf numFmtId="0" fontId="8" fillId="8" borderId="9" xfId="0" applyFont="1" applyFill="1" applyBorder="1"/>
    <xf numFmtId="0" fontId="4" fillId="8" borderId="25" xfId="0" applyFont="1" applyFill="1" applyBorder="1" applyAlignment="1">
      <alignment wrapText="1"/>
    </xf>
    <xf numFmtId="0" fontId="4" fillId="8" borderId="25" xfId="0" applyFont="1" applyFill="1" applyBorder="1"/>
    <xf numFmtId="0" fontId="8" fillId="8" borderId="97" xfId="0" applyFont="1" applyFill="1" applyBorder="1"/>
    <xf numFmtId="0" fontId="4" fillId="8" borderId="78" xfId="0" applyFont="1" applyFill="1" applyBorder="1"/>
    <xf numFmtId="0" fontId="4" fillId="8" borderId="27" xfId="0" applyFont="1" applyFill="1" applyBorder="1" applyAlignment="1">
      <alignment wrapText="1"/>
    </xf>
    <xf numFmtId="0" fontId="8" fillId="8" borderId="47" xfId="0" applyFont="1" applyFill="1" applyBorder="1"/>
    <xf numFmtId="164" fontId="8" fillId="10" borderId="30" xfId="0" applyNumberFormat="1" applyFont="1" applyFill="1" applyBorder="1"/>
    <xf numFmtId="164" fontId="8" fillId="0" borderId="62" xfId="0" applyNumberFormat="1" applyFont="1" applyBorder="1"/>
    <xf numFmtId="164" fontId="8" fillId="10" borderId="71" xfId="0" applyNumberFormat="1" applyFont="1" applyFill="1" applyBorder="1"/>
    <xf numFmtId="164" fontId="8" fillId="0" borderId="81" xfId="0" applyNumberFormat="1" applyFont="1" applyBorder="1"/>
    <xf numFmtId="164" fontId="8" fillId="10" borderId="69" xfId="0" applyNumberFormat="1" applyFont="1" applyFill="1" applyBorder="1"/>
    <xf numFmtId="164" fontId="3" fillId="0" borderId="106" xfId="0" applyNumberFormat="1" applyFont="1" applyBorder="1" applyAlignment="1">
      <alignment vertical="center"/>
    </xf>
    <xf numFmtId="0" fontId="6" fillId="8" borderId="53" xfId="0" applyFont="1" applyFill="1" applyBorder="1" applyAlignment="1">
      <alignment vertical="center"/>
    </xf>
    <xf numFmtId="0" fontId="3" fillId="0" borderId="14" xfId="0" applyFont="1" applyBorder="1"/>
    <xf numFmtId="0" fontId="3" fillId="0" borderId="2" xfId="0" applyFont="1" applyBorder="1"/>
    <xf numFmtId="0" fontId="6" fillId="4" borderId="35" xfId="0" applyFont="1" applyFill="1" applyBorder="1"/>
    <xf numFmtId="164" fontId="8" fillId="4" borderId="95" xfId="0" applyNumberFormat="1" applyFont="1" applyFill="1" applyBorder="1"/>
    <xf numFmtId="164" fontId="8" fillId="8" borderId="50" xfId="0" applyNumberFormat="1" applyFont="1" applyFill="1" applyBorder="1"/>
    <xf numFmtId="164" fontId="8" fillId="0" borderId="12" xfId="2" applyNumberFormat="1" applyFont="1" applyBorder="1"/>
    <xf numFmtId="164" fontId="8" fillId="10" borderId="30" xfId="2" applyNumberFormat="1" applyFont="1" applyFill="1" applyBorder="1"/>
    <xf numFmtId="164" fontId="8" fillId="0" borderId="94" xfId="2" applyNumberFormat="1" applyFont="1" applyBorder="1"/>
    <xf numFmtId="164" fontId="8" fillId="10" borderId="69" xfId="2" applyNumberFormat="1" applyFont="1" applyFill="1" applyBorder="1"/>
    <xf numFmtId="0" fontId="7" fillId="8" borderId="109" xfId="0" applyFont="1" applyFill="1" applyBorder="1"/>
    <xf numFmtId="1" fontId="17" fillId="0" borderId="5" xfId="0" applyNumberFormat="1" applyFont="1" applyBorder="1"/>
    <xf numFmtId="0" fontId="17" fillId="0" borderId="5" xfId="0" applyFont="1" applyBorder="1"/>
    <xf numFmtId="0" fontId="4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1" fillId="7" borderId="44" xfId="0" applyFont="1" applyFill="1" applyBorder="1" applyAlignment="1">
      <alignment vertical="center"/>
    </xf>
    <xf numFmtId="0" fontId="4" fillId="0" borderId="58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5" fillId="8" borderId="81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7" fillId="0" borderId="85" xfId="0" applyFont="1" applyBorder="1" applyAlignment="1">
      <alignment vertical="center"/>
    </xf>
    <xf numFmtId="0" fontId="5" fillId="8" borderId="85" xfId="0" applyFont="1" applyFill="1" applyBorder="1" applyAlignment="1">
      <alignment vertical="center"/>
    </xf>
    <xf numFmtId="0" fontId="9" fillId="6" borderId="4" xfId="0" applyFont="1" applyFill="1" applyBorder="1"/>
    <xf numFmtId="0" fontId="18" fillId="0" borderId="93" xfId="0" applyFont="1" applyBorder="1"/>
    <xf numFmtId="0" fontId="18" fillId="0" borderId="15" xfId="0" applyFont="1" applyBorder="1"/>
    <xf numFmtId="0" fontId="9" fillId="7" borderId="10" xfId="0" applyFont="1" applyFill="1" applyBorder="1"/>
    <xf numFmtId="0" fontId="18" fillId="0" borderId="18" xfId="0" applyFont="1" applyBorder="1"/>
    <xf numFmtId="0" fontId="9" fillId="9" borderId="4" xfId="0" applyFont="1" applyFill="1" applyBorder="1"/>
    <xf numFmtId="0" fontId="18" fillId="0" borderId="2" xfId="0" applyFont="1" applyBorder="1"/>
    <xf numFmtId="0" fontId="18" fillId="0" borderId="1" xfId="0" applyFont="1" applyBorder="1"/>
    <xf numFmtId="0" fontId="19" fillId="0" borderId="59" xfId="0" applyFont="1" applyBorder="1"/>
    <xf numFmtId="0" fontId="19" fillId="0" borderId="63" xfId="0" applyFont="1" applyBorder="1"/>
    <xf numFmtId="1" fontId="20" fillId="7" borderId="78" xfId="0" applyNumberFormat="1" applyFont="1" applyFill="1" applyBorder="1"/>
    <xf numFmtId="0" fontId="6" fillId="0" borderId="98" xfId="0" applyFont="1" applyBorder="1"/>
    <xf numFmtId="0" fontId="19" fillId="0" borderId="12" xfId="0" applyFont="1" applyBorder="1"/>
    <xf numFmtId="0" fontId="19" fillId="0" borderId="1" xfId="0" applyFont="1" applyBorder="1"/>
    <xf numFmtId="0" fontId="19" fillId="0" borderId="18" xfId="0" applyFont="1" applyBorder="1"/>
    <xf numFmtId="0" fontId="21" fillId="9" borderId="4" xfId="0" applyFont="1" applyFill="1" applyBorder="1"/>
    <xf numFmtId="0" fontId="19" fillId="0" borderId="14" xfId="0" applyFont="1" applyBorder="1"/>
    <xf numFmtId="0" fontId="4" fillId="0" borderId="2" xfId="0" applyFont="1" applyBorder="1" applyAlignment="1">
      <alignment vertical="center"/>
    </xf>
    <xf numFmtId="0" fontId="18" fillId="0" borderId="55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1" xfId="0" applyFont="1" applyBorder="1"/>
    <xf numFmtId="0" fontId="4" fillId="0" borderId="111" xfId="0" applyFont="1" applyBorder="1"/>
    <xf numFmtId="0" fontId="22" fillId="0" borderId="2" xfId="0" applyFont="1" applyBorder="1"/>
    <xf numFmtId="0" fontId="18" fillId="0" borderId="55" xfId="0" applyFont="1" applyBorder="1"/>
    <xf numFmtId="0" fontId="6" fillId="5" borderId="27" xfId="0" applyFont="1" applyFill="1" applyBorder="1" applyAlignment="1">
      <alignment vertical="top" wrapText="1"/>
    </xf>
    <xf numFmtId="165" fontId="6" fillId="0" borderId="14" xfId="0" applyNumberFormat="1" applyFont="1" applyBorder="1"/>
    <xf numFmtId="0" fontId="4" fillId="0" borderId="22" xfId="0" applyFont="1" applyBorder="1"/>
    <xf numFmtId="0" fontId="4" fillId="0" borderId="12" xfId="0" applyFont="1" applyBorder="1"/>
    <xf numFmtId="164" fontId="8" fillId="0" borderId="82" xfId="0" applyNumberFormat="1" applyFont="1" applyBorder="1"/>
    <xf numFmtId="0" fontId="19" fillId="0" borderId="2" xfId="0" applyFont="1" applyBorder="1"/>
    <xf numFmtId="0" fontId="23" fillId="0" borderId="0" xfId="0" applyFont="1"/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6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11" fillId="7" borderId="70" xfId="0" applyFont="1" applyFill="1" applyBorder="1" applyAlignment="1">
      <alignment vertical="center"/>
    </xf>
    <xf numFmtId="0" fontId="6" fillId="0" borderId="111" xfId="0" applyFont="1" applyBorder="1"/>
    <xf numFmtId="165" fontId="6" fillId="0" borderId="2" xfId="0" applyNumberFormat="1" applyFont="1" applyBorder="1"/>
    <xf numFmtId="0" fontId="9" fillId="6" borderId="10" xfId="0" applyFont="1" applyFill="1" applyBorder="1"/>
    <xf numFmtId="0" fontId="18" fillId="0" borderId="91" xfId="0" applyFont="1" applyBorder="1"/>
    <xf numFmtId="0" fontId="18" fillId="0" borderId="25" xfId="0" applyFont="1" applyBorder="1"/>
    <xf numFmtId="0" fontId="18" fillId="0" borderId="66" xfId="0" applyFont="1" applyBorder="1"/>
    <xf numFmtId="0" fontId="19" fillId="0" borderId="60" xfId="0" applyFont="1" applyBorder="1"/>
    <xf numFmtId="0" fontId="18" fillId="0" borderId="42" xfId="0" applyFont="1" applyBorder="1"/>
    <xf numFmtId="0" fontId="18" fillId="0" borderId="56" xfId="0" applyFont="1" applyBorder="1"/>
    <xf numFmtId="0" fontId="19" fillId="0" borderId="64" xfId="0" applyFont="1" applyBorder="1"/>
    <xf numFmtId="0" fontId="19" fillId="0" borderId="65" xfId="0" applyFont="1" applyBorder="1"/>
    <xf numFmtId="0" fontId="18" fillId="0" borderId="43" xfId="0" applyFont="1" applyBorder="1"/>
    <xf numFmtId="0" fontId="4" fillId="0" borderId="112" xfId="0" applyFont="1" applyBorder="1"/>
    <xf numFmtId="0" fontId="19" fillId="0" borderId="43" xfId="0" applyFont="1" applyBorder="1"/>
    <xf numFmtId="0" fontId="7" fillId="8" borderId="71" xfId="0" applyFont="1" applyFill="1" applyBorder="1"/>
    <xf numFmtId="0" fontId="7" fillId="8" borderId="16" xfId="0" applyFont="1" applyFill="1" applyBorder="1"/>
    <xf numFmtId="164" fontId="24" fillId="0" borderId="2" xfId="0" applyNumberFormat="1" applyFont="1" applyBorder="1"/>
    <xf numFmtId="164" fontId="24" fillId="0" borderId="9" xfId="0" applyNumberFormat="1" applyFont="1" applyBorder="1"/>
    <xf numFmtId="164" fontId="24" fillId="0" borderId="96" xfId="0" applyNumberFormat="1" applyFont="1" applyBorder="1"/>
    <xf numFmtId="164" fontId="24" fillId="0" borderId="97" xfId="0" applyNumberFormat="1" applyFont="1" applyBorder="1"/>
    <xf numFmtId="0" fontId="25" fillId="0" borderId="93" xfId="0" applyFont="1" applyBorder="1"/>
    <xf numFmtId="0" fontId="25" fillId="0" borderId="15" xfId="0" applyFont="1" applyBorder="1"/>
    <xf numFmtId="0" fontId="25" fillId="0" borderId="25" xfId="0" applyFont="1" applyBorder="1"/>
    <xf numFmtId="0" fontId="25" fillId="0" borderId="18" xfId="0" applyFont="1" applyBorder="1"/>
    <xf numFmtId="164" fontId="24" fillId="0" borderId="82" xfId="0" applyNumberFormat="1" applyFont="1" applyBorder="1"/>
    <xf numFmtId="164" fontId="24" fillId="0" borderId="83" xfId="0" applyNumberFormat="1" applyFont="1" applyBorder="1"/>
    <xf numFmtId="0" fontId="25" fillId="0" borderId="24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25" fillId="0" borderId="102" xfId="0" applyFont="1" applyBorder="1"/>
    <xf numFmtId="0" fontId="25" fillId="0" borderId="103" xfId="0" applyFont="1" applyBorder="1"/>
    <xf numFmtId="0" fontId="25" fillId="0" borderId="91" xfId="0" applyFont="1" applyBorder="1"/>
    <xf numFmtId="164" fontId="24" fillId="0" borderId="12" xfId="0" applyNumberFormat="1" applyFont="1" applyBorder="1"/>
    <xf numFmtId="0" fontId="25" fillId="0" borderId="66" xfId="0" applyFont="1" applyBorder="1"/>
    <xf numFmtId="164" fontId="24" fillId="0" borderId="95" xfId="0" applyNumberFormat="1" applyFont="1" applyBorder="1"/>
    <xf numFmtId="164" fontId="24" fillId="0" borderId="12" xfId="2" applyNumberFormat="1" applyFont="1" applyBorder="1"/>
    <xf numFmtId="164" fontId="24" fillId="0" borderId="9" xfId="2" applyNumberFormat="1" applyFont="1" applyBorder="1"/>
    <xf numFmtId="164" fontId="24" fillId="0" borderId="95" xfId="2" applyNumberFormat="1" applyFont="1" applyBorder="1"/>
    <xf numFmtId="164" fontId="24" fillId="0" borderId="97" xfId="2" applyNumberFormat="1" applyFont="1" applyBorder="1"/>
    <xf numFmtId="164" fontId="24" fillId="0" borderId="30" xfId="0" applyNumberFormat="1" applyFont="1" applyBorder="1"/>
    <xf numFmtId="0" fontId="26" fillId="0" borderId="15" xfId="0" applyFont="1" applyBorder="1"/>
    <xf numFmtId="0" fontId="26" fillId="0" borderId="25" xfId="0" applyFont="1" applyBorder="1"/>
    <xf numFmtId="164" fontId="24" fillId="0" borderId="69" xfId="0" applyNumberFormat="1" applyFont="1" applyBorder="1"/>
    <xf numFmtId="1" fontId="27" fillId="7" borderId="22" xfId="0" applyNumberFormat="1" applyFont="1" applyFill="1" applyBorder="1"/>
    <xf numFmtId="1" fontId="27" fillId="7" borderId="29" xfId="0" applyNumberFormat="1" applyFont="1" applyFill="1" applyBorder="1"/>
    <xf numFmtId="164" fontId="28" fillId="7" borderId="47" xfId="0" applyNumberFormat="1" applyFont="1" applyFill="1" applyBorder="1"/>
    <xf numFmtId="164" fontId="24" fillId="0" borderId="19" xfId="0" applyNumberFormat="1" applyFont="1" applyBorder="1"/>
    <xf numFmtId="164" fontId="24" fillId="0" borderId="81" xfId="0" applyNumberFormat="1" applyFont="1" applyBorder="1"/>
    <xf numFmtId="164" fontId="24" fillId="0" borderId="108" xfId="0" applyNumberFormat="1" applyFont="1" applyBorder="1"/>
    <xf numFmtId="0" fontId="25" fillId="0" borderId="82" xfId="0" applyFont="1" applyBorder="1"/>
    <xf numFmtId="0" fontId="25" fillId="0" borderId="83" xfId="0" applyFont="1" applyBorder="1"/>
    <xf numFmtId="1" fontId="20" fillId="7" borderId="22" xfId="0" applyNumberFormat="1" applyFont="1" applyFill="1" applyBorder="1"/>
    <xf numFmtId="1" fontId="23" fillId="0" borderId="5" xfId="0" applyNumberFormat="1" applyFont="1" applyBorder="1"/>
    <xf numFmtId="164" fontId="29" fillId="7" borderId="47" xfId="0" applyNumberFormat="1" applyFont="1" applyFill="1" applyBorder="1"/>
    <xf numFmtId="0" fontId="7" fillId="0" borderId="12" xfId="0" applyFont="1" applyBorder="1" applyAlignment="1">
      <alignment horizontal="right"/>
    </xf>
    <xf numFmtId="0" fontId="7" fillId="0" borderId="12" xfId="0" applyFont="1" applyBorder="1"/>
    <xf numFmtId="0" fontId="30" fillId="0" borderId="14" xfId="0" applyFont="1" applyBorder="1"/>
    <xf numFmtId="165" fontId="30" fillId="0" borderId="1" xfId="0" applyNumberFormat="1" applyFont="1" applyBorder="1"/>
    <xf numFmtId="165" fontId="30" fillId="0" borderId="14" xfId="0" applyNumberFormat="1" applyFont="1" applyBorder="1"/>
    <xf numFmtId="0" fontId="30" fillId="0" borderId="2" xfId="0" applyFont="1" applyBorder="1"/>
    <xf numFmtId="0" fontId="31" fillId="0" borderId="102" xfId="0" applyFont="1" applyBorder="1"/>
    <xf numFmtId="0" fontId="26" fillId="0" borderId="93" xfId="0" applyFont="1" applyBorder="1"/>
    <xf numFmtId="0" fontId="26" fillId="0" borderId="91" xfId="0" applyFont="1" applyBorder="1"/>
    <xf numFmtId="1" fontId="17" fillId="0" borderId="10" xfId="0" applyNumberFormat="1" applyFont="1" applyBorder="1"/>
    <xf numFmtId="0" fontId="26" fillId="0" borderId="82" xfId="0" applyFont="1" applyBorder="1"/>
    <xf numFmtId="0" fontId="17" fillId="0" borderId="10" xfId="0" applyFont="1" applyBorder="1"/>
    <xf numFmtId="1" fontId="26" fillId="0" borderId="93" xfId="0" applyNumberFormat="1" applyFont="1" applyBorder="1"/>
    <xf numFmtId="1" fontId="26" fillId="0" borderId="91" xfId="0" applyNumberFormat="1" applyFont="1" applyBorder="1"/>
    <xf numFmtId="0" fontId="26" fillId="0" borderId="83" xfId="0" applyFont="1" applyBorder="1"/>
    <xf numFmtId="0" fontId="32" fillId="9" borderId="4" xfId="0" applyFont="1" applyFill="1" applyBorder="1"/>
    <xf numFmtId="1" fontId="25" fillId="0" borderId="15" xfId="0" applyNumberFormat="1" applyFont="1" applyBorder="1"/>
    <xf numFmtId="0" fontId="25" fillId="0" borderId="98" xfId="0" applyFont="1" applyBorder="1"/>
    <xf numFmtId="0" fontId="25" fillId="0" borderId="19" xfId="0" applyFont="1" applyBorder="1"/>
    <xf numFmtId="0" fontId="25" fillId="0" borderId="104" xfId="0" applyFont="1" applyBorder="1"/>
    <xf numFmtId="0" fontId="5" fillId="6" borderId="115" xfId="0" applyFont="1" applyFill="1" applyBorder="1"/>
    <xf numFmtId="164" fontId="8" fillId="4" borderId="107" xfId="0" applyNumberFormat="1" applyFont="1" applyFill="1" applyBorder="1"/>
    <xf numFmtId="0" fontId="4" fillId="0" borderId="93" xfId="0" applyFont="1" applyBorder="1"/>
    <xf numFmtId="0" fontId="4" fillId="0" borderId="91" xfId="0" applyFont="1" applyBorder="1"/>
    <xf numFmtId="164" fontId="8" fillId="0" borderId="69" xfId="0" applyNumberFormat="1" applyFont="1" applyBorder="1"/>
    <xf numFmtId="0" fontId="4" fillId="0" borderId="82" xfId="0" applyFont="1" applyBorder="1"/>
    <xf numFmtId="0" fontId="4" fillId="0" borderId="83" xfId="0" applyFont="1" applyBorder="1"/>
    <xf numFmtId="0" fontId="11" fillId="7" borderId="78" xfId="0" applyFont="1" applyFill="1" applyBorder="1"/>
    <xf numFmtId="164" fontId="8" fillId="0" borderId="95" xfId="2" applyNumberFormat="1" applyFont="1" applyBorder="1"/>
    <xf numFmtId="1" fontId="4" fillId="0" borderId="93" xfId="0" applyNumberFormat="1" applyFont="1" applyBorder="1"/>
    <xf numFmtId="0" fontId="5" fillId="6" borderId="36" xfId="1" applyFont="1" applyFill="1" applyAlignment="1">
      <alignment horizontal="center" vertical="center"/>
    </xf>
    <xf numFmtId="0" fontId="5" fillId="7" borderId="36" xfId="1" applyFont="1" applyFill="1" applyAlignment="1">
      <alignment horizontal="center" vertical="center"/>
    </xf>
    <xf numFmtId="0" fontId="5" fillId="9" borderId="36" xfId="1" applyFont="1" applyFill="1" applyAlignment="1">
      <alignment horizontal="center" vertical="center"/>
    </xf>
    <xf numFmtId="164" fontId="24" fillId="0" borderId="63" xfId="0" applyNumberFormat="1" applyFont="1" applyBorder="1"/>
    <xf numFmtId="0" fontId="6" fillId="0" borderId="113" xfId="0" applyFont="1" applyBorder="1"/>
    <xf numFmtId="0" fontId="6" fillId="8" borderId="53" xfId="0" applyFont="1" applyFill="1" applyBorder="1" applyAlignment="1">
      <alignment wrapText="1"/>
    </xf>
    <xf numFmtId="164" fontId="24" fillId="0" borderId="102" xfId="0" applyNumberFormat="1" applyFont="1" applyBorder="1"/>
    <xf numFmtId="164" fontId="29" fillId="0" borderId="2" xfId="0" applyNumberFormat="1" applyFont="1" applyBorder="1"/>
    <xf numFmtId="164" fontId="29" fillId="0" borderId="96" xfId="0" applyNumberFormat="1" applyFont="1" applyBorder="1"/>
    <xf numFmtId="164" fontId="29" fillId="0" borderId="12" xfId="0" applyNumberFormat="1" applyFont="1" applyBorder="1"/>
    <xf numFmtId="0" fontId="18" fillId="0" borderId="82" xfId="0" applyFont="1" applyBorder="1"/>
    <xf numFmtId="0" fontId="18" fillId="0" borderId="24" xfId="0" applyFont="1" applyBorder="1" applyAlignment="1">
      <alignment vertical="center"/>
    </xf>
    <xf numFmtId="0" fontId="18" fillId="0" borderId="102" xfId="0" applyFont="1" applyBorder="1"/>
    <xf numFmtId="164" fontId="29" fillId="0" borderId="95" xfId="0" applyNumberFormat="1" applyFont="1" applyBorder="1"/>
    <xf numFmtId="164" fontId="29" fillId="0" borderId="19" xfId="0" applyNumberFormat="1" applyFont="1" applyBorder="1"/>
    <xf numFmtId="164" fontId="29" fillId="0" borderId="81" xfId="0" applyNumberFormat="1" applyFont="1" applyBorder="1"/>
    <xf numFmtId="0" fontId="0" fillId="0" borderId="116" xfId="0" applyBorder="1" applyAlignment="1">
      <alignment vertical="center"/>
    </xf>
    <xf numFmtId="0" fontId="8" fillId="0" borderId="116" xfId="0" applyFont="1" applyBorder="1"/>
    <xf numFmtId="0" fontId="4" fillId="8" borderId="69" xfId="0" applyFont="1" applyFill="1" applyBorder="1" applyAlignment="1">
      <alignment wrapText="1"/>
    </xf>
    <xf numFmtId="0" fontId="4" fillId="8" borderId="16" xfId="0" applyFont="1" applyFill="1" applyBorder="1" applyAlignment="1">
      <alignment wrapText="1"/>
    </xf>
    <xf numFmtId="0" fontId="4" fillId="0" borderId="95" xfId="0" applyFont="1" applyBorder="1"/>
    <xf numFmtId="0" fontId="4" fillId="0" borderId="96" xfId="0" applyFont="1" applyBorder="1"/>
    <xf numFmtId="0" fontId="4" fillId="0" borderId="96" xfId="0" applyFont="1" applyBorder="1" applyAlignment="1">
      <alignment horizontal="right"/>
    </xf>
    <xf numFmtId="0" fontId="19" fillId="0" borderId="96" xfId="0" applyFont="1" applyBorder="1"/>
    <xf numFmtId="0" fontId="4" fillId="0" borderId="97" xfId="0" applyFont="1" applyBorder="1"/>
    <xf numFmtId="0" fontId="4" fillId="8" borderId="47" xfId="0" applyFont="1" applyFill="1" applyBorder="1"/>
    <xf numFmtId="0" fontId="4" fillId="0" borderId="11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/>
    <xf numFmtId="0" fontId="4" fillId="8" borderId="16" xfId="0" applyFont="1" applyFill="1" applyBorder="1"/>
    <xf numFmtId="0" fontId="26" fillId="0" borderId="12" xfId="0" applyFont="1" applyBorder="1"/>
    <xf numFmtId="0" fontId="26" fillId="0" borderId="18" xfId="0" applyFont="1" applyBorder="1"/>
    <xf numFmtId="0" fontId="25" fillId="0" borderId="12" xfId="0" applyFont="1" applyBorder="1" applyAlignment="1">
      <alignment vertical="center"/>
    </xf>
    <xf numFmtId="0" fontId="26" fillId="0" borderId="65" xfId="0" applyFont="1" applyBorder="1"/>
    <xf numFmtId="0" fontId="18" fillId="0" borderId="12" xfId="0" applyFont="1" applyBorder="1" applyAlignment="1">
      <alignment vertical="center"/>
    </xf>
    <xf numFmtId="0" fontId="18" fillId="0" borderId="14" xfId="0" applyFont="1" applyBorder="1"/>
    <xf numFmtId="0" fontId="18" fillId="0" borderId="54" xfId="0" applyFont="1" applyBorder="1" applyAlignment="1">
      <alignment vertical="center"/>
    </xf>
    <xf numFmtId="0" fontId="33" fillId="7" borderId="4" xfId="0" applyFont="1" applyFill="1" applyBorder="1" applyAlignment="1">
      <alignment vertical="center"/>
    </xf>
    <xf numFmtId="0" fontId="27" fillId="7" borderId="4" xfId="0" applyFont="1" applyFill="1" applyBorder="1"/>
    <xf numFmtId="0" fontId="27" fillId="7" borderId="44" xfId="0" applyFont="1" applyFill="1" applyBorder="1" applyAlignment="1">
      <alignment vertical="center"/>
    </xf>
    <xf numFmtId="0" fontId="34" fillId="8" borderId="81" xfId="0" applyFont="1" applyFill="1" applyBorder="1" applyAlignment="1">
      <alignment vertical="center"/>
    </xf>
    <xf numFmtId="0" fontId="34" fillId="8" borderId="65" xfId="0" applyFont="1" applyFill="1" applyBorder="1"/>
    <xf numFmtId="0" fontId="34" fillId="8" borderId="57" xfId="0" applyFont="1" applyFill="1" applyBorder="1"/>
    <xf numFmtId="0" fontId="34" fillId="8" borderId="85" xfId="0" applyFont="1" applyFill="1" applyBorder="1"/>
    <xf numFmtId="0" fontId="0" fillId="0" borderId="114" xfId="0" applyBorder="1" applyAlignment="1">
      <alignment horizontal="center" vertical="center"/>
    </xf>
  </cellXfs>
  <cellStyles count="3">
    <cellStyle name="Nagłówek 1" xfId="1" builtinId="16" customBuiltin="1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99CC00"/>
      <color rgb="FFD8E4BC"/>
      <color rgb="FF007635"/>
      <color rgb="FF95B3D7"/>
      <color rgb="FFFABF8F"/>
      <color rgb="FFFF8BE1"/>
      <color rgb="FFFF33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view="pageBreakPreview" zoomScaleNormal="100" zoomScaleSheetLayoutView="100" workbookViewId="0">
      <selection activeCell="G5" sqref="G5"/>
    </sheetView>
  </sheetViews>
  <sheetFormatPr defaultRowHeight="15" x14ac:dyDescent="0.25"/>
  <cols>
    <col min="1" max="1" width="5" customWidth="1"/>
    <col min="2" max="2" width="59.42578125" customWidth="1"/>
    <col min="3" max="5" width="9.42578125" customWidth="1"/>
    <col min="6" max="9" width="9.42578125" bestFit="1" customWidth="1"/>
    <col min="10" max="10" width="9.42578125" customWidth="1"/>
    <col min="11" max="15" width="9.42578125" bestFit="1" customWidth="1"/>
  </cols>
  <sheetData>
    <row r="1" spans="1:15" s="18" customFormat="1" ht="20.100000000000001" customHeight="1" thickBot="1" x14ac:dyDescent="0.3">
      <c r="A1" s="19"/>
      <c r="B1" s="455" t="s">
        <v>374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</row>
    <row r="2" spans="1:15" ht="49.5" thickBot="1" x14ac:dyDescent="0.3">
      <c r="A2" s="2" t="s">
        <v>6</v>
      </c>
      <c r="B2" s="56" t="s">
        <v>0</v>
      </c>
      <c r="C2" s="57" t="s">
        <v>373</v>
      </c>
      <c r="D2" s="57" t="s">
        <v>375</v>
      </c>
      <c r="E2" s="57" t="s">
        <v>376</v>
      </c>
      <c r="F2" s="57" t="s">
        <v>377</v>
      </c>
      <c r="G2" s="57" t="s">
        <v>378</v>
      </c>
      <c r="H2" s="57" t="s">
        <v>379</v>
      </c>
      <c r="I2" s="57" t="s">
        <v>380</v>
      </c>
      <c r="J2" s="57" t="s">
        <v>381</v>
      </c>
      <c r="K2" s="57" t="s">
        <v>382</v>
      </c>
      <c r="L2" s="57" t="s">
        <v>383</v>
      </c>
      <c r="M2" s="57" t="s">
        <v>384</v>
      </c>
      <c r="N2" s="57" t="s">
        <v>385</v>
      </c>
      <c r="O2" s="57" t="s">
        <v>386</v>
      </c>
    </row>
    <row r="3" spans="1:15" x14ac:dyDescent="0.25">
      <c r="A3" s="13" t="s">
        <v>7</v>
      </c>
      <c r="B3" s="33" t="s">
        <v>1</v>
      </c>
      <c r="C3" s="11">
        <v>3.3</v>
      </c>
      <c r="D3" s="11">
        <v>3.4</v>
      </c>
      <c r="E3" s="3">
        <v>3.6</v>
      </c>
      <c r="F3" s="329">
        <v>3.3</v>
      </c>
      <c r="G3" s="3"/>
      <c r="H3" s="386"/>
      <c r="I3" s="329"/>
      <c r="J3" s="329"/>
      <c r="K3" s="329"/>
      <c r="L3" s="329"/>
      <c r="M3" s="3"/>
      <c r="N3" s="3"/>
      <c r="O3" s="22"/>
    </row>
    <row r="4" spans="1:15" x14ac:dyDescent="0.25">
      <c r="A4" s="13" t="s">
        <v>8</v>
      </c>
      <c r="B4" s="34" t="s">
        <v>2</v>
      </c>
      <c r="C4" s="12">
        <v>4.5</v>
      </c>
      <c r="D4" s="12">
        <v>4.8</v>
      </c>
      <c r="E4" s="4">
        <v>4.9000000000000004</v>
      </c>
      <c r="F4" s="4">
        <v>4.8</v>
      </c>
      <c r="G4" s="4"/>
      <c r="H4" s="384"/>
      <c r="I4" s="384"/>
      <c r="J4" s="384"/>
      <c r="K4" s="4"/>
      <c r="L4" s="4"/>
      <c r="M4" s="4"/>
      <c r="N4" s="4"/>
      <c r="O4" s="23"/>
    </row>
    <row r="5" spans="1:15" ht="15.75" thickBot="1" x14ac:dyDescent="0.3">
      <c r="A5" s="13" t="s">
        <v>9</v>
      </c>
      <c r="B5" s="35" t="s">
        <v>3</v>
      </c>
      <c r="C5" s="38">
        <v>5.2</v>
      </c>
      <c r="D5" s="38">
        <v>5.5</v>
      </c>
      <c r="E5" s="446">
        <v>5.5</v>
      </c>
      <c r="F5" s="14">
        <v>5.4</v>
      </c>
      <c r="G5" s="14"/>
      <c r="H5" s="315"/>
      <c r="I5" s="385"/>
      <c r="J5" s="383"/>
      <c r="K5" s="14"/>
      <c r="L5" s="14"/>
      <c r="M5" s="14"/>
      <c r="N5" s="14"/>
      <c r="O5" s="36"/>
    </row>
    <row r="6" spans="1:15" s="18" customFormat="1" ht="20.100000000000001" customHeight="1" thickBot="1" x14ac:dyDescent="0.3">
      <c r="A6" s="19" t="s">
        <v>4</v>
      </c>
      <c r="O6" s="37"/>
    </row>
    <row r="7" spans="1:15" ht="15.75" thickBot="1" x14ac:dyDescent="0.3">
      <c r="A7" s="13" t="s">
        <v>10</v>
      </c>
      <c r="B7" s="5" t="s">
        <v>5</v>
      </c>
      <c r="C7" s="6">
        <v>1130</v>
      </c>
      <c r="D7" s="6">
        <v>1171</v>
      </c>
      <c r="E7" s="290">
        <v>1235</v>
      </c>
      <c r="F7" s="6">
        <v>1159</v>
      </c>
      <c r="G7" s="6"/>
      <c r="H7" s="290"/>
      <c r="I7" s="290"/>
      <c r="J7" s="6"/>
      <c r="K7" s="6"/>
      <c r="L7" s="6"/>
      <c r="M7" s="6"/>
      <c r="N7" s="6"/>
      <c r="O7" s="7"/>
    </row>
    <row r="8" spans="1:15" x14ac:dyDescent="0.25">
      <c r="A8" s="13" t="s">
        <v>11</v>
      </c>
      <c r="B8" s="183" t="s">
        <v>41</v>
      </c>
      <c r="C8" s="185">
        <v>1012</v>
      </c>
      <c r="D8" s="186">
        <v>1051</v>
      </c>
      <c r="E8" s="186">
        <v>1107</v>
      </c>
      <c r="F8" s="186">
        <v>1047</v>
      </c>
      <c r="G8" s="348"/>
      <c r="H8" s="348"/>
      <c r="I8" s="348"/>
      <c r="J8" s="348"/>
      <c r="K8" s="348"/>
      <c r="L8" s="348"/>
      <c r="M8" s="348"/>
      <c r="N8" s="348"/>
      <c r="O8" s="358"/>
    </row>
    <row r="9" spans="1:15" ht="15" customHeight="1" x14ac:dyDescent="0.25">
      <c r="A9" s="13" t="s">
        <v>12</v>
      </c>
      <c r="B9" s="182" t="s">
        <v>15</v>
      </c>
      <c r="C9" s="184">
        <f>C8/$C$7</f>
        <v>0.89557522123893807</v>
      </c>
      <c r="D9" s="222">
        <f>D8/$D$7</f>
        <v>0.89752348420153716</v>
      </c>
      <c r="E9" s="222">
        <f>E8/$E$7</f>
        <v>0.8963562753036437</v>
      </c>
      <c r="F9" s="222">
        <f>F8/$F$7</f>
        <v>0.90336496980155301</v>
      </c>
      <c r="G9" s="344" t="e">
        <f>G8/$G$7</f>
        <v>#DIV/0!</v>
      </c>
      <c r="H9" s="344" t="e">
        <f>H8/$H$7</f>
        <v>#DIV/0!</v>
      </c>
      <c r="I9" s="344" t="e">
        <f>I8/$I$7</f>
        <v>#DIV/0!</v>
      </c>
      <c r="J9" s="344" t="e">
        <f>J8/$J$7</f>
        <v>#DIV/0!</v>
      </c>
      <c r="K9" s="344" t="e">
        <f>K8/$K$7</f>
        <v>#DIV/0!</v>
      </c>
      <c r="L9" s="344" t="e">
        <f>L8/$L$7</f>
        <v>#DIV/0!</v>
      </c>
      <c r="M9" s="344" t="e">
        <f>M8/$M$7</f>
        <v>#DIV/0!</v>
      </c>
      <c r="N9" s="344" t="e">
        <f>N8/$N$7</f>
        <v>#DIV/0!</v>
      </c>
      <c r="O9" s="345" t="e">
        <f>O8/$O$7</f>
        <v>#DIV/0!</v>
      </c>
    </row>
    <row r="10" spans="1:15" x14ac:dyDescent="0.25">
      <c r="A10" s="13" t="s">
        <v>13</v>
      </c>
      <c r="B10" s="187" t="s">
        <v>14</v>
      </c>
      <c r="C10" s="258">
        <v>36</v>
      </c>
      <c r="D10" s="41">
        <v>40</v>
      </c>
      <c r="E10" s="41">
        <v>50</v>
      </c>
      <c r="F10" s="41">
        <v>46</v>
      </c>
      <c r="G10" s="349"/>
      <c r="H10" s="349"/>
      <c r="I10" s="349"/>
      <c r="J10" s="349"/>
      <c r="K10" s="349"/>
      <c r="L10" s="349"/>
      <c r="M10" s="349"/>
      <c r="N10" s="349"/>
      <c r="O10" s="350"/>
    </row>
    <row r="11" spans="1:15" ht="15" customHeight="1" x14ac:dyDescent="0.25">
      <c r="A11" s="13" t="s">
        <v>18</v>
      </c>
      <c r="B11" s="182" t="s">
        <v>15</v>
      </c>
      <c r="C11" s="184">
        <f>C10/$C$7</f>
        <v>3.1858407079646017E-2</v>
      </c>
      <c r="D11" s="222">
        <f>D10/$D$7</f>
        <v>3.4158838599487616E-2</v>
      </c>
      <c r="E11" s="222">
        <f>E10/$E$7</f>
        <v>4.048582995951417E-2</v>
      </c>
      <c r="F11" s="222">
        <f>F10/$F$7</f>
        <v>3.9689387402933561E-2</v>
      </c>
      <c r="G11" s="344" t="e">
        <f>G10/$G$7</f>
        <v>#DIV/0!</v>
      </c>
      <c r="H11" s="344" t="e">
        <f>H10/$H$7</f>
        <v>#DIV/0!</v>
      </c>
      <c r="I11" s="344" t="e">
        <f>I10/$I$7</f>
        <v>#DIV/0!</v>
      </c>
      <c r="J11" s="344" t="e">
        <f>J10/$J$7</f>
        <v>#DIV/0!</v>
      </c>
      <c r="K11" s="344" t="e">
        <f>K10/$K$7</f>
        <v>#DIV/0!</v>
      </c>
      <c r="L11" s="344" t="e">
        <f>L10/$L$7</f>
        <v>#DIV/0!</v>
      </c>
      <c r="M11" s="344" t="e">
        <f>M10/$M$7</f>
        <v>#DIV/0!</v>
      </c>
      <c r="N11" s="344" t="e">
        <f>N10/$N$7</f>
        <v>#DIV/0!</v>
      </c>
      <c r="O11" s="345" t="e">
        <f>O10/$O$7</f>
        <v>#DIV/0!</v>
      </c>
    </row>
    <row r="12" spans="1:15" x14ac:dyDescent="0.25">
      <c r="A12" s="13" t="s">
        <v>19</v>
      </c>
      <c r="B12" s="187" t="s">
        <v>16</v>
      </c>
      <c r="C12" s="258">
        <v>140</v>
      </c>
      <c r="D12" s="41">
        <v>144</v>
      </c>
      <c r="E12" s="41">
        <v>177</v>
      </c>
      <c r="F12" s="41">
        <v>173</v>
      </c>
      <c r="G12" s="349"/>
      <c r="H12" s="349"/>
      <c r="I12" s="349"/>
      <c r="J12" s="349"/>
      <c r="K12" s="349"/>
      <c r="L12" s="349"/>
      <c r="M12" s="349"/>
      <c r="N12" s="349"/>
      <c r="O12" s="350"/>
    </row>
    <row r="13" spans="1:15" ht="15" customHeight="1" x14ac:dyDescent="0.25">
      <c r="A13" s="13" t="s">
        <v>20</v>
      </c>
      <c r="B13" s="182" t="s">
        <v>15</v>
      </c>
      <c r="C13" s="184">
        <f>C12/$C$7</f>
        <v>0.12389380530973451</v>
      </c>
      <c r="D13" s="222">
        <f>D12/$D$7</f>
        <v>0.12297181895815543</v>
      </c>
      <c r="E13" s="222">
        <f>E12/$E$7</f>
        <v>0.14331983805668017</v>
      </c>
      <c r="F13" s="222">
        <f>F12/$F$7</f>
        <v>0.14926660914581535</v>
      </c>
      <c r="G13" s="344" t="e">
        <f>G12/$G$7</f>
        <v>#DIV/0!</v>
      </c>
      <c r="H13" s="344" t="e">
        <f>H12/$H$7</f>
        <v>#DIV/0!</v>
      </c>
      <c r="I13" s="344" t="e">
        <f>I12/$I$7</f>
        <v>#DIV/0!</v>
      </c>
      <c r="J13" s="344" t="e">
        <f>J12/$J$7</f>
        <v>#DIV/0!</v>
      </c>
      <c r="K13" s="344" t="e">
        <f>K12/$K$7</f>
        <v>#DIV/0!</v>
      </c>
      <c r="L13" s="344" t="e">
        <f>L12/$L$7</f>
        <v>#DIV/0!</v>
      </c>
      <c r="M13" s="344" t="e">
        <f>M12/$M$7</f>
        <v>#DIV/0!</v>
      </c>
      <c r="N13" s="344" t="e">
        <f>N12/$N$7</f>
        <v>#DIV/0!</v>
      </c>
      <c r="O13" s="345" t="e">
        <f>O12/$O$7</f>
        <v>#DIV/0!</v>
      </c>
    </row>
    <row r="14" spans="1:15" x14ac:dyDescent="0.25">
      <c r="A14" s="13" t="s">
        <v>21</v>
      </c>
      <c r="B14" s="187" t="s">
        <v>17</v>
      </c>
      <c r="C14" s="258">
        <v>658</v>
      </c>
      <c r="D14" s="41">
        <v>676</v>
      </c>
      <c r="E14" s="41">
        <v>720</v>
      </c>
      <c r="F14" s="41">
        <v>665</v>
      </c>
      <c r="G14" s="349"/>
      <c r="H14" s="349"/>
      <c r="I14" s="349"/>
      <c r="J14" s="349"/>
      <c r="K14" s="349"/>
      <c r="L14" s="349"/>
      <c r="M14" s="349"/>
      <c r="N14" s="349"/>
      <c r="O14" s="350"/>
    </row>
    <row r="15" spans="1:15" ht="15" customHeight="1" x14ac:dyDescent="0.25">
      <c r="A15" s="13" t="s">
        <v>22</v>
      </c>
      <c r="B15" s="182" t="s">
        <v>15</v>
      </c>
      <c r="C15" s="184">
        <f>C14/$C$7</f>
        <v>0.58230088495575216</v>
      </c>
      <c r="D15" s="222">
        <f>D14/$D$7</f>
        <v>0.57728437233134078</v>
      </c>
      <c r="E15" s="222">
        <f>E14/$E$7</f>
        <v>0.582995951417004</v>
      </c>
      <c r="F15" s="222">
        <f>F14/$F$7</f>
        <v>0.57377049180327866</v>
      </c>
      <c r="G15" s="344" t="e">
        <f>G14/$G$7</f>
        <v>#DIV/0!</v>
      </c>
      <c r="H15" s="344" t="e">
        <f>H14/$H$7</f>
        <v>#DIV/0!</v>
      </c>
      <c r="I15" s="344" t="e">
        <f>I14/$I$7</f>
        <v>#DIV/0!</v>
      </c>
      <c r="J15" s="344" t="e">
        <f>J14/$J$7</f>
        <v>#DIV/0!</v>
      </c>
      <c r="K15" s="344" t="e">
        <f>K14/$K$7</f>
        <v>#DIV/0!</v>
      </c>
      <c r="L15" s="344" t="e">
        <f>L14/$L$7</f>
        <v>#DIV/0!</v>
      </c>
      <c r="M15" s="344" t="e">
        <f>M14/$M$7</f>
        <v>#DIV/0!</v>
      </c>
      <c r="N15" s="344" t="e">
        <f>N14/$N$7</f>
        <v>#DIV/0!</v>
      </c>
      <c r="O15" s="345" t="e">
        <f>O14/$O$7</f>
        <v>#DIV/0!</v>
      </c>
    </row>
    <row r="16" spans="1:15" ht="15" customHeight="1" x14ac:dyDescent="0.25">
      <c r="A16" s="13" t="s">
        <v>23</v>
      </c>
      <c r="B16" s="187" t="s">
        <v>42</v>
      </c>
      <c r="C16" s="258">
        <v>718</v>
      </c>
      <c r="D16" s="41">
        <v>744</v>
      </c>
      <c r="E16" s="41">
        <v>781</v>
      </c>
      <c r="F16" s="41">
        <v>739</v>
      </c>
      <c r="G16" s="349"/>
      <c r="H16" s="349"/>
      <c r="I16" s="349"/>
      <c r="J16" s="349"/>
      <c r="K16" s="349"/>
      <c r="L16" s="349"/>
      <c r="M16" s="349"/>
      <c r="N16" s="349"/>
      <c r="O16" s="350"/>
    </row>
    <row r="17" spans="1:15" ht="15" customHeight="1" x14ac:dyDescent="0.25">
      <c r="A17" s="13" t="s">
        <v>24</v>
      </c>
      <c r="B17" s="182" t="s">
        <v>15</v>
      </c>
      <c r="C17" s="184">
        <f>C16/$C$7</f>
        <v>0.63539823008849561</v>
      </c>
      <c r="D17" s="222">
        <f>D16/$D$7</f>
        <v>0.63535439795046966</v>
      </c>
      <c r="E17" s="222">
        <f>E16/$E$7</f>
        <v>0.63238866396761129</v>
      </c>
      <c r="F17" s="222">
        <f>F16/$F$7</f>
        <v>0.63761863675582398</v>
      </c>
      <c r="G17" s="344" t="e">
        <f>G16/$G$7</f>
        <v>#DIV/0!</v>
      </c>
      <c r="H17" s="344" t="e">
        <f>H16/$H$7</f>
        <v>#DIV/0!</v>
      </c>
      <c r="I17" s="344" t="e">
        <f>I16/$I$7</f>
        <v>#DIV/0!</v>
      </c>
      <c r="J17" s="344" t="e">
        <f>J16/$J$7</f>
        <v>#DIV/0!</v>
      </c>
      <c r="K17" s="344" t="e">
        <f>K16/$K$7</f>
        <v>#DIV/0!</v>
      </c>
      <c r="L17" s="344" t="e">
        <f>L16/$L$7</f>
        <v>#DIV/0!</v>
      </c>
      <c r="M17" s="344" t="e">
        <f>M16/$M$7</f>
        <v>#DIV/0!</v>
      </c>
      <c r="N17" s="344" t="e">
        <f>N16/$N$7</f>
        <v>#DIV/0!</v>
      </c>
      <c r="O17" s="345" t="e">
        <f>O16/$O$7</f>
        <v>#DIV/0!</v>
      </c>
    </row>
    <row r="18" spans="1:15" ht="15" customHeight="1" x14ac:dyDescent="0.25">
      <c r="A18" s="13" t="s">
        <v>25</v>
      </c>
      <c r="B18" s="189" t="s">
        <v>38</v>
      </c>
      <c r="C18" s="258">
        <v>49</v>
      </c>
      <c r="D18" s="41">
        <v>51</v>
      </c>
      <c r="E18" s="41">
        <v>64</v>
      </c>
      <c r="F18" s="41">
        <v>52</v>
      </c>
      <c r="G18" s="349"/>
      <c r="H18" s="349"/>
      <c r="I18" s="349"/>
      <c r="J18" s="349"/>
      <c r="K18" s="349"/>
      <c r="L18" s="349"/>
      <c r="M18" s="349"/>
      <c r="N18" s="349"/>
      <c r="O18" s="350"/>
    </row>
    <row r="19" spans="1:15" ht="15" customHeight="1" x14ac:dyDescent="0.25">
      <c r="A19" s="13" t="s">
        <v>26</v>
      </c>
      <c r="B19" s="182" t="s">
        <v>15</v>
      </c>
      <c r="C19" s="184">
        <f>C18/$C$7</f>
        <v>4.3362831858407079E-2</v>
      </c>
      <c r="D19" s="222">
        <f>D18/$D$7</f>
        <v>4.3552519214346712E-2</v>
      </c>
      <c r="E19" s="222">
        <f>E18/$E$7</f>
        <v>5.1821862348178135E-2</v>
      </c>
      <c r="F19" s="222">
        <f>F18/$F$7</f>
        <v>4.4866264020707508E-2</v>
      </c>
      <c r="G19" s="344" t="e">
        <f>G18/$G$7</f>
        <v>#DIV/0!</v>
      </c>
      <c r="H19" s="344" t="e">
        <f>H18/$H$7</f>
        <v>#DIV/0!</v>
      </c>
      <c r="I19" s="344" t="e">
        <f>I18/$I$7</f>
        <v>#DIV/0!</v>
      </c>
      <c r="J19" s="344" t="e">
        <f>J18/$J$7</f>
        <v>#DIV/0!</v>
      </c>
      <c r="K19" s="344" t="e">
        <f>K18/$K$7</f>
        <v>#DIV/0!</v>
      </c>
      <c r="L19" s="344" t="e">
        <f>L18/$L$7</f>
        <v>#DIV/0!</v>
      </c>
      <c r="M19" s="344" t="e">
        <f>M18/$M$7</f>
        <v>#DIV/0!</v>
      </c>
      <c r="N19" s="344" t="e">
        <f>N18/$N$7</f>
        <v>#DIV/0!</v>
      </c>
      <c r="O19" s="345" t="e">
        <f>O18/$O$7</f>
        <v>#DIV/0!</v>
      </c>
    </row>
    <row r="20" spans="1:15" x14ac:dyDescent="0.25">
      <c r="A20" s="13" t="s">
        <v>27</v>
      </c>
      <c r="B20" s="187" t="s">
        <v>39</v>
      </c>
      <c r="C20" s="258">
        <v>257</v>
      </c>
      <c r="D20" s="41">
        <v>249</v>
      </c>
      <c r="E20" s="41">
        <v>267</v>
      </c>
      <c r="F20" s="41">
        <v>259</v>
      </c>
      <c r="G20" s="349"/>
      <c r="H20" s="349"/>
      <c r="I20" s="349"/>
      <c r="J20" s="349"/>
      <c r="K20" s="349"/>
      <c r="L20" s="349"/>
      <c r="M20" s="349"/>
      <c r="N20" s="349"/>
      <c r="O20" s="350"/>
    </row>
    <row r="21" spans="1:15" ht="15" customHeight="1" x14ac:dyDescent="0.25">
      <c r="A21" s="13" t="s">
        <v>28</v>
      </c>
      <c r="B21" s="182" t="s">
        <v>15</v>
      </c>
      <c r="C21" s="184">
        <f>C20/$C$7</f>
        <v>0.22743362831858407</v>
      </c>
      <c r="D21" s="222">
        <f>D20/$D$7</f>
        <v>0.21263877028181041</v>
      </c>
      <c r="E21" s="222">
        <f>E20/$E$7</f>
        <v>0.21619433198380567</v>
      </c>
      <c r="F21" s="222">
        <f>F20/$F$7</f>
        <v>0.22346850733390855</v>
      </c>
      <c r="G21" s="344" t="e">
        <f>G20/$G$7</f>
        <v>#DIV/0!</v>
      </c>
      <c r="H21" s="344" t="e">
        <f>H20/$H$7</f>
        <v>#DIV/0!</v>
      </c>
      <c r="I21" s="344" t="e">
        <f>I20/$I$7</f>
        <v>#DIV/0!</v>
      </c>
      <c r="J21" s="344" t="e">
        <f>J20/$J$7</f>
        <v>#DIV/0!</v>
      </c>
      <c r="K21" s="344" t="e">
        <f>K20/$K$7</f>
        <v>#DIV/0!</v>
      </c>
      <c r="L21" s="344" t="e">
        <f>L20/$L$7</f>
        <v>#DIV/0!</v>
      </c>
      <c r="M21" s="344" t="e">
        <f>M20/$M$7</f>
        <v>#DIV/0!</v>
      </c>
      <c r="N21" s="344" t="e">
        <f>N20/$N$7</f>
        <v>#DIV/0!</v>
      </c>
      <c r="O21" s="345" t="e">
        <f>O20/$O$7</f>
        <v>#DIV/0!</v>
      </c>
    </row>
    <row r="22" spans="1:15" x14ac:dyDescent="0.25">
      <c r="A22" s="13" t="s">
        <v>29</v>
      </c>
      <c r="B22" s="187" t="s">
        <v>40</v>
      </c>
      <c r="C22" s="258">
        <v>181</v>
      </c>
      <c r="D22" s="41">
        <v>188</v>
      </c>
      <c r="E22" s="41">
        <v>208</v>
      </c>
      <c r="F22" s="41">
        <v>180</v>
      </c>
      <c r="G22" s="349"/>
      <c r="H22" s="349"/>
      <c r="I22" s="349"/>
      <c r="J22" s="349"/>
      <c r="K22" s="349"/>
      <c r="L22" s="349"/>
      <c r="M22" s="349"/>
      <c r="N22" s="349"/>
      <c r="O22" s="350"/>
    </row>
    <row r="23" spans="1:15" ht="15" customHeight="1" thickBot="1" x14ac:dyDescent="0.3">
      <c r="A23" s="13" t="s">
        <v>30</v>
      </c>
      <c r="B23" s="191" t="s">
        <v>15</v>
      </c>
      <c r="C23" s="259">
        <f>C22/$C$7</f>
        <v>0.16017699115044248</v>
      </c>
      <c r="D23" s="232">
        <f>D22/$D$7</f>
        <v>0.16054654141759181</v>
      </c>
      <c r="E23" s="232">
        <f>E22/$E$7</f>
        <v>0.16842105263157894</v>
      </c>
      <c r="F23" s="232">
        <f>F22/$F$7</f>
        <v>0.15530629853321828</v>
      </c>
      <c r="G23" s="346" t="e">
        <f>G22/$G$7</f>
        <v>#DIV/0!</v>
      </c>
      <c r="H23" s="346" t="e">
        <f>H22/$H$7</f>
        <v>#DIV/0!</v>
      </c>
      <c r="I23" s="346" t="e">
        <f>I22/$I$7</f>
        <v>#DIV/0!</v>
      </c>
      <c r="J23" s="346" t="e">
        <f>J22/$J$7</f>
        <v>#DIV/0!</v>
      </c>
      <c r="K23" s="346" t="e">
        <f>K22/$K$7</f>
        <v>#DIV/0!</v>
      </c>
      <c r="L23" s="346" t="e">
        <f>L22/$L$7</f>
        <v>#DIV/0!</v>
      </c>
      <c r="M23" s="346" t="e">
        <f>M22/$M$7</f>
        <v>#DIV/0!</v>
      </c>
      <c r="N23" s="346" t="e">
        <f>N22/$N$7</f>
        <v>#DIV/0!</v>
      </c>
      <c r="O23" s="347" t="e">
        <f>O22/$O$7</f>
        <v>#DIV/0!</v>
      </c>
    </row>
    <row r="24" spans="1:15" s="18" customFormat="1" ht="20.100000000000001" customHeight="1" thickBot="1" x14ac:dyDescent="0.3">
      <c r="A24" s="20" t="s">
        <v>43</v>
      </c>
    </row>
    <row r="25" spans="1:15" s="18" customFormat="1" ht="48.75" customHeight="1" thickBot="1" x14ac:dyDescent="0.3">
      <c r="A25" s="60" t="s">
        <v>6</v>
      </c>
      <c r="B25" s="51" t="s">
        <v>0</v>
      </c>
      <c r="C25" s="52" t="s">
        <v>375</v>
      </c>
      <c r="D25" s="52" t="s">
        <v>376</v>
      </c>
      <c r="E25" s="52" t="s">
        <v>377</v>
      </c>
      <c r="F25" s="52" t="s">
        <v>378</v>
      </c>
      <c r="G25" s="52" t="s">
        <v>379</v>
      </c>
      <c r="H25" s="52" t="s">
        <v>380</v>
      </c>
      <c r="I25" s="52" t="s">
        <v>381</v>
      </c>
      <c r="J25" s="52" t="s">
        <v>382</v>
      </c>
      <c r="K25" s="52" t="s">
        <v>383</v>
      </c>
      <c r="L25" s="52" t="s">
        <v>384</v>
      </c>
      <c r="M25" s="52" t="s">
        <v>385</v>
      </c>
      <c r="N25" s="52" t="s">
        <v>386</v>
      </c>
      <c r="O25" s="53" t="s">
        <v>105</v>
      </c>
    </row>
    <row r="26" spans="1:15" ht="15.75" thickBot="1" x14ac:dyDescent="0.3">
      <c r="A26" s="10" t="s">
        <v>31</v>
      </c>
      <c r="B26" s="9" t="s">
        <v>68</v>
      </c>
      <c r="C26" s="8">
        <v>176</v>
      </c>
      <c r="D26" s="9">
        <v>218</v>
      </c>
      <c r="E26" s="9">
        <v>159</v>
      </c>
      <c r="F26" s="9"/>
      <c r="G26" s="293"/>
      <c r="H26" s="293"/>
      <c r="I26" s="293"/>
      <c r="J26" s="9"/>
      <c r="K26" s="9"/>
      <c r="L26" s="9"/>
      <c r="M26" s="293"/>
      <c r="N26" s="293"/>
      <c r="O26" s="8">
        <f>SUM(C26:N26)</f>
        <v>553</v>
      </c>
    </row>
    <row r="27" spans="1:15" x14ac:dyDescent="0.25">
      <c r="A27" s="10" t="s">
        <v>32</v>
      </c>
      <c r="B27" s="194" t="s">
        <v>44</v>
      </c>
      <c r="C27" s="197">
        <v>47</v>
      </c>
      <c r="D27" s="186">
        <v>69</v>
      </c>
      <c r="E27" s="186">
        <v>48</v>
      </c>
      <c r="F27" s="348"/>
      <c r="G27" s="348"/>
      <c r="H27" s="348"/>
      <c r="I27" s="348"/>
      <c r="J27" s="348"/>
      <c r="K27" s="348"/>
      <c r="L27" s="348"/>
      <c r="M27" s="291"/>
      <c r="N27" s="331"/>
      <c r="O27" s="194">
        <f>SUM(C27:N27)</f>
        <v>164</v>
      </c>
    </row>
    <row r="28" spans="1:15" ht="13.5" customHeight="1" x14ac:dyDescent="0.25">
      <c r="A28" s="10" t="s">
        <v>33</v>
      </c>
      <c r="B28" s="166" t="s">
        <v>69</v>
      </c>
      <c r="C28" s="195">
        <f>C27/$C$26</f>
        <v>0.26704545454545453</v>
      </c>
      <c r="D28" s="222">
        <f>D27/$D$26</f>
        <v>0.3165137614678899</v>
      </c>
      <c r="E28" s="222">
        <f>E27/$E$26</f>
        <v>0.30188679245283018</v>
      </c>
      <c r="F28" s="344" t="e">
        <f>F27/$F$26</f>
        <v>#DIV/0!</v>
      </c>
      <c r="G28" s="344" t="e">
        <f>G27/$G$26</f>
        <v>#DIV/0!</v>
      </c>
      <c r="H28" s="344" t="e">
        <f>H27/$H$26</f>
        <v>#DIV/0!</v>
      </c>
      <c r="I28" s="344" t="e">
        <f>I27/$I$26</f>
        <v>#DIV/0!</v>
      </c>
      <c r="J28" s="344" t="e">
        <f>J27/$J$26</f>
        <v>#DIV/0!</v>
      </c>
      <c r="K28" s="344" t="e">
        <f>K27/$K$26</f>
        <v>#DIV/0!</v>
      </c>
      <c r="L28" s="344" t="e">
        <f>L27/$L$26</f>
        <v>#DIV/0!</v>
      </c>
      <c r="M28" s="344" t="e">
        <f>M27/$M$26</f>
        <v>#DIV/0!</v>
      </c>
      <c r="N28" s="345" t="e">
        <f>N27/$N$26</f>
        <v>#DIV/0!</v>
      </c>
      <c r="O28" s="196">
        <f>O27/$O$26</f>
        <v>0.29656419529837252</v>
      </c>
    </row>
    <row r="29" spans="1:15" x14ac:dyDescent="0.25">
      <c r="A29" s="10" t="s">
        <v>34</v>
      </c>
      <c r="B29" s="85" t="s">
        <v>341</v>
      </c>
      <c r="C29" s="40">
        <v>86</v>
      </c>
      <c r="D29" s="77">
        <v>116</v>
      </c>
      <c r="E29" s="77">
        <v>84</v>
      </c>
      <c r="F29" s="351"/>
      <c r="G29" s="351"/>
      <c r="H29" s="351"/>
      <c r="I29" s="351"/>
      <c r="J29" s="351"/>
      <c r="K29" s="351"/>
      <c r="L29" s="351"/>
      <c r="M29" s="294"/>
      <c r="N29" s="333"/>
      <c r="O29" s="85">
        <f>SUM(C29:N29)</f>
        <v>286</v>
      </c>
    </row>
    <row r="30" spans="1:15" x14ac:dyDescent="0.25">
      <c r="A30" s="10" t="s">
        <v>35</v>
      </c>
      <c r="B30" s="166" t="s">
        <v>69</v>
      </c>
      <c r="C30" s="195">
        <f>C29/$C$26</f>
        <v>0.48863636363636365</v>
      </c>
      <c r="D30" s="222">
        <f>D29/$D$26</f>
        <v>0.5321100917431193</v>
      </c>
      <c r="E30" s="222">
        <f>E29/$E$26</f>
        <v>0.52830188679245282</v>
      </c>
      <c r="F30" s="344" t="e">
        <f>F29/$F$26</f>
        <v>#DIV/0!</v>
      </c>
      <c r="G30" s="344" t="e">
        <f>G29/$G$26</f>
        <v>#DIV/0!</v>
      </c>
      <c r="H30" s="344" t="e">
        <f>H29/$H$26</f>
        <v>#DIV/0!</v>
      </c>
      <c r="I30" s="344" t="e">
        <f>I29/$I$26</f>
        <v>#DIV/0!</v>
      </c>
      <c r="J30" s="344" t="e">
        <f>J29/$J$26</f>
        <v>#DIV/0!</v>
      </c>
      <c r="K30" s="344" t="e">
        <f>K29/$K$26</f>
        <v>#DIV/0!</v>
      </c>
      <c r="L30" s="344" t="e">
        <f>L29/$L$26</f>
        <v>#DIV/0!</v>
      </c>
      <c r="M30" s="344" t="e">
        <f>M29/$M$26</f>
        <v>#DIV/0!</v>
      </c>
      <c r="N30" s="345" t="e">
        <f>N29/$N$26</f>
        <v>#DIV/0!</v>
      </c>
      <c r="O30" s="196">
        <f>O29/$O$26</f>
        <v>0.51717902350813738</v>
      </c>
    </row>
    <row r="31" spans="1:15" x14ac:dyDescent="0.25">
      <c r="A31" s="10" t="s">
        <v>36</v>
      </c>
      <c r="B31" s="85" t="s">
        <v>45</v>
      </c>
      <c r="C31" s="40">
        <v>162</v>
      </c>
      <c r="D31" s="41">
        <v>196</v>
      </c>
      <c r="E31" s="41">
        <v>149</v>
      </c>
      <c r="F31" s="349"/>
      <c r="G31" s="349"/>
      <c r="H31" s="349"/>
      <c r="I31" s="349"/>
      <c r="J31" s="349"/>
      <c r="K31" s="349"/>
      <c r="L31" s="349"/>
      <c r="M31" s="292"/>
      <c r="N31" s="332"/>
      <c r="O31" s="85">
        <f>SUM(C31:N31)</f>
        <v>507</v>
      </c>
    </row>
    <row r="32" spans="1:15" x14ac:dyDescent="0.25">
      <c r="A32" s="10" t="s">
        <v>37</v>
      </c>
      <c r="B32" s="166" t="s">
        <v>69</v>
      </c>
      <c r="C32" s="195">
        <f>C31/$C$26</f>
        <v>0.92045454545454541</v>
      </c>
      <c r="D32" s="222">
        <f>D31/$D$26</f>
        <v>0.8990825688073395</v>
      </c>
      <c r="E32" s="222">
        <f>E31/$E$26</f>
        <v>0.93710691823899372</v>
      </c>
      <c r="F32" s="344" t="e">
        <f>F31/$F$26</f>
        <v>#DIV/0!</v>
      </c>
      <c r="G32" s="344" t="e">
        <f>G31/$G$26</f>
        <v>#DIV/0!</v>
      </c>
      <c r="H32" s="344" t="e">
        <f>H31/$H$26</f>
        <v>#DIV/0!</v>
      </c>
      <c r="I32" s="344" t="e">
        <f>I31/$I$26</f>
        <v>#DIV/0!</v>
      </c>
      <c r="J32" s="344" t="e">
        <f>J31/$J$26</f>
        <v>#DIV/0!</v>
      </c>
      <c r="K32" s="344" t="e">
        <f>K31/$K$26</f>
        <v>#DIV/0!</v>
      </c>
      <c r="L32" s="344" t="e">
        <f>L31/$L$26</f>
        <v>#DIV/0!</v>
      </c>
      <c r="M32" s="344" t="e">
        <f>M31/$M$26</f>
        <v>#DIV/0!</v>
      </c>
      <c r="N32" s="345" t="e">
        <f>N31/$N$26</f>
        <v>#DIV/0!</v>
      </c>
      <c r="O32" s="196">
        <f>O31/$O$26</f>
        <v>0.91681735985533452</v>
      </c>
    </row>
    <row r="33" spans="1:15" x14ac:dyDescent="0.25">
      <c r="A33" s="10" t="s">
        <v>46</v>
      </c>
      <c r="B33" s="85" t="s">
        <v>359</v>
      </c>
      <c r="C33" s="40">
        <v>11</v>
      </c>
      <c r="D33" s="41">
        <v>12</v>
      </c>
      <c r="E33" s="41">
        <v>7</v>
      </c>
      <c r="F33" s="349"/>
      <c r="G33" s="349"/>
      <c r="H33" s="349"/>
      <c r="I33" s="349"/>
      <c r="J33" s="349"/>
      <c r="K33" s="349"/>
      <c r="L33" s="349"/>
      <c r="M33" s="349"/>
      <c r="N33" s="350"/>
      <c r="O33" s="85">
        <f>SUM(C33:N33)</f>
        <v>30</v>
      </c>
    </row>
    <row r="34" spans="1:15" x14ac:dyDescent="0.25">
      <c r="A34" s="10" t="s">
        <v>47</v>
      </c>
      <c r="B34" s="166" t="s">
        <v>69</v>
      </c>
      <c r="C34" s="195">
        <f>C33/$C$26</f>
        <v>6.25E-2</v>
      </c>
      <c r="D34" s="222">
        <f>D33/$D$26</f>
        <v>5.5045871559633031E-2</v>
      </c>
      <c r="E34" s="222">
        <f>E33/$E$26</f>
        <v>4.40251572327044E-2</v>
      </c>
      <c r="F34" s="344" t="e">
        <f>F33/$F$26</f>
        <v>#DIV/0!</v>
      </c>
      <c r="G34" s="344" t="e">
        <f>G33/$G$26</f>
        <v>#DIV/0!</v>
      </c>
      <c r="H34" s="344" t="e">
        <f>H33/$H$26</f>
        <v>#DIV/0!</v>
      </c>
      <c r="I34" s="344" t="e">
        <f>I33/$I$26</f>
        <v>#DIV/0!</v>
      </c>
      <c r="J34" s="344" t="e">
        <f>J33/$J$26</f>
        <v>#DIV/0!</v>
      </c>
      <c r="K34" s="344" t="e">
        <f>K33/$K$26</f>
        <v>#DIV/0!</v>
      </c>
      <c r="L34" s="344" t="e">
        <f>L33/$L$26</f>
        <v>#DIV/0!</v>
      </c>
      <c r="M34" s="344" t="e">
        <f>M33/$M$26</f>
        <v>#DIV/0!</v>
      </c>
      <c r="N34" s="345" t="e">
        <f>N33/$N$26</f>
        <v>#DIV/0!</v>
      </c>
      <c r="O34" s="196">
        <f>O33/$O$26</f>
        <v>5.4249547920433995E-2</v>
      </c>
    </row>
    <row r="35" spans="1:15" x14ac:dyDescent="0.25">
      <c r="A35" s="10" t="s">
        <v>48</v>
      </c>
      <c r="B35" s="85" t="s">
        <v>132</v>
      </c>
      <c r="C35" s="40">
        <v>14</v>
      </c>
      <c r="D35" s="77">
        <v>22</v>
      </c>
      <c r="E35" s="41">
        <v>10</v>
      </c>
      <c r="F35" s="349"/>
      <c r="G35" s="349"/>
      <c r="H35" s="349"/>
      <c r="I35" s="349"/>
      <c r="J35" s="349"/>
      <c r="K35" s="349"/>
      <c r="L35" s="349"/>
      <c r="M35" s="349"/>
      <c r="N35" s="351"/>
      <c r="O35" s="85">
        <f>SUM(C35:N35)</f>
        <v>46</v>
      </c>
    </row>
    <row r="36" spans="1:15" x14ac:dyDescent="0.25">
      <c r="A36" s="10" t="s">
        <v>49</v>
      </c>
      <c r="B36" s="166" t="s">
        <v>69</v>
      </c>
      <c r="C36" s="195">
        <f>C35/$C$26</f>
        <v>7.9545454545454544E-2</v>
      </c>
      <c r="D36" s="222">
        <f>D35/$D$26</f>
        <v>0.10091743119266056</v>
      </c>
      <c r="E36" s="222">
        <f>E35/$E$26</f>
        <v>6.2893081761006289E-2</v>
      </c>
      <c r="F36" s="344" t="e">
        <f>F35/$F$26</f>
        <v>#DIV/0!</v>
      </c>
      <c r="G36" s="344" t="e">
        <f>G35/$G$26</f>
        <v>#DIV/0!</v>
      </c>
      <c r="H36" s="344" t="e">
        <f>H35/$H$26</f>
        <v>#DIV/0!</v>
      </c>
      <c r="I36" s="344" t="e">
        <f>I35/$I$26</f>
        <v>#DIV/0!</v>
      </c>
      <c r="J36" s="344" t="e">
        <f>J35/$J$26</f>
        <v>#DIV/0!</v>
      </c>
      <c r="K36" s="344" t="e">
        <f>K35/$K$26</f>
        <v>#DIV/0!</v>
      </c>
      <c r="L36" s="344" t="e">
        <f>L35/$L$26</f>
        <v>#DIV/0!</v>
      </c>
      <c r="M36" s="344" t="e">
        <f>M35/$M$26</f>
        <v>#DIV/0!</v>
      </c>
      <c r="N36" s="345" t="e">
        <f>N35/$N$26</f>
        <v>#DIV/0!</v>
      </c>
      <c r="O36" s="196">
        <f>O35/$O$26</f>
        <v>8.3182640144665462E-2</v>
      </c>
    </row>
    <row r="37" spans="1:15" ht="24.75" customHeight="1" x14ac:dyDescent="0.25">
      <c r="A37" s="10" t="s">
        <v>50</v>
      </c>
      <c r="B37" s="198" t="s">
        <v>67</v>
      </c>
      <c r="C37" s="40">
        <v>18</v>
      </c>
      <c r="D37" s="41">
        <v>28</v>
      </c>
      <c r="E37" s="41">
        <v>16</v>
      </c>
      <c r="F37" s="349"/>
      <c r="G37" s="349"/>
      <c r="H37" s="349"/>
      <c r="I37" s="349"/>
      <c r="J37" s="349"/>
      <c r="K37" s="349"/>
      <c r="L37" s="349"/>
      <c r="M37" s="349"/>
      <c r="N37" s="350"/>
      <c r="O37" s="85">
        <f>SUM(C37:N37)</f>
        <v>62</v>
      </c>
    </row>
    <row r="38" spans="1:15" x14ac:dyDescent="0.25">
      <c r="A38" s="10" t="s">
        <v>51</v>
      </c>
      <c r="B38" s="166" t="s">
        <v>69</v>
      </c>
      <c r="C38" s="195">
        <f>C37/$C$26</f>
        <v>0.10227272727272728</v>
      </c>
      <c r="D38" s="222">
        <f>D37/$D$26</f>
        <v>0.12844036697247707</v>
      </c>
      <c r="E38" s="222">
        <f>E37/$E$26</f>
        <v>0.10062893081761007</v>
      </c>
      <c r="F38" s="344" t="e">
        <f>F37/$F$26</f>
        <v>#DIV/0!</v>
      </c>
      <c r="G38" s="344" t="e">
        <f>G37/$G$26</f>
        <v>#DIV/0!</v>
      </c>
      <c r="H38" s="344" t="e">
        <f>H37/$H$26</f>
        <v>#DIV/0!</v>
      </c>
      <c r="I38" s="344" t="e">
        <f>I37/$I$26</f>
        <v>#DIV/0!</v>
      </c>
      <c r="J38" s="344" t="e">
        <f>J37/$J$26</f>
        <v>#DIV/0!</v>
      </c>
      <c r="K38" s="344" t="e">
        <f>K37/$K$26</f>
        <v>#DIV/0!</v>
      </c>
      <c r="L38" s="344" t="e">
        <f>L37/$L$26</f>
        <v>#DIV/0!</v>
      </c>
      <c r="M38" s="344" t="e">
        <f>M37/$M$26</f>
        <v>#DIV/0!</v>
      </c>
      <c r="N38" s="345" t="e">
        <f>N37/$N$26</f>
        <v>#DIV/0!</v>
      </c>
      <c r="O38" s="196">
        <f>O37/$O$26</f>
        <v>0.11211573236889692</v>
      </c>
    </row>
    <row r="39" spans="1:15" x14ac:dyDescent="0.25">
      <c r="A39" s="10" t="s">
        <v>52</v>
      </c>
      <c r="B39" s="85" t="s">
        <v>70</v>
      </c>
      <c r="C39" s="40">
        <v>22</v>
      </c>
      <c r="D39" s="41">
        <v>38</v>
      </c>
      <c r="E39" s="41">
        <v>31</v>
      </c>
      <c r="F39" s="349"/>
      <c r="G39" s="349"/>
      <c r="H39" s="349"/>
      <c r="I39" s="349"/>
      <c r="J39" s="349"/>
      <c r="K39" s="349"/>
      <c r="L39" s="349"/>
      <c r="M39" s="349"/>
      <c r="N39" s="350"/>
      <c r="O39" s="85">
        <f>SUM(C39:N39)</f>
        <v>91</v>
      </c>
    </row>
    <row r="40" spans="1:15" x14ac:dyDescent="0.25">
      <c r="A40" s="10" t="s">
        <v>53</v>
      </c>
      <c r="B40" s="199" t="s">
        <v>69</v>
      </c>
      <c r="C40" s="200">
        <f>C39/$C$26</f>
        <v>0.125</v>
      </c>
      <c r="D40" s="318">
        <f>D39/$D$26</f>
        <v>0.1743119266055046</v>
      </c>
      <c r="E40" s="318">
        <f>E39/$E$26</f>
        <v>0.19496855345911951</v>
      </c>
      <c r="F40" s="352" t="e">
        <f>F39/$F$26</f>
        <v>#DIV/0!</v>
      </c>
      <c r="G40" s="352" t="e">
        <f>G39/$G$26</f>
        <v>#DIV/0!</v>
      </c>
      <c r="H40" s="352" t="e">
        <f>H39/$H$26</f>
        <v>#DIV/0!</v>
      </c>
      <c r="I40" s="352" t="e">
        <f>I39/$I$26</f>
        <v>#DIV/0!</v>
      </c>
      <c r="J40" s="352" t="e">
        <f>J39/$J$26</f>
        <v>#DIV/0!</v>
      </c>
      <c r="K40" s="352" t="e">
        <f>K39/$K$26</f>
        <v>#DIV/0!</v>
      </c>
      <c r="L40" s="352" t="e">
        <f>L39/$L$26</f>
        <v>#DIV/0!</v>
      </c>
      <c r="M40" s="352" t="e">
        <f>M39/$M$26</f>
        <v>#DIV/0!</v>
      </c>
      <c r="N40" s="353" t="e">
        <f>N39/$N$26</f>
        <v>#DIV/0!</v>
      </c>
      <c r="O40" s="196">
        <f>O39/$O$26</f>
        <v>0.16455696202531644</v>
      </c>
    </row>
    <row r="41" spans="1:15" x14ac:dyDescent="0.25">
      <c r="A41" s="10" t="s">
        <v>54</v>
      </c>
      <c r="B41" s="85" t="s">
        <v>131</v>
      </c>
      <c r="C41" s="40">
        <v>30</v>
      </c>
      <c r="D41" s="41">
        <v>45</v>
      </c>
      <c r="E41" s="41">
        <v>21</v>
      </c>
      <c r="F41" s="349"/>
      <c r="G41" s="349"/>
      <c r="H41" s="349"/>
      <c r="I41" s="349"/>
      <c r="J41" s="349"/>
      <c r="K41" s="349"/>
      <c r="L41" s="349"/>
      <c r="M41" s="349"/>
      <c r="N41" s="350"/>
      <c r="O41" s="85">
        <f>SUM(C41:N41)</f>
        <v>96</v>
      </c>
    </row>
    <row r="42" spans="1:15" ht="15.75" thickBot="1" x14ac:dyDescent="0.3">
      <c r="A42" s="10" t="s">
        <v>55</v>
      </c>
      <c r="B42" s="219" t="s">
        <v>69</v>
      </c>
      <c r="C42" s="200">
        <f>C41/$C$26</f>
        <v>0.17045454545454544</v>
      </c>
      <c r="D42" s="318">
        <f>D41/$D$26</f>
        <v>0.20642201834862386</v>
      </c>
      <c r="E42" s="318">
        <f>E41/$E$26</f>
        <v>0.13207547169811321</v>
      </c>
      <c r="F42" s="352" t="e">
        <f>F41/$F$26</f>
        <v>#DIV/0!</v>
      </c>
      <c r="G42" s="352" t="e">
        <f>G41/$G$26</f>
        <v>#DIV/0!</v>
      </c>
      <c r="H42" s="352" t="e">
        <f>H41/$H$26</f>
        <v>#DIV/0!</v>
      </c>
      <c r="I42" s="352" t="e">
        <f>I41/$I$26</f>
        <v>#DIV/0!</v>
      </c>
      <c r="J42" s="352" t="e">
        <f>J41/$J$26</f>
        <v>#DIV/0!</v>
      </c>
      <c r="K42" s="352" t="e">
        <f>K41/$K$26</f>
        <v>#DIV/0!</v>
      </c>
      <c r="L42" s="352" t="e">
        <f>L41/$L$26</f>
        <v>#DIV/0!</v>
      </c>
      <c r="M42" s="352" t="e">
        <f>M41/$M$26</f>
        <v>#DIV/0!</v>
      </c>
      <c r="N42" s="353" t="e">
        <f>N41/$N$26</f>
        <v>#DIV/0!</v>
      </c>
      <c r="O42" s="260">
        <f>O41/$O$26</f>
        <v>0.17359855334538879</v>
      </c>
    </row>
    <row r="43" spans="1:15" ht="28.5" customHeight="1" thickTop="1" thickBot="1" x14ac:dyDescent="0.3">
      <c r="A43" s="10" t="s">
        <v>56</v>
      </c>
      <c r="B43" s="31" t="s">
        <v>71</v>
      </c>
      <c r="C43" s="16">
        <v>150</v>
      </c>
      <c r="D43" s="16">
        <v>170</v>
      </c>
      <c r="E43" s="16">
        <v>127</v>
      </c>
      <c r="F43" s="354"/>
      <c r="G43" s="354"/>
      <c r="H43" s="354"/>
      <c r="I43" s="354"/>
      <c r="J43" s="354"/>
      <c r="K43" s="354"/>
      <c r="L43" s="354"/>
      <c r="M43" s="354"/>
      <c r="N43" s="355"/>
      <c r="O43" s="255">
        <f>SUM(C43:N43)</f>
        <v>447</v>
      </c>
    </row>
    <row r="44" spans="1:15" ht="15.75" thickTop="1" x14ac:dyDescent="0.25">
      <c r="A44" s="10" t="s">
        <v>57</v>
      </c>
      <c r="B44" s="201" t="s">
        <v>360</v>
      </c>
      <c r="C44" s="202">
        <v>71</v>
      </c>
      <c r="D44" s="203">
        <v>100</v>
      </c>
      <c r="E44" s="203">
        <v>72</v>
      </c>
      <c r="F44" s="356"/>
      <c r="G44" s="356"/>
      <c r="H44" s="356"/>
      <c r="I44" s="356"/>
      <c r="J44" s="356"/>
      <c r="K44" s="356"/>
      <c r="L44" s="387"/>
      <c r="M44" s="356"/>
      <c r="N44" s="357"/>
      <c r="O44" s="201">
        <f>SUM(C44:N44)</f>
        <v>243</v>
      </c>
    </row>
    <row r="45" spans="1:15" x14ac:dyDescent="0.25">
      <c r="A45" s="10" t="s">
        <v>58</v>
      </c>
      <c r="B45" s="166" t="s">
        <v>69</v>
      </c>
      <c r="C45" s="195">
        <f>C44/$C$26</f>
        <v>0.40340909090909088</v>
      </c>
      <c r="D45" s="222">
        <f>D44/$D$26</f>
        <v>0.45871559633027525</v>
      </c>
      <c r="E45" s="222">
        <f>E44/$E$26</f>
        <v>0.45283018867924529</v>
      </c>
      <c r="F45" s="344" t="e">
        <f>F44/$F$26</f>
        <v>#DIV/0!</v>
      </c>
      <c r="G45" s="344" t="e">
        <f>G44/$G$26</f>
        <v>#DIV/0!</v>
      </c>
      <c r="H45" s="344" t="e">
        <f>H44/$H$26</f>
        <v>#DIV/0!</v>
      </c>
      <c r="I45" s="344" t="e">
        <f>I44/$I$26</f>
        <v>#DIV/0!</v>
      </c>
      <c r="J45" s="344" t="e">
        <f>J44/$J$26</f>
        <v>#DIV/0!</v>
      </c>
      <c r="K45" s="344" t="e">
        <f>K44/$K$26</f>
        <v>#DIV/0!</v>
      </c>
      <c r="L45" s="344" t="e">
        <f>L44/$L$26</f>
        <v>#DIV/0!</v>
      </c>
      <c r="M45" s="344" t="e">
        <f>M44/$M$26</f>
        <v>#DIV/0!</v>
      </c>
      <c r="N45" s="345" t="e">
        <f>N44/$N$26</f>
        <v>#DIV/0!</v>
      </c>
      <c r="O45" s="196">
        <f>O44/$O$26</f>
        <v>0.43942133815551537</v>
      </c>
    </row>
    <row r="46" spans="1:15" x14ac:dyDescent="0.25">
      <c r="A46" s="10" t="s">
        <v>59</v>
      </c>
      <c r="B46" s="85" t="s">
        <v>361</v>
      </c>
      <c r="C46" s="40">
        <v>36</v>
      </c>
      <c r="D46" s="41">
        <v>36</v>
      </c>
      <c r="E46" s="41">
        <v>24</v>
      </c>
      <c r="F46" s="349"/>
      <c r="G46" s="349"/>
      <c r="H46" s="349"/>
      <c r="I46" s="349"/>
      <c r="J46" s="349"/>
      <c r="K46" s="349"/>
      <c r="L46" s="349"/>
      <c r="M46" s="349"/>
      <c r="N46" s="350"/>
      <c r="O46" s="85">
        <f>SUM(C46:N46)</f>
        <v>96</v>
      </c>
    </row>
    <row r="47" spans="1:15" x14ac:dyDescent="0.25">
      <c r="A47" s="10" t="s">
        <v>60</v>
      </c>
      <c r="B47" s="166" t="s">
        <v>69</v>
      </c>
      <c r="C47" s="195">
        <f>C46/$C$26</f>
        <v>0.20454545454545456</v>
      </c>
      <c r="D47" s="222">
        <f>D46/$D$26</f>
        <v>0.16513761467889909</v>
      </c>
      <c r="E47" s="222">
        <f>E46/$E$26</f>
        <v>0.15094339622641509</v>
      </c>
      <c r="F47" s="344" t="e">
        <f>F46/$F$26</f>
        <v>#DIV/0!</v>
      </c>
      <c r="G47" s="344" t="e">
        <f>G46/$G$26</f>
        <v>#DIV/0!</v>
      </c>
      <c r="H47" s="344" t="e">
        <f>H46/$H$26</f>
        <v>#DIV/0!</v>
      </c>
      <c r="I47" s="344" t="e">
        <f>I46/$I$26</f>
        <v>#DIV/0!</v>
      </c>
      <c r="J47" s="344" t="e">
        <f>J46/$J$26</f>
        <v>#DIV/0!</v>
      </c>
      <c r="K47" s="344" t="e">
        <f>K46/$K$26</f>
        <v>#DIV/0!</v>
      </c>
      <c r="L47" s="344" t="e">
        <f>L46/$L$26</f>
        <v>#DIV/0!</v>
      </c>
      <c r="M47" s="344" t="e">
        <f>M46/$M$26</f>
        <v>#DIV/0!</v>
      </c>
      <c r="N47" s="345" t="e">
        <f>N46/$N$26</f>
        <v>#DIV/0!</v>
      </c>
      <c r="O47" s="196">
        <f>O46/$O$26</f>
        <v>0.17359855334538879</v>
      </c>
    </row>
    <row r="48" spans="1:15" x14ac:dyDescent="0.25">
      <c r="A48" s="10" t="s">
        <v>61</v>
      </c>
      <c r="B48" s="85" t="s">
        <v>362</v>
      </c>
      <c r="C48" s="40">
        <v>30</v>
      </c>
      <c r="D48" s="41">
        <v>33</v>
      </c>
      <c r="E48" s="41">
        <v>27</v>
      </c>
      <c r="F48" s="349"/>
      <c r="G48" s="349"/>
      <c r="H48" s="349"/>
      <c r="I48" s="349"/>
      <c r="J48" s="349"/>
      <c r="K48" s="349"/>
      <c r="L48" s="349"/>
      <c r="M48" s="349"/>
      <c r="N48" s="350"/>
      <c r="O48" s="85">
        <f>SUM(C48:N48)</f>
        <v>90</v>
      </c>
    </row>
    <row r="49" spans="1:15" x14ac:dyDescent="0.25">
      <c r="A49" s="10" t="s">
        <v>62</v>
      </c>
      <c r="B49" s="166" t="s">
        <v>69</v>
      </c>
      <c r="C49" s="195">
        <f>C48/$C$26</f>
        <v>0.17045454545454544</v>
      </c>
      <c r="D49" s="222">
        <f>D48/$D$26</f>
        <v>0.15137614678899083</v>
      </c>
      <c r="E49" s="222">
        <f>E48/$E$26</f>
        <v>0.16981132075471697</v>
      </c>
      <c r="F49" s="344" t="e">
        <f>F48/$F$26</f>
        <v>#DIV/0!</v>
      </c>
      <c r="G49" s="344" t="e">
        <f>G48/$G$26</f>
        <v>#DIV/0!</v>
      </c>
      <c r="H49" s="344" t="e">
        <f>H48/$H$26</f>
        <v>#DIV/0!</v>
      </c>
      <c r="I49" s="344" t="e">
        <f>I48/$I$26</f>
        <v>#DIV/0!</v>
      </c>
      <c r="J49" s="344" t="e">
        <f>J48/$J$26</f>
        <v>#DIV/0!</v>
      </c>
      <c r="K49" s="344" t="e">
        <f>K48/$K$26</f>
        <v>#DIV/0!</v>
      </c>
      <c r="L49" s="344" t="e">
        <f>L48/$L$26</f>
        <v>#DIV/0!</v>
      </c>
      <c r="M49" s="344" t="e">
        <f>M48/$M$26</f>
        <v>#DIV/0!</v>
      </c>
      <c r="N49" s="345" t="e">
        <f>N48/$N$26</f>
        <v>#DIV/0!</v>
      </c>
      <c r="O49" s="196">
        <f>O48/$O$26</f>
        <v>0.16274864376130199</v>
      </c>
    </row>
    <row r="50" spans="1:15" x14ac:dyDescent="0.25">
      <c r="A50" s="10" t="s">
        <v>63</v>
      </c>
      <c r="B50" s="85" t="s">
        <v>363</v>
      </c>
      <c r="C50" s="40">
        <v>0</v>
      </c>
      <c r="D50" s="41">
        <v>7</v>
      </c>
      <c r="E50" s="41">
        <v>4</v>
      </c>
      <c r="F50" s="349"/>
      <c r="G50" s="349"/>
      <c r="H50" s="349"/>
      <c r="I50" s="349"/>
      <c r="J50" s="349"/>
      <c r="K50" s="349"/>
      <c r="L50" s="349"/>
      <c r="M50" s="349"/>
      <c r="N50" s="350"/>
      <c r="O50" s="85">
        <f>SUM(C50:N50)</f>
        <v>11</v>
      </c>
    </row>
    <row r="51" spans="1:15" x14ac:dyDescent="0.25">
      <c r="A51" s="10" t="s">
        <v>64</v>
      </c>
      <c r="B51" s="166" t="s">
        <v>69</v>
      </c>
      <c r="C51" s="195">
        <f>C50/$C$26</f>
        <v>0</v>
      </c>
      <c r="D51" s="222">
        <f>D50/$D$26</f>
        <v>3.2110091743119268E-2</v>
      </c>
      <c r="E51" s="222">
        <f>E50/$E$26</f>
        <v>2.5157232704402517E-2</v>
      </c>
      <c r="F51" s="344" t="e">
        <f>F50/$F$26</f>
        <v>#DIV/0!</v>
      </c>
      <c r="G51" s="344" t="e">
        <f>G50/$G$26</f>
        <v>#DIV/0!</v>
      </c>
      <c r="H51" s="344" t="e">
        <f>H50/$H$26</f>
        <v>#DIV/0!</v>
      </c>
      <c r="I51" s="344" t="e">
        <f>I50/$I$26</f>
        <v>#DIV/0!</v>
      </c>
      <c r="J51" s="344" t="e">
        <f>J50/$J$26</f>
        <v>#DIV/0!</v>
      </c>
      <c r="K51" s="344" t="e">
        <f>K50/$K$26</f>
        <v>#DIV/0!</v>
      </c>
      <c r="L51" s="344" t="e">
        <f>L50/$L$26</f>
        <v>#DIV/0!</v>
      </c>
      <c r="M51" s="344" t="e">
        <f>M50/$M$26</f>
        <v>#DIV/0!</v>
      </c>
      <c r="N51" s="345" t="e">
        <f>N50/$N$26</f>
        <v>#DIV/0!</v>
      </c>
      <c r="O51" s="196">
        <f>O50/$O$26</f>
        <v>1.9891500904159132E-2</v>
      </c>
    </row>
    <row r="52" spans="1:15" ht="15" customHeight="1" x14ac:dyDescent="0.25">
      <c r="A52" s="10" t="s">
        <v>65</v>
      </c>
      <c r="B52" s="198" t="s">
        <v>364</v>
      </c>
      <c r="C52" s="40">
        <v>22</v>
      </c>
      <c r="D52" s="41">
        <v>15</v>
      </c>
      <c r="E52" s="41">
        <v>16</v>
      </c>
      <c r="F52" s="349"/>
      <c r="G52" s="349"/>
      <c r="H52" s="349"/>
      <c r="I52" s="349"/>
      <c r="J52" s="349"/>
      <c r="K52" s="349"/>
      <c r="L52" s="349"/>
      <c r="M52" s="349"/>
      <c r="N52" s="350"/>
      <c r="O52" s="85">
        <f>SUM(C52:N52)</f>
        <v>53</v>
      </c>
    </row>
    <row r="53" spans="1:15" x14ac:dyDescent="0.25">
      <c r="A53" s="10" t="s">
        <v>155</v>
      </c>
      <c r="B53" s="166" t="s">
        <v>69</v>
      </c>
      <c r="C53" s="195">
        <f>C52/$C$26</f>
        <v>0.125</v>
      </c>
      <c r="D53" s="222">
        <f>D52/$D$26</f>
        <v>6.8807339449541288E-2</v>
      </c>
      <c r="E53" s="222">
        <f>E52/$E$26</f>
        <v>0.10062893081761007</v>
      </c>
      <c r="F53" s="344" t="e">
        <f>F52/$F$26</f>
        <v>#DIV/0!</v>
      </c>
      <c r="G53" s="344" t="e">
        <f>G52/$G$26</f>
        <v>#DIV/0!</v>
      </c>
      <c r="H53" s="344" t="e">
        <f>H52/$H$26</f>
        <v>#DIV/0!</v>
      </c>
      <c r="I53" s="344" t="e">
        <f>I52/$I$26</f>
        <v>#DIV/0!</v>
      </c>
      <c r="J53" s="344" t="e">
        <f>J52/$J$26</f>
        <v>#DIV/0!</v>
      </c>
      <c r="K53" s="344" t="e">
        <f>K52/$K$26</f>
        <v>#DIV/0!</v>
      </c>
      <c r="L53" s="344" t="e">
        <f>L52/$L$26</f>
        <v>#DIV/0!</v>
      </c>
      <c r="M53" s="344" t="e">
        <f>M52/$M$26</f>
        <v>#DIV/0!</v>
      </c>
      <c r="N53" s="345" t="e">
        <f>N52/$N$26</f>
        <v>#DIV/0!</v>
      </c>
      <c r="O53" s="196">
        <f>O52/$O$26</f>
        <v>9.5840867992766726E-2</v>
      </c>
    </row>
    <row r="54" spans="1:15" ht="27.75" customHeight="1" x14ac:dyDescent="0.25">
      <c r="A54" s="10" t="s">
        <v>66</v>
      </c>
      <c r="B54" s="198" t="s">
        <v>365</v>
      </c>
      <c r="C54" s="40">
        <v>0</v>
      </c>
      <c r="D54" s="41">
        <v>0</v>
      </c>
      <c r="E54" s="41">
        <v>0</v>
      </c>
      <c r="F54" s="349"/>
      <c r="G54" s="349"/>
      <c r="H54" s="349"/>
      <c r="I54" s="349"/>
      <c r="J54" s="349"/>
      <c r="K54" s="349"/>
      <c r="L54" s="349"/>
      <c r="M54" s="349"/>
      <c r="N54" s="350"/>
      <c r="O54" s="85">
        <f>SUM(C54:N54)</f>
        <v>0</v>
      </c>
    </row>
    <row r="55" spans="1:15" x14ac:dyDescent="0.25">
      <c r="A55" s="10" t="s">
        <v>72</v>
      </c>
      <c r="B55" s="166" t="s">
        <v>69</v>
      </c>
      <c r="C55" s="195">
        <f>C54/$C$26</f>
        <v>0</v>
      </c>
      <c r="D55" s="222">
        <f>D54/$D$26</f>
        <v>0</v>
      </c>
      <c r="E55" s="222">
        <f>E54/$E$26</f>
        <v>0</v>
      </c>
      <c r="F55" s="344" t="e">
        <f>F54/$F$26</f>
        <v>#DIV/0!</v>
      </c>
      <c r="G55" s="344" t="e">
        <f>G54/$G$26</f>
        <v>#DIV/0!</v>
      </c>
      <c r="H55" s="344" t="e">
        <f>H54/$H$26</f>
        <v>#DIV/0!</v>
      </c>
      <c r="I55" s="344" t="e">
        <f>I54/$I$26</f>
        <v>#DIV/0!</v>
      </c>
      <c r="J55" s="344" t="e">
        <f>J54/$J$26</f>
        <v>#DIV/0!</v>
      </c>
      <c r="K55" s="344" t="e">
        <f>K54/$K$26</f>
        <v>#DIV/0!</v>
      </c>
      <c r="L55" s="344" t="e">
        <f>L54/$L$26</f>
        <v>#DIV/0!</v>
      </c>
      <c r="M55" s="344" t="e">
        <f>M54/$M$26</f>
        <v>#DIV/0!</v>
      </c>
      <c r="N55" s="345" t="e">
        <f>N54/$N$26</f>
        <v>#DIV/0!</v>
      </c>
      <c r="O55" s="196">
        <f>O54/$O$26</f>
        <v>0</v>
      </c>
    </row>
    <row r="56" spans="1:15" x14ac:dyDescent="0.25">
      <c r="A56" s="10" t="s">
        <v>73</v>
      </c>
      <c r="B56" s="85" t="s">
        <v>366</v>
      </c>
      <c r="C56" s="40">
        <v>6</v>
      </c>
      <c r="D56" s="41">
        <v>8</v>
      </c>
      <c r="E56" s="41">
        <v>4</v>
      </c>
      <c r="F56" s="349"/>
      <c r="G56" s="349"/>
      <c r="H56" s="349"/>
      <c r="I56" s="349"/>
      <c r="J56" s="349"/>
      <c r="K56" s="349"/>
      <c r="L56" s="349"/>
      <c r="M56" s="349"/>
      <c r="N56" s="350"/>
      <c r="O56" s="85">
        <f>SUM(C56:N56)</f>
        <v>18</v>
      </c>
    </row>
    <row r="57" spans="1:15" ht="15.75" thickBot="1" x14ac:dyDescent="0.3">
      <c r="A57" s="10" t="s">
        <v>74</v>
      </c>
      <c r="B57" s="170" t="s">
        <v>69</v>
      </c>
      <c r="C57" s="205">
        <f>C56/$C$26</f>
        <v>3.4090909090909088E-2</v>
      </c>
      <c r="D57" s="232">
        <f>D56/$D$26</f>
        <v>3.669724770642202E-2</v>
      </c>
      <c r="E57" s="232">
        <f>E56/$E$26</f>
        <v>2.5157232704402517E-2</v>
      </c>
      <c r="F57" s="346" t="e">
        <f>F56/$F$26</f>
        <v>#DIV/0!</v>
      </c>
      <c r="G57" s="346" t="e">
        <f>G56/$G$26</f>
        <v>#DIV/0!</v>
      </c>
      <c r="H57" s="346" t="e">
        <f>H56/$H$26</f>
        <v>#DIV/0!</v>
      </c>
      <c r="I57" s="346" t="e">
        <f>I56/$I$26</f>
        <v>#DIV/0!</v>
      </c>
      <c r="J57" s="346" t="e">
        <f>J56/$J$26</f>
        <v>#DIV/0!</v>
      </c>
      <c r="K57" s="346" t="e">
        <f>K56/$K$26</f>
        <v>#DIV/0!</v>
      </c>
      <c r="L57" s="346" t="e">
        <f>L56/$L$26</f>
        <v>#DIV/0!</v>
      </c>
      <c r="M57" s="346" t="e">
        <f>M56/$M$26</f>
        <v>#DIV/0!</v>
      </c>
      <c r="N57" s="347" t="e">
        <f>N56/$N$26</f>
        <v>#DIV/0!</v>
      </c>
      <c r="O57" s="206">
        <f>O56/$O$26</f>
        <v>3.25497287522604E-2</v>
      </c>
    </row>
    <row r="58" spans="1:15" s="18" customFormat="1" ht="20.100000000000001" customHeight="1" thickBot="1" x14ac:dyDescent="0.3">
      <c r="A58" s="21" t="s">
        <v>329</v>
      </c>
    </row>
    <row r="59" spans="1:15" ht="48.75" customHeight="1" thickBot="1" x14ac:dyDescent="0.3">
      <c r="A59" s="60" t="s">
        <v>6</v>
      </c>
      <c r="B59" s="54" t="s">
        <v>0</v>
      </c>
      <c r="C59" s="55" t="s">
        <v>375</v>
      </c>
      <c r="D59" s="55" t="s">
        <v>376</v>
      </c>
      <c r="E59" s="55" t="s">
        <v>377</v>
      </c>
      <c r="F59" s="55" t="s">
        <v>378</v>
      </c>
      <c r="G59" s="55" t="s">
        <v>379</v>
      </c>
      <c r="H59" s="55" t="s">
        <v>380</v>
      </c>
      <c r="I59" s="55" t="s">
        <v>381</v>
      </c>
      <c r="J59" s="55" t="s">
        <v>382</v>
      </c>
      <c r="K59" s="55" t="s">
        <v>383</v>
      </c>
      <c r="L59" s="55" t="s">
        <v>384</v>
      </c>
      <c r="M59" s="55" t="s">
        <v>385</v>
      </c>
      <c r="N59" s="55" t="s">
        <v>386</v>
      </c>
      <c r="O59" s="181" t="s">
        <v>105</v>
      </c>
    </row>
    <row r="60" spans="1:15" ht="15.75" thickBot="1" x14ac:dyDescent="0.3">
      <c r="A60" s="29" t="s">
        <v>75</v>
      </c>
      <c r="B60" s="26" t="s">
        <v>77</v>
      </c>
      <c r="C60" s="17">
        <v>135</v>
      </c>
      <c r="D60" s="17">
        <v>154</v>
      </c>
      <c r="E60" s="17">
        <v>235</v>
      </c>
      <c r="F60" s="17"/>
      <c r="G60" s="295"/>
      <c r="H60" s="295"/>
      <c r="I60" s="295"/>
      <c r="J60" s="17"/>
      <c r="K60" s="17"/>
      <c r="L60" s="17"/>
      <c r="M60" s="305"/>
      <c r="N60" s="305"/>
      <c r="O60" s="26">
        <f>SUM(C60:N60)</f>
        <v>524</v>
      </c>
    </row>
    <row r="61" spans="1:15" x14ac:dyDescent="0.25">
      <c r="A61" s="29" t="s">
        <v>76</v>
      </c>
      <c r="B61" s="208" t="s">
        <v>78</v>
      </c>
      <c r="C61" s="197">
        <v>66</v>
      </c>
      <c r="D61" s="186">
        <v>66</v>
      </c>
      <c r="E61" s="186">
        <v>102</v>
      </c>
      <c r="F61" s="348"/>
      <c r="G61" s="348"/>
      <c r="H61" s="348"/>
      <c r="I61" s="348"/>
      <c r="J61" s="348"/>
      <c r="K61" s="348"/>
      <c r="L61" s="348"/>
      <c r="M61" s="348"/>
      <c r="N61" s="358"/>
      <c r="O61" s="27">
        <f>SUM(C61:N61)</f>
        <v>234</v>
      </c>
    </row>
    <row r="62" spans="1:15" x14ac:dyDescent="0.25">
      <c r="A62" s="29" t="s">
        <v>87</v>
      </c>
      <c r="B62" s="193" t="s">
        <v>80</v>
      </c>
      <c r="C62" s="195">
        <f>C61/$C$60</f>
        <v>0.48888888888888887</v>
      </c>
      <c r="D62" s="222">
        <f>D61/$D$60</f>
        <v>0.42857142857142855</v>
      </c>
      <c r="E62" s="222">
        <f>E61/$E$60</f>
        <v>0.43404255319148938</v>
      </c>
      <c r="F62" s="344" t="e">
        <f>F61/$F$60</f>
        <v>#DIV/0!</v>
      </c>
      <c r="G62" s="344" t="e">
        <f>G61/$G$60</f>
        <v>#DIV/0!</v>
      </c>
      <c r="H62" s="344" t="e">
        <f>H61/$H$60</f>
        <v>#DIV/0!</v>
      </c>
      <c r="I62" s="344" t="e">
        <f>I61/$I$60</f>
        <v>#DIV/0!</v>
      </c>
      <c r="J62" s="344" t="e">
        <f>J61/$J$60</f>
        <v>#DIV/0!</v>
      </c>
      <c r="K62" s="344" t="e">
        <f>K61/$K$60</f>
        <v>#DIV/0!</v>
      </c>
      <c r="L62" s="344" t="e">
        <f>L61/$L$60</f>
        <v>#DIV/0!</v>
      </c>
      <c r="M62" s="344" t="e">
        <f>M61/$M$60</f>
        <v>#DIV/0!</v>
      </c>
      <c r="N62" s="345" t="e">
        <f>N61/$N$60</f>
        <v>#DIV/0!</v>
      </c>
      <c r="O62" s="249">
        <f>O61/$O$60</f>
        <v>0.44656488549618323</v>
      </c>
    </row>
    <row r="63" spans="1:15" x14ac:dyDescent="0.25">
      <c r="A63" s="29" t="s">
        <v>88</v>
      </c>
      <c r="B63" s="209" t="s">
        <v>367</v>
      </c>
      <c r="C63" s="40">
        <v>65</v>
      </c>
      <c r="D63" s="41">
        <v>62</v>
      </c>
      <c r="E63" s="41">
        <v>72</v>
      </c>
      <c r="F63" s="349"/>
      <c r="G63" s="349"/>
      <c r="H63" s="349"/>
      <c r="I63" s="349"/>
      <c r="J63" s="349"/>
      <c r="K63" s="349"/>
      <c r="L63" s="349"/>
      <c r="M63" s="349"/>
      <c r="N63" s="350"/>
      <c r="O63" s="210">
        <f>SUM(C63:N63)</f>
        <v>199</v>
      </c>
    </row>
    <row r="64" spans="1:15" x14ac:dyDescent="0.25">
      <c r="A64" s="29" t="s">
        <v>89</v>
      </c>
      <c r="B64" s="193" t="s">
        <v>80</v>
      </c>
      <c r="C64" s="195">
        <f>C63/$C$60</f>
        <v>0.48148148148148145</v>
      </c>
      <c r="D64" s="222">
        <f>D63/$D$60</f>
        <v>0.40259740259740262</v>
      </c>
      <c r="E64" s="222">
        <f>E63/$E$60</f>
        <v>0.30638297872340425</v>
      </c>
      <c r="F64" s="344" t="e">
        <f>F63/$F$60</f>
        <v>#DIV/0!</v>
      </c>
      <c r="G64" s="344" t="e">
        <f>G63/$G$60</f>
        <v>#DIV/0!</v>
      </c>
      <c r="H64" s="344" t="e">
        <f>H63/$H$60</f>
        <v>#DIV/0!</v>
      </c>
      <c r="I64" s="344" t="e">
        <f>I63/$I$60</f>
        <v>#DIV/0!</v>
      </c>
      <c r="J64" s="344" t="e">
        <f>J63/$J$60</f>
        <v>#DIV/0!</v>
      </c>
      <c r="K64" s="344" t="e">
        <f>K63/$K$60</f>
        <v>#DIV/0!</v>
      </c>
      <c r="L64" s="344" t="e">
        <f>L63/$L$60</f>
        <v>#DIV/0!</v>
      </c>
      <c r="M64" s="344" t="e">
        <f>M63/$M$60</f>
        <v>#DIV/0!</v>
      </c>
      <c r="N64" s="345" t="e">
        <f>N63/$N$60</f>
        <v>#DIV/0!</v>
      </c>
      <c r="O64" s="249">
        <f>O63/$O$60</f>
        <v>0.37977099236641221</v>
      </c>
    </row>
    <row r="65" spans="1:15" x14ac:dyDescent="0.25">
      <c r="A65" s="29" t="s">
        <v>90</v>
      </c>
      <c r="B65" s="209" t="s">
        <v>368</v>
      </c>
      <c r="C65" s="40">
        <v>1</v>
      </c>
      <c r="D65" s="41">
        <v>4</v>
      </c>
      <c r="E65" s="41">
        <v>30</v>
      </c>
      <c r="F65" s="349"/>
      <c r="G65" s="349"/>
      <c r="H65" s="349"/>
      <c r="I65" s="349"/>
      <c r="J65" s="349"/>
      <c r="K65" s="349"/>
      <c r="L65" s="349"/>
      <c r="M65" s="349"/>
      <c r="N65" s="350"/>
      <c r="O65" s="210">
        <f>SUM(C65:N65)</f>
        <v>35</v>
      </c>
    </row>
    <row r="66" spans="1:15" x14ac:dyDescent="0.25">
      <c r="A66" s="29" t="s">
        <v>91</v>
      </c>
      <c r="B66" s="193" t="s">
        <v>80</v>
      </c>
      <c r="C66" s="195">
        <f>C65/$C$60</f>
        <v>7.4074074074074077E-3</v>
      </c>
      <c r="D66" s="222">
        <f>D65/$D$60</f>
        <v>2.5974025974025976E-2</v>
      </c>
      <c r="E66" s="222">
        <f>E65/$E$60</f>
        <v>0.1276595744680851</v>
      </c>
      <c r="F66" s="344" t="e">
        <f>F65/$F$60</f>
        <v>#DIV/0!</v>
      </c>
      <c r="G66" s="344" t="e">
        <f>G65/$G$60</f>
        <v>#DIV/0!</v>
      </c>
      <c r="H66" s="344" t="e">
        <f>H65/$H$60</f>
        <v>#DIV/0!</v>
      </c>
      <c r="I66" s="344" t="e">
        <f>I65/$I$60</f>
        <v>#DIV/0!</v>
      </c>
      <c r="J66" s="344" t="e">
        <f>J65/$J$60</f>
        <v>#DIV/0!</v>
      </c>
      <c r="K66" s="344" t="e">
        <f>K65/$K$60</f>
        <v>#DIV/0!</v>
      </c>
      <c r="L66" s="344" t="e">
        <f>L65/$L$60</f>
        <v>#DIV/0!</v>
      </c>
      <c r="M66" s="344" t="e">
        <f>M65/$M$60</f>
        <v>#DIV/0!</v>
      </c>
      <c r="N66" s="345" t="e">
        <f>N65/$N$60</f>
        <v>#DIV/0!</v>
      </c>
      <c r="O66" s="249">
        <f>O65/$O$60</f>
        <v>6.6793893129770993E-2</v>
      </c>
    </row>
    <row r="67" spans="1:15" x14ac:dyDescent="0.25">
      <c r="A67" s="29" t="s">
        <v>92</v>
      </c>
      <c r="B67" s="209" t="s">
        <v>79</v>
      </c>
      <c r="C67" s="40">
        <v>0</v>
      </c>
      <c r="D67" s="41">
        <v>0</v>
      </c>
      <c r="E67" s="41">
        <v>0</v>
      </c>
      <c r="F67" s="349"/>
      <c r="G67" s="349"/>
      <c r="H67" s="349"/>
      <c r="I67" s="349"/>
      <c r="J67" s="349"/>
      <c r="K67" s="349"/>
      <c r="L67" s="349"/>
      <c r="M67" s="349"/>
      <c r="N67" s="350"/>
      <c r="O67" s="210">
        <f>SUM(C67:N67)</f>
        <v>0</v>
      </c>
    </row>
    <row r="68" spans="1:15" x14ac:dyDescent="0.25">
      <c r="A68" s="29" t="s">
        <v>93</v>
      </c>
      <c r="B68" s="193" t="s">
        <v>80</v>
      </c>
      <c r="C68" s="195">
        <f>C67/$C$60</f>
        <v>0</v>
      </c>
      <c r="D68" s="222">
        <f>D67/$D$60</f>
        <v>0</v>
      </c>
      <c r="E68" s="222">
        <f>E67/$E$60</f>
        <v>0</v>
      </c>
      <c r="F68" s="344" t="e">
        <f>F67/$F$60</f>
        <v>#DIV/0!</v>
      </c>
      <c r="G68" s="344" t="e">
        <f>G67/$G$60</f>
        <v>#DIV/0!</v>
      </c>
      <c r="H68" s="344" t="e">
        <f>H67/$H$60</f>
        <v>#DIV/0!</v>
      </c>
      <c r="I68" s="344" t="e">
        <f>I67/$I$60</f>
        <v>#DIV/0!</v>
      </c>
      <c r="J68" s="344" t="e">
        <f>J67/$J$60</f>
        <v>#DIV/0!</v>
      </c>
      <c r="K68" s="344" t="e">
        <f>K67/$K$60</f>
        <v>#DIV/0!</v>
      </c>
      <c r="L68" s="344" t="e">
        <f>L67/$L$60</f>
        <v>#DIV/0!</v>
      </c>
      <c r="M68" s="344" t="e">
        <f>M67/$M$60</f>
        <v>#DIV/0!</v>
      </c>
      <c r="N68" s="345" t="e">
        <f>N67/$N$60</f>
        <v>#DIV/0!</v>
      </c>
      <c r="O68" s="249">
        <f>O67/$O$60</f>
        <v>0</v>
      </c>
    </row>
    <row r="69" spans="1:15" x14ac:dyDescent="0.25">
      <c r="A69" s="29" t="s">
        <v>94</v>
      </c>
      <c r="B69" s="209" t="s">
        <v>81</v>
      </c>
      <c r="C69" s="40">
        <v>0</v>
      </c>
      <c r="D69" s="41">
        <v>4</v>
      </c>
      <c r="E69" s="41">
        <v>41</v>
      </c>
      <c r="F69" s="349"/>
      <c r="G69" s="349"/>
      <c r="H69" s="349"/>
      <c r="I69" s="349"/>
      <c r="J69" s="349"/>
      <c r="K69" s="349"/>
      <c r="L69" s="349"/>
      <c r="M69" s="349"/>
      <c r="N69" s="350"/>
      <c r="O69" s="210">
        <f>SUM(C69:N69)</f>
        <v>45</v>
      </c>
    </row>
    <row r="70" spans="1:15" x14ac:dyDescent="0.25">
      <c r="A70" s="29" t="s">
        <v>95</v>
      </c>
      <c r="B70" s="193" t="s">
        <v>80</v>
      </c>
      <c r="C70" s="195">
        <f>C69/$C$60</f>
        <v>0</v>
      </c>
      <c r="D70" s="222">
        <f>D69/$D$60</f>
        <v>2.5974025974025976E-2</v>
      </c>
      <c r="E70" s="222">
        <f>E69/$E$60</f>
        <v>0.17446808510638298</v>
      </c>
      <c r="F70" s="344" t="e">
        <f>F69/$F$60</f>
        <v>#DIV/0!</v>
      </c>
      <c r="G70" s="344" t="e">
        <f>G69/$G$60</f>
        <v>#DIV/0!</v>
      </c>
      <c r="H70" s="344" t="e">
        <f>H69/$H$60</f>
        <v>#DIV/0!</v>
      </c>
      <c r="I70" s="344" t="e">
        <f>I69/$I$60</f>
        <v>#DIV/0!</v>
      </c>
      <c r="J70" s="344" t="e">
        <f>J69/$J$60</f>
        <v>#DIV/0!</v>
      </c>
      <c r="K70" s="344" t="e">
        <f>K69/$K$60</f>
        <v>#DIV/0!</v>
      </c>
      <c r="L70" s="344" t="e">
        <f>L69/$L$60</f>
        <v>#DIV/0!</v>
      </c>
      <c r="M70" s="344" t="e">
        <f>M69/$M$60</f>
        <v>#DIV/0!</v>
      </c>
      <c r="N70" s="345" t="e">
        <f>N69/$N$60</f>
        <v>#DIV/0!</v>
      </c>
      <c r="O70" s="249">
        <f>O69/$O$60</f>
        <v>8.5877862595419852E-2</v>
      </c>
    </row>
    <row r="71" spans="1:15" ht="24.75" customHeight="1" x14ac:dyDescent="0.25">
      <c r="A71" s="29" t="s">
        <v>96</v>
      </c>
      <c r="B71" s="216" t="s">
        <v>82</v>
      </c>
      <c r="C71" s="40">
        <v>0</v>
      </c>
      <c r="D71" s="41">
        <v>0</v>
      </c>
      <c r="E71" s="41">
        <v>0</v>
      </c>
      <c r="F71" s="349"/>
      <c r="G71" s="349"/>
      <c r="H71" s="349"/>
      <c r="I71" s="349"/>
      <c r="J71" s="349"/>
      <c r="K71" s="349"/>
      <c r="L71" s="349"/>
      <c r="M71" s="349"/>
      <c r="N71" s="350"/>
      <c r="O71" s="210">
        <f>SUM(C71:N71)</f>
        <v>0</v>
      </c>
    </row>
    <row r="72" spans="1:15" x14ac:dyDescent="0.25">
      <c r="A72" s="29" t="s">
        <v>97</v>
      </c>
      <c r="B72" s="193" t="s">
        <v>80</v>
      </c>
      <c r="C72" s="195">
        <f>C71/$C$60</f>
        <v>0</v>
      </c>
      <c r="D72" s="222">
        <f>D71/$D$60</f>
        <v>0</v>
      </c>
      <c r="E72" s="222">
        <f>E71/$E$60</f>
        <v>0</v>
      </c>
      <c r="F72" s="344" t="e">
        <f>F71/$F$60</f>
        <v>#DIV/0!</v>
      </c>
      <c r="G72" s="344" t="e">
        <f>G71/$G$60</f>
        <v>#DIV/0!</v>
      </c>
      <c r="H72" s="344" t="e">
        <f>H71/$H$60</f>
        <v>#DIV/0!</v>
      </c>
      <c r="I72" s="344" t="e">
        <f>I71/$I$60</f>
        <v>#DIV/0!</v>
      </c>
      <c r="J72" s="344" t="e">
        <f>J71/$J$60</f>
        <v>#DIV/0!</v>
      </c>
      <c r="K72" s="344" t="e">
        <f>K71/$K$60</f>
        <v>#DIV/0!</v>
      </c>
      <c r="L72" s="344" t="e">
        <f>L71/$L$60</f>
        <v>#DIV/0!</v>
      </c>
      <c r="M72" s="344" t="e">
        <f>M71/$M$60</f>
        <v>#DIV/0!</v>
      </c>
      <c r="N72" s="345" t="e">
        <f>N71/$N$60</f>
        <v>#DIV/0!</v>
      </c>
      <c r="O72" s="249">
        <f>O71/$O$60</f>
        <v>0</v>
      </c>
    </row>
    <row r="73" spans="1:15" ht="27" customHeight="1" x14ac:dyDescent="0.25">
      <c r="A73" s="29" t="s">
        <v>98</v>
      </c>
      <c r="B73" s="216" t="s">
        <v>83</v>
      </c>
      <c r="C73" s="40">
        <v>0</v>
      </c>
      <c r="D73" s="41">
        <v>5</v>
      </c>
      <c r="E73" s="41">
        <v>5</v>
      </c>
      <c r="F73" s="349"/>
      <c r="G73" s="349"/>
      <c r="H73" s="349"/>
      <c r="I73" s="349"/>
      <c r="J73" s="349"/>
      <c r="K73" s="349"/>
      <c r="L73" s="349"/>
      <c r="M73" s="349"/>
      <c r="N73" s="350"/>
      <c r="O73" s="210">
        <f>SUM(C73:N73)</f>
        <v>10</v>
      </c>
    </row>
    <row r="74" spans="1:15" ht="11.25" customHeight="1" x14ac:dyDescent="0.25">
      <c r="A74" s="29" t="s">
        <v>99</v>
      </c>
      <c r="B74" s="193" t="s">
        <v>80</v>
      </c>
      <c r="C74" s="195">
        <f>C73/$C$60</f>
        <v>0</v>
      </c>
      <c r="D74" s="222">
        <f>D73/$D$60</f>
        <v>3.2467532467532464E-2</v>
      </c>
      <c r="E74" s="222">
        <f>E73/$E$60</f>
        <v>2.1276595744680851E-2</v>
      </c>
      <c r="F74" s="344" t="e">
        <f>F73/$F$60</f>
        <v>#DIV/0!</v>
      </c>
      <c r="G74" s="344" t="e">
        <f>G73/$G$60</f>
        <v>#DIV/0!</v>
      </c>
      <c r="H74" s="344" t="e">
        <f>H73/$H$60</f>
        <v>#DIV/0!</v>
      </c>
      <c r="I74" s="344" t="e">
        <f>I73/$I$60</f>
        <v>#DIV/0!</v>
      </c>
      <c r="J74" s="344" t="e">
        <f>J73/$J$60</f>
        <v>#DIV/0!</v>
      </c>
      <c r="K74" s="344" t="e">
        <f>K73/$K$60</f>
        <v>#DIV/0!</v>
      </c>
      <c r="L74" s="344" t="e">
        <f>L73/$L$60</f>
        <v>#DIV/0!</v>
      </c>
      <c r="M74" s="344" t="e">
        <f>M73/$M$60</f>
        <v>#DIV/0!</v>
      </c>
      <c r="N74" s="345" t="e">
        <f>N73/$N$60</f>
        <v>#DIV/0!</v>
      </c>
      <c r="O74" s="249">
        <f>O73/$O$60</f>
        <v>1.9083969465648856E-2</v>
      </c>
    </row>
    <row r="75" spans="1:15" ht="24.75" customHeight="1" x14ac:dyDescent="0.25">
      <c r="A75" s="29" t="s">
        <v>100</v>
      </c>
      <c r="B75" s="216" t="s">
        <v>84</v>
      </c>
      <c r="C75" s="40">
        <v>27</v>
      </c>
      <c r="D75" s="41">
        <v>34</v>
      </c>
      <c r="E75" s="41">
        <v>38</v>
      </c>
      <c r="F75" s="349"/>
      <c r="G75" s="349"/>
      <c r="H75" s="349"/>
      <c r="I75" s="349"/>
      <c r="J75" s="349"/>
      <c r="K75" s="349"/>
      <c r="L75" s="349"/>
      <c r="M75" s="349"/>
      <c r="N75" s="350"/>
      <c r="O75" s="210">
        <f>SUM(C75:N75)</f>
        <v>99</v>
      </c>
    </row>
    <row r="76" spans="1:15" x14ac:dyDescent="0.25">
      <c r="A76" s="29" t="s">
        <v>101</v>
      </c>
      <c r="B76" s="193" t="s">
        <v>80</v>
      </c>
      <c r="C76" s="195">
        <f>C75/$C$60</f>
        <v>0.2</v>
      </c>
      <c r="D76" s="222">
        <f>D75/$D$60</f>
        <v>0.22077922077922077</v>
      </c>
      <c r="E76" s="222">
        <f>E75/$E$60</f>
        <v>0.16170212765957448</v>
      </c>
      <c r="F76" s="344" t="e">
        <f>F75/$F$60</f>
        <v>#DIV/0!</v>
      </c>
      <c r="G76" s="344" t="e">
        <f>G75/$G$60</f>
        <v>#DIV/0!</v>
      </c>
      <c r="H76" s="344" t="e">
        <f>H75/$H$60</f>
        <v>#DIV/0!</v>
      </c>
      <c r="I76" s="344" t="e">
        <f>I75/$I$60</f>
        <v>#DIV/0!</v>
      </c>
      <c r="J76" s="344" t="e">
        <f>J75/$J$60</f>
        <v>#DIV/0!</v>
      </c>
      <c r="K76" s="344" t="e">
        <f>K75/$K$60</f>
        <v>#DIV/0!</v>
      </c>
      <c r="L76" s="344" t="e">
        <f>L75/$L$60</f>
        <v>#DIV/0!</v>
      </c>
      <c r="M76" s="344" t="e">
        <f>M75/$M$60</f>
        <v>#DIV/0!</v>
      </c>
      <c r="N76" s="345" t="e">
        <f>N75/$N$60</f>
        <v>#DIV/0!</v>
      </c>
      <c r="O76" s="249">
        <f>O75/$O$60</f>
        <v>0.18893129770992367</v>
      </c>
    </row>
    <row r="77" spans="1:15" ht="24.75" customHeight="1" x14ac:dyDescent="0.25">
      <c r="A77" s="29" t="s">
        <v>102</v>
      </c>
      <c r="B77" s="216" t="s">
        <v>85</v>
      </c>
      <c r="C77" s="40">
        <v>22</v>
      </c>
      <c r="D77" s="41">
        <v>28</v>
      </c>
      <c r="E77" s="41">
        <v>25</v>
      </c>
      <c r="F77" s="349"/>
      <c r="G77" s="349"/>
      <c r="H77" s="349"/>
      <c r="I77" s="349"/>
      <c r="J77" s="349"/>
      <c r="K77" s="349"/>
      <c r="L77" s="349"/>
      <c r="M77" s="349"/>
      <c r="N77" s="350"/>
      <c r="O77" s="210">
        <f>SUM(C77:N77)</f>
        <v>75</v>
      </c>
    </row>
    <row r="78" spans="1:15" x14ac:dyDescent="0.25">
      <c r="A78" s="29" t="s">
        <v>103</v>
      </c>
      <c r="B78" s="193" t="s">
        <v>80</v>
      </c>
      <c r="C78" s="195">
        <f>C77/$C$60</f>
        <v>0.16296296296296298</v>
      </c>
      <c r="D78" s="222">
        <f>D77/$D$60</f>
        <v>0.18181818181818182</v>
      </c>
      <c r="E78" s="222">
        <f>E77/$E$60</f>
        <v>0.10638297872340426</v>
      </c>
      <c r="F78" s="344" t="e">
        <f>F77/$F$60</f>
        <v>#DIV/0!</v>
      </c>
      <c r="G78" s="344" t="e">
        <f>G77/$G$60</f>
        <v>#DIV/0!</v>
      </c>
      <c r="H78" s="344" t="e">
        <f>H77/$H$60</f>
        <v>#DIV/0!</v>
      </c>
      <c r="I78" s="344" t="e">
        <f>I77/$I$60</f>
        <v>#DIV/0!</v>
      </c>
      <c r="J78" s="344" t="e">
        <f>J77/$J$60</f>
        <v>#DIV/0!</v>
      </c>
      <c r="K78" s="344" t="e">
        <f>K77/$K$60</f>
        <v>#DIV/0!</v>
      </c>
      <c r="L78" s="344" t="e">
        <f>L77/$L$60</f>
        <v>#DIV/0!</v>
      </c>
      <c r="M78" s="344" t="e">
        <f>M77/$M$60</f>
        <v>#DIV/0!</v>
      </c>
      <c r="N78" s="345" t="e">
        <f>N77/$N$60</f>
        <v>#DIV/0!</v>
      </c>
      <c r="O78" s="249">
        <f>O77/$O$60</f>
        <v>0.1431297709923664</v>
      </c>
    </row>
    <row r="79" spans="1:15" ht="24.75" customHeight="1" x14ac:dyDescent="0.25">
      <c r="A79" s="29" t="s">
        <v>104</v>
      </c>
      <c r="B79" s="216" t="s">
        <v>143</v>
      </c>
      <c r="C79" s="40">
        <v>3</v>
      </c>
      <c r="D79" s="41">
        <v>0</v>
      </c>
      <c r="E79" s="41">
        <v>2</v>
      </c>
      <c r="F79" s="349"/>
      <c r="G79" s="349"/>
      <c r="H79" s="349"/>
      <c r="I79" s="349"/>
      <c r="J79" s="349"/>
      <c r="K79" s="349"/>
      <c r="L79" s="349"/>
      <c r="M79" s="349"/>
      <c r="N79" s="350"/>
      <c r="O79" s="210">
        <f>SUM(C79:N79)</f>
        <v>5</v>
      </c>
    </row>
    <row r="80" spans="1:15" x14ac:dyDescent="0.25">
      <c r="A80" s="29" t="s">
        <v>156</v>
      </c>
      <c r="B80" s="193" t="s">
        <v>80</v>
      </c>
      <c r="C80" s="195">
        <f>C79/$C$60</f>
        <v>2.2222222222222223E-2</v>
      </c>
      <c r="D80" s="222">
        <f>D79/$D$60</f>
        <v>0</v>
      </c>
      <c r="E80" s="222">
        <f>E79/$E$60</f>
        <v>8.5106382978723406E-3</v>
      </c>
      <c r="F80" s="344" t="e">
        <f>F79/$F$60</f>
        <v>#DIV/0!</v>
      </c>
      <c r="G80" s="344" t="e">
        <f>G79/$G$60</f>
        <v>#DIV/0!</v>
      </c>
      <c r="H80" s="344" t="e">
        <f>H79/$H$60</f>
        <v>#DIV/0!</v>
      </c>
      <c r="I80" s="344" t="e">
        <f>I79/$I$60</f>
        <v>#DIV/0!</v>
      </c>
      <c r="J80" s="344" t="e">
        <f>J79/$J$60</f>
        <v>#DIV/0!</v>
      </c>
      <c r="K80" s="344" t="e">
        <f>K79/$K$60</f>
        <v>#DIV/0!</v>
      </c>
      <c r="L80" s="344" t="e">
        <f>L79/$L$60</f>
        <v>#DIV/0!</v>
      </c>
      <c r="M80" s="344" t="e">
        <f>M79/$M$60</f>
        <v>#DIV/0!</v>
      </c>
      <c r="N80" s="345" t="e">
        <f>N79/$N$60</f>
        <v>#DIV/0!</v>
      </c>
      <c r="O80" s="249">
        <f>O79/$O$60</f>
        <v>9.5419847328244278E-3</v>
      </c>
    </row>
    <row r="81" spans="1:15" ht="24.75" customHeight="1" x14ac:dyDescent="0.25">
      <c r="A81" s="29" t="s">
        <v>157</v>
      </c>
      <c r="B81" s="216" t="s">
        <v>86</v>
      </c>
      <c r="C81" s="40">
        <v>0</v>
      </c>
      <c r="D81" s="41">
        <v>0</v>
      </c>
      <c r="E81" s="41">
        <v>1</v>
      </c>
      <c r="F81" s="349"/>
      <c r="G81" s="349"/>
      <c r="H81" s="349"/>
      <c r="I81" s="349"/>
      <c r="J81" s="349"/>
      <c r="K81" s="349"/>
      <c r="L81" s="349"/>
      <c r="M81" s="349"/>
      <c r="N81" s="350"/>
      <c r="O81" s="210">
        <f>SUM(C81:N81)</f>
        <v>1</v>
      </c>
    </row>
    <row r="82" spans="1:15" x14ac:dyDescent="0.25">
      <c r="A82" s="29" t="s">
        <v>158</v>
      </c>
      <c r="B82" s="193" t="s">
        <v>80</v>
      </c>
      <c r="C82" s="195">
        <f>C81/$C$60</f>
        <v>0</v>
      </c>
      <c r="D82" s="222">
        <f>D81/$D$60</f>
        <v>0</v>
      </c>
      <c r="E82" s="222">
        <f>E81/$E$60</f>
        <v>4.2553191489361703E-3</v>
      </c>
      <c r="F82" s="344" t="e">
        <f>F81/$F$60</f>
        <v>#DIV/0!</v>
      </c>
      <c r="G82" s="344" t="e">
        <f>G81/$G$60</f>
        <v>#DIV/0!</v>
      </c>
      <c r="H82" s="344" t="e">
        <f>H81/$H$60</f>
        <v>#DIV/0!</v>
      </c>
      <c r="I82" s="344" t="e">
        <f>I81/$I$60</f>
        <v>#DIV/0!</v>
      </c>
      <c r="J82" s="344" t="e">
        <f>J81/$J$60</f>
        <v>#DIV/0!</v>
      </c>
      <c r="K82" s="344" t="e">
        <f>K81/$K$60</f>
        <v>#DIV/0!</v>
      </c>
      <c r="L82" s="344" t="e">
        <f>L81/$L$60</f>
        <v>#DIV/0!</v>
      </c>
      <c r="M82" s="344" t="e">
        <f>M81/$M$60</f>
        <v>#DIV/0!</v>
      </c>
      <c r="N82" s="345" t="e">
        <f>N81/$N$60</f>
        <v>#DIV/0!</v>
      </c>
      <c r="O82" s="249">
        <f>O81/$O$60</f>
        <v>1.9083969465648854E-3</v>
      </c>
    </row>
    <row r="83" spans="1:15" ht="24.75" customHeight="1" x14ac:dyDescent="0.25">
      <c r="A83" s="29" t="s">
        <v>159</v>
      </c>
      <c r="B83" s="216" t="s">
        <v>144</v>
      </c>
      <c r="C83" s="40">
        <v>17</v>
      </c>
      <c r="D83" s="41">
        <v>17</v>
      </c>
      <c r="E83" s="41">
        <v>21</v>
      </c>
      <c r="F83" s="349"/>
      <c r="G83" s="349"/>
      <c r="H83" s="349"/>
      <c r="I83" s="349"/>
      <c r="J83" s="349"/>
      <c r="K83" s="349"/>
      <c r="L83" s="349"/>
      <c r="M83" s="349">
        <f t="shared" ref="M83:N83" si="0">M60-M61-M67-M69-M71-M73-M75-M77-M79-M81</f>
        <v>0</v>
      </c>
      <c r="N83" s="350">
        <f t="shared" si="0"/>
        <v>0</v>
      </c>
      <c r="O83" s="210">
        <f>SUM(C83:N83)</f>
        <v>55</v>
      </c>
    </row>
    <row r="84" spans="1:15" ht="15.75" thickBot="1" x14ac:dyDescent="0.3">
      <c r="A84" s="29" t="s">
        <v>225</v>
      </c>
      <c r="B84" s="218" t="s">
        <v>80</v>
      </c>
      <c r="C84" s="205">
        <f>C83/$C$60</f>
        <v>0.12592592592592591</v>
      </c>
      <c r="D84" s="232">
        <f>D83/$D$60</f>
        <v>0.11038961038961038</v>
      </c>
      <c r="E84" s="232">
        <f>E83/$E$60</f>
        <v>8.9361702127659579E-2</v>
      </c>
      <c r="F84" s="346" t="e">
        <f>F83/$F$60</f>
        <v>#DIV/0!</v>
      </c>
      <c r="G84" s="346" t="e">
        <f>G83/$G$60</f>
        <v>#DIV/0!</v>
      </c>
      <c r="H84" s="346" t="e">
        <f>H83/$H$60</f>
        <v>#DIV/0!</v>
      </c>
      <c r="I84" s="346" t="e">
        <f>I83/$I$60</f>
        <v>#DIV/0!</v>
      </c>
      <c r="J84" s="346" t="e">
        <f>J83/$J$60</f>
        <v>#DIV/0!</v>
      </c>
      <c r="K84" s="346" t="e">
        <f>K83/$K$60</f>
        <v>#DIV/0!</v>
      </c>
      <c r="L84" s="346" t="e">
        <f>L83/$L$60</f>
        <v>#DIV/0!</v>
      </c>
      <c r="M84" s="346" t="e">
        <f>M83/$M$60</f>
        <v>#DIV/0!</v>
      </c>
      <c r="N84" s="347" t="e">
        <f>N83/$N$60</f>
        <v>#DIV/0!</v>
      </c>
      <c r="O84" s="253">
        <f>O83/$O$60</f>
        <v>0.1049618320610687</v>
      </c>
    </row>
  </sheetData>
  <mergeCells count="1">
    <mergeCell ref="B1:O1"/>
  </mergeCells>
  <phoneticPr fontId="2" type="noConversion"/>
  <pageMargins left="0.7" right="0.7" top="0.75" bottom="0.75" header="0.3" footer="0.3"/>
  <pageSetup paperSize="9" scale="4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6"/>
  <sheetViews>
    <sheetView view="pageBreakPreview" zoomScaleNormal="100" zoomScaleSheetLayoutView="100" workbookViewId="0">
      <selection activeCell="C3" sqref="C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8" t="s">
        <v>319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9" t="s">
        <v>6</v>
      </c>
      <c r="B2" s="59" t="s">
        <v>0</v>
      </c>
      <c r="C2" s="58" t="s">
        <v>373</v>
      </c>
      <c r="D2" s="58" t="s">
        <v>375</v>
      </c>
      <c r="E2" s="58" t="s">
        <v>376</v>
      </c>
      <c r="F2" s="58" t="s">
        <v>377</v>
      </c>
      <c r="G2" s="58" t="s">
        <v>378</v>
      </c>
      <c r="H2" s="58" t="s">
        <v>379</v>
      </c>
      <c r="I2" s="58" t="s">
        <v>380</v>
      </c>
      <c r="J2" s="58" t="s">
        <v>381</v>
      </c>
      <c r="K2" s="58" t="s">
        <v>382</v>
      </c>
      <c r="L2" s="58" t="s">
        <v>383</v>
      </c>
      <c r="M2" s="58" t="s">
        <v>384</v>
      </c>
      <c r="N2" s="58" t="s">
        <v>386</v>
      </c>
      <c r="O2" s="58" t="s">
        <v>386</v>
      </c>
    </row>
    <row r="3" spans="1:15" ht="15.75" thickBot="1" x14ac:dyDescent="0.3">
      <c r="A3" s="13" t="s">
        <v>7</v>
      </c>
      <c r="B3" s="5" t="s">
        <v>5</v>
      </c>
      <c r="C3" s="6">
        <v>25</v>
      </c>
      <c r="D3" s="6">
        <v>27</v>
      </c>
      <c r="E3" s="6">
        <v>27</v>
      </c>
      <c r="F3" s="6">
        <v>24</v>
      </c>
      <c r="G3" s="6"/>
      <c r="H3" s="290"/>
      <c r="I3" s="290"/>
      <c r="J3" s="6"/>
      <c r="K3" s="6"/>
      <c r="L3" s="6"/>
      <c r="M3" s="6"/>
      <c r="N3" s="290"/>
      <c r="O3" s="330"/>
    </row>
    <row r="4" spans="1:15" x14ac:dyDescent="0.25">
      <c r="A4" s="13" t="s">
        <v>8</v>
      </c>
      <c r="B4" s="183" t="s">
        <v>41</v>
      </c>
      <c r="C4" s="185">
        <v>25</v>
      </c>
      <c r="D4" s="186">
        <v>27</v>
      </c>
      <c r="E4" s="186">
        <v>25</v>
      </c>
      <c r="F4" s="186">
        <v>23</v>
      </c>
      <c r="G4" s="348"/>
      <c r="H4" s="348"/>
      <c r="I4" s="348"/>
      <c r="J4" s="348"/>
      <c r="K4" s="348"/>
      <c r="L4" s="348"/>
      <c r="M4" s="348"/>
      <c r="N4" s="348"/>
      <c r="O4" s="358"/>
    </row>
    <row r="5" spans="1:15" x14ac:dyDescent="0.25">
      <c r="A5" s="13" t="s">
        <v>9</v>
      </c>
      <c r="B5" s="182" t="s">
        <v>15</v>
      </c>
      <c r="C5" s="184">
        <f>C4/C3</f>
        <v>1</v>
      </c>
      <c r="D5" s="222">
        <f>D4/D3</f>
        <v>1</v>
      </c>
      <c r="E5" s="222">
        <f t="shared" ref="E5:O5" si="0">E4/E3</f>
        <v>0.92592592592592593</v>
      </c>
      <c r="F5" s="222">
        <f t="shared" si="0"/>
        <v>0.95833333333333337</v>
      </c>
      <c r="G5" s="344" t="e">
        <f t="shared" si="0"/>
        <v>#DIV/0!</v>
      </c>
      <c r="H5" s="344" t="e">
        <f t="shared" si="0"/>
        <v>#DIV/0!</v>
      </c>
      <c r="I5" s="344" t="e">
        <f t="shared" si="0"/>
        <v>#DIV/0!</v>
      </c>
      <c r="J5" s="344" t="e">
        <f t="shared" si="0"/>
        <v>#DIV/0!</v>
      </c>
      <c r="K5" s="344" t="e">
        <f t="shared" si="0"/>
        <v>#DIV/0!</v>
      </c>
      <c r="L5" s="344" t="e">
        <f t="shared" si="0"/>
        <v>#DIV/0!</v>
      </c>
      <c r="M5" s="344" t="e">
        <f t="shared" si="0"/>
        <v>#DIV/0!</v>
      </c>
      <c r="N5" s="344" t="e">
        <f t="shared" si="0"/>
        <v>#DIV/0!</v>
      </c>
      <c r="O5" s="345" t="e">
        <f t="shared" si="0"/>
        <v>#DIV/0!</v>
      </c>
    </row>
    <row r="6" spans="1:15" x14ac:dyDescent="0.25">
      <c r="A6" s="13" t="s">
        <v>10</v>
      </c>
      <c r="B6" s="187" t="s">
        <v>287</v>
      </c>
      <c r="C6" s="188">
        <v>2</v>
      </c>
      <c r="D6" s="41">
        <v>2</v>
      </c>
      <c r="E6" s="41">
        <v>2</v>
      </c>
      <c r="F6" s="41">
        <v>2</v>
      </c>
      <c r="G6" s="349"/>
      <c r="H6" s="349"/>
      <c r="I6" s="349"/>
      <c r="J6" s="349"/>
      <c r="K6" s="349"/>
      <c r="L6" s="349"/>
      <c r="M6" s="349"/>
      <c r="N6" s="349"/>
      <c r="O6" s="350"/>
    </row>
    <row r="7" spans="1:15" x14ac:dyDescent="0.25">
      <c r="A7" s="13" t="s">
        <v>11</v>
      </c>
      <c r="B7" s="182" t="s">
        <v>15</v>
      </c>
      <c r="C7" s="184">
        <f>C6/C3</f>
        <v>0.08</v>
      </c>
      <c r="D7" s="222">
        <f>D6/D3</f>
        <v>7.407407407407407E-2</v>
      </c>
      <c r="E7" s="222">
        <f t="shared" ref="E7:O7" si="1">E6/E3</f>
        <v>7.407407407407407E-2</v>
      </c>
      <c r="F7" s="222">
        <f t="shared" si="1"/>
        <v>8.3333333333333329E-2</v>
      </c>
      <c r="G7" s="344" t="e">
        <f t="shared" si="1"/>
        <v>#DIV/0!</v>
      </c>
      <c r="H7" s="344" t="e">
        <f t="shared" si="1"/>
        <v>#DIV/0!</v>
      </c>
      <c r="I7" s="344" t="e">
        <f t="shared" si="1"/>
        <v>#DIV/0!</v>
      </c>
      <c r="J7" s="344" t="e">
        <f t="shared" si="1"/>
        <v>#DIV/0!</v>
      </c>
      <c r="K7" s="344" t="e">
        <f t="shared" si="1"/>
        <v>#DIV/0!</v>
      </c>
      <c r="L7" s="344" t="e">
        <f t="shared" si="1"/>
        <v>#DIV/0!</v>
      </c>
      <c r="M7" s="344" t="e">
        <f t="shared" si="1"/>
        <v>#DIV/0!</v>
      </c>
      <c r="N7" s="344" t="e">
        <f t="shared" si="1"/>
        <v>#DIV/0!</v>
      </c>
      <c r="O7" s="345" t="e">
        <f t="shared" si="1"/>
        <v>#DIV/0!</v>
      </c>
    </row>
    <row r="8" spans="1:15" x14ac:dyDescent="0.25">
      <c r="A8" s="13" t="s">
        <v>12</v>
      </c>
      <c r="B8" s="187" t="s">
        <v>16</v>
      </c>
      <c r="C8" s="188">
        <v>5</v>
      </c>
      <c r="D8" s="41">
        <v>5</v>
      </c>
      <c r="E8" s="41">
        <v>5</v>
      </c>
      <c r="F8" s="41">
        <v>7</v>
      </c>
      <c r="G8" s="349"/>
      <c r="H8" s="349"/>
      <c r="I8" s="349"/>
      <c r="J8" s="349"/>
      <c r="K8" s="349"/>
      <c r="L8" s="349"/>
      <c r="M8" s="349"/>
      <c r="N8" s="349"/>
      <c r="O8" s="350"/>
    </row>
    <row r="9" spans="1:15" x14ac:dyDescent="0.25">
      <c r="A9" s="13" t="s">
        <v>13</v>
      </c>
      <c r="B9" s="182" t="s">
        <v>15</v>
      </c>
      <c r="C9" s="184">
        <f>C8/C3</f>
        <v>0.2</v>
      </c>
      <c r="D9" s="222">
        <f>D8/D3</f>
        <v>0.18518518518518517</v>
      </c>
      <c r="E9" s="222">
        <f t="shared" ref="E9:O9" si="2">E8/E3</f>
        <v>0.18518518518518517</v>
      </c>
      <c r="F9" s="222">
        <f t="shared" si="2"/>
        <v>0.29166666666666669</v>
      </c>
      <c r="G9" s="344" t="e">
        <f t="shared" si="2"/>
        <v>#DIV/0!</v>
      </c>
      <c r="H9" s="344" t="e">
        <f t="shared" si="2"/>
        <v>#DIV/0!</v>
      </c>
      <c r="I9" s="344" t="e">
        <f t="shared" si="2"/>
        <v>#DIV/0!</v>
      </c>
      <c r="J9" s="344" t="e">
        <f t="shared" si="2"/>
        <v>#DIV/0!</v>
      </c>
      <c r="K9" s="344" t="e">
        <f t="shared" si="2"/>
        <v>#DIV/0!</v>
      </c>
      <c r="L9" s="344" t="e">
        <f t="shared" si="2"/>
        <v>#DIV/0!</v>
      </c>
      <c r="M9" s="344" t="e">
        <f t="shared" si="2"/>
        <v>#DIV/0!</v>
      </c>
      <c r="N9" s="344" t="e">
        <f t="shared" si="2"/>
        <v>#DIV/0!</v>
      </c>
      <c r="O9" s="345" t="e">
        <f t="shared" si="2"/>
        <v>#DIV/0!</v>
      </c>
    </row>
    <row r="10" spans="1:15" x14ac:dyDescent="0.25">
      <c r="A10" s="13" t="s">
        <v>18</v>
      </c>
      <c r="B10" s="187" t="s">
        <v>17</v>
      </c>
      <c r="C10" s="188">
        <v>17</v>
      </c>
      <c r="D10" s="41">
        <v>18</v>
      </c>
      <c r="E10" s="41">
        <v>16</v>
      </c>
      <c r="F10" s="41">
        <v>16</v>
      </c>
      <c r="G10" s="349"/>
      <c r="H10" s="349"/>
      <c r="I10" s="349"/>
      <c r="J10" s="349"/>
      <c r="K10" s="349"/>
      <c r="L10" s="349"/>
      <c r="M10" s="349"/>
      <c r="N10" s="349"/>
      <c r="O10" s="350"/>
    </row>
    <row r="11" spans="1:15" x14ac:dyDescent="0.25">
      <c r="A11" s="13" t="s">
        <v>19</v>
      </c>
      <c r="B11" s="182" t="s">
        <v>15</v>
      </c>
      <c r="C11" s="184">
        <f>C10/C3</f>
        <v>0.68</v>
      </c>
      <c r="D11" s="222">
        <f>D10/D3</f>
        <v>0.66666666666666663</v>
      </c>
      <c r="E11" s="222">
        <f t="shared" ref="E11:O11" si="3">E10/E3</f>
        <v>0.59259259259259256</v>
      </c>
      <c r="F11" s="222">
        <f t="shared" si="3"/>
        <v>0.66666666666666663</v>
      </c>
      <c r="G11" s="344" t="e">
        <f t="shared" si="3"/>
        <v>#DIV/0!</v>
      </c>
      <c r="H11" s="344" t="e">
        <f t="shared" si="3"/>
        <v>#DIV/0!</v>
      </c>
      <c r="I11" s="344" t="e">
        <f t="shared" si="3"/>
        <v>#DIV/0!</v>
      </c>
      <c r="J11" s="344" t="e">
        <f t="shared" si="3"/>
        <v>#DIV/0!</v>
      </c>
      <c r="K11" s="344" t="e">
        <f t="shared" si="3"/>
        <v>#DIV/0!</v>
      </c>
      <c r="L11" s="344" t="e">
        <f t="shared" si="3"/>
        <v>#DIV/0!</v>
      </c>
      <c r="M11" s="344" t="e">
        <f t="shared" si="3"/>
        <v>#DIV/0!</v>
      </c>
      <c r="N11" s="344" t="e">
        <f t="shared" si="3"/>
        <v>#DIV/0!</v>
      </c>
      <c r="O11" s="345" t="e">
        <f t="shared" si="3"/>
        <v>#DIV/0!</v>
      </c>
    </row>
    <row r="12" spans="1:15" x14ac:dyDescent="0.25">
      <c r="A12" s="13" t="s">
        <v>20</v>
      </c>
      <c r="B12" s="189" t="s">
        <v>38</v>
      </c>
      <c r="C12" s="188">
        <v>1</v>
      </c>
      <c r="D12" s="41">
        <v>1</v>
      </c>
      <c r="E12" s="41">
        <v>2</v>
      </c>
      <c r="F12" s="41">
        <v>2</v>
      </c>
      <c r="G12" s="349"/>
      <c r="H12" s="349"/>
      <c r="I12" s="349"/>
      <c r="J12" s="349"/>
      <c r="K12" s="349"/>
      <c r="L12" s="349"/>
      <c r="M12" s="349"/>
      <c r="N12" s="349"/>
      <c r="O12" s="350"/>
    </row>
    <row r="13" spans="1:15" x14ac:dyDescent="0.25">
      <c r="A13" s="13" t="s">
        <v>21</v>
      </c>
      <c r="B13" s="182" t="s">
        <v>15</v>
      </c>
      <c r="C13" s="184">
        <f>C12/C3</f>
        <v>0.04</v>
      </c>
      <c r="D13" s="222">
        <f>D12/D3</f>
        <v>3.7037037037037035E-2</v>
      </c>
      <c r="E13" s="222">
        <f t="shared" ref="E13:O13" si="4">E12/E3</f>
        <v>7.407407407407407E-2</v>
      </c>
      <c r="F13" s="222">
        <f t="shared" si="4"/>
        <v>8.3333333333333329E-2</v>
      </c>
      <c r="G13" s="344" t="e">
        <f t="shared" si="4"/>
        <v>#DIV/0!</v>
      </c>
      <c r="H13" s="344" t="e">
        <f t="shared" si="4"/>
        <v>#DIV/0!</v>
      </c>
      <c r="I13" s="344" t="e">
        <f t="shared" si="4"/>
        <v>#DIV/0!</v>
      </c>
      <c r="J13" s="344" t="e">
        <f t="shared" si="4"/>
        <v>#DIV/0!</v>
      </c>
      <c r="K13" s="344" t="e">
        <f t="shared" si="4"/>
        <v>#DIV/0!</v>
      </c>
      <c r="L13" s="344" t="e">
        <f t="shared" si="4"/>
        <v>#DIV/0!</v>
      </c>
      <c r="M13" s="344" t="e">
        <f t="shared" si="4"/>
        <v>#DIV/0!</v>
      </c>
      <c r="N13" s="344" t="e">
        <f t="shared" si="4"/>
        <v>#DIV/0!</v>
      </c>
      <c r="O13" s="345" t="e">
        <f t="shared" si="4"/>
        <v>#DIV/0!</v>
      </c>
    </row>
    <row r="14" spans="1:15" x14ac:dyDescent="0.25">
      <c r="A14" s="13" t="s">
        <v>22</v>
      </c>
      <c r="B14" s="187" t="s">
        <v>39</v>
      </c>
      <c r="C14" s="188">
        <v>4</v>
      </c>
      <c r="D14" s="41">
        <v>4</v>
      </c>
      <c r="E14" s="41">
        <v>6</v>
      </c>
      <c r="F14" s="41">
        <v>6</v>
      </c>
      <c r="G14" s="349"/>
      <c r="H14" s="349"/>
      <c r="I14" s="349"/>
      <c r="J14" s="349"/>
      <c r="K14" s="349"/>
      <c r="L14" s="349"/>
      <c r="M14" s="349"/>
      <c r="N14" s="349"/>
      <c r="O14" s="350"/>
    </row>
    <row r="15" spans="1:15" x14ac:dyDescent="0.25">
      <c r="A15" s="13" t="s">
        <v>23</v>
      </c>
      <c r="B15" s="182" t="s">
        <v>15</v>
      </c>
      <c r="C15" s="184">
        <f>C14/C3</f>
        <v>0.16</v>
      </c>
      <c r="D15" s="222">
        <f>D14/D3</f>
        <v>0.14814814814814814</v>
      </c>
      <c r="E15" s="222">
        <f t="shared" ref="E15:O15" si="5">E14/E3</f>
        <v>0.22222222222222221</v>
      </c>
      <c r="F15" s="222">
        <f t="shared" si="5"/>
        <v>0.25</v>
      </c>
      <c r="G15" s="344" t="e">
        <f t="shared" si="5"/>
        <v>#DIV/0!</v>
      </c>
      <c r="H15" s="344" t="e">
        <f t="shared" si="5"/>
        <v>#DIV/0!</v>
      </c>
      <c r="I15" s="344" t="e">
        <f t="shared" si="5"/>
        <v>#DIV/0!</v>
      </c>
      <c r="J15" s="344" t="e">
        <f t="shared" si="5"/>
        <v>#DIV/0!</v>
      </c>
      <c r="K15" s="344" t="e">
        <f t="shared" si="5"/>
        <v>#DIV/0!</v>
      </c>
      <c r="L15" s="344" t="e">
        <f t="shared" si="5"/>
        <v>#DIV/0!</v>
      </c>
      <c r="M15" s="344" t="e">
        <f t="shared" si="5"/>
        <v>#DIV/0!</v>
      </c>
      <c r="N15" s="344" t="e">
        <f t="shared" si="5"/>
        <v>#DIV/0!</v>
      </c>
      <c r="O15" s="345" t="e">
        <f t="shared" si="5"/>
        <v>#DIV/0!</v>
      </c>
    </row>
    <row r="16" spans="1:15" x14ac:dyDescent="0.25">
      <c r="A16" s="13" t="s">
        <v>24</v>
      </c>
      <c r="B16" s="187" t="s">
        <v>40</v>
      </c>
      <c r="C16" s="188">
        <v>2</v>
      </c>
      <c r="D16" s="41">
        <v>2</v>
      </c>
      <c r="E16" s="41">
        <v>5</v>
      </c>
      <c r="F16" s="41">
        <v>5</v>
      </c>
      <c r="G16" s="349"/>
      <c r="H16" s="349"/>
      <c r="I16" s="349"/>
      <c r="J16" s="349"/>
      <c r="K16" s="349"/>
      <c r="L16" s="349"/>
      <c r="M16" s="349"/>
      <c r="N16" s="349"/>
      <c r="O16" s="350"/>
    </row>
    <row r="17" spans="1:15" x14ac:dyDescent="0.25">
      <c r="A17" s="13" t="s">
        <v>25</v>
      </c>
      <c r="B17" s="190" t="s">
        <v>15</v>
      </c>
      <c r="C17" s="184">
        <f>C16/C3</f>
        <v>0.08</v>
      </c>
      <c r="D17" s="222">
        <f>D16/D3</f>
        <v>7.407407407407407E-2</v>
      </c>
      <c r="E17" s="222">
        <f t="shared" ref="E17:O17" si="6">E16/E3</f>
        <v>0.18518518518518517</v>
      </c>
      <c r="F17" s="222">
        <f t="shared" si="6"/>
        <v>0.20833333333333334</v>
      </c>
      <c r="G17" s="344" t="e">
        <f t="shared" si="6"/>
        <v>#DIV/0!</v>
      </c>
      <c r="H17" s="344" t="e">
        <f t="shared" si="6"/>
        <v>#DIV/0!</v>
      </c>
      <c r="I17" s="344" t="e">
        <f t="shared" si="6"/>
        <v>#DIV/0!</v>
      </c>
      <c r="J17" s="344" t="e">
        <f t="shared" si="6"/>
        <v>#DIV/0!</v>
      </c>
      <c r="K17" s="344" t="e">
        <f t="shared" si="6"/>
        <v>#DIV/0!</v>
      </c>
      <c r="L17" s="344" t="e">
        <f t="shared" si="6"/>
        <v>#DIV/0!</v>
      </c>
      <c r="M17" s="344" t="e">
        <f t="shared" si="6"/>
        <v>#DIV/0!</v>
      </c>
      <c r="N17" s="344" t="e">
        <f t="shared" si="6"/>
        <v>#DIV/0!</v>
      </c>
      <c r="O17" s="345" t="e">
        <f t="shared" si="6"/>
        <v>#DIV/0!</v>
      </c>
    </row>
    <row r="18" spans="1:15" x14ac:dyDescent="0.25">
      <c r="A18" s="13" t="s">
        <v>26</v>
      </c>
      <c r="B18" s="187" t="s">
        <v>124</v>
      </c>
      <c r="C18" s="188">
        <v>3</v>
      </c>
      <c r="D18" s="41">
        <v>3</v>
      </c>
      <c r="E18" s="41">
        <v>1</v>
      </c>
      <c r="F18" s="41">
        <v>1</v>
      </c>
      <c r="G18" s="349"/>
      <c r="H18" s="349"/>
      <c r="I18" s="349"/>
      <c r="J18" s="349"/>
      <c r="K18" s="349"/>
      <c r="L18" s="349"/>
      <c r="M18" s="349"/>
      <c r="N18" s="349"/>
      <c r="O18" s="350"/>
    </row>
    <row r="19" spans="1:15" ht="15.75" thickBot="1" x14ac:dyDescent="0.3">
      <c r="A19" s="13" t="s">
        <v>27</v>
      </c>
      <c r="B19" s="191" t="s">
        <v>15</v>
      </c>
      <c r="C19" s="192">
        <f>C18/C3</f>
        <v>0.12</v>
      </c>
      <c r="D19" s="232">
        <f>D18/D3</f>
        <v>0.1111111111111111</v>
      </c>
      <c r="E19" s="232">
        <f>E18/E3</f>
        <v>3.7037037037037035E-2</v>
      </c>
      <c r="F19" s="232">
        <f t="shared" ref="F19:O19" si="7">F18/F3</f>
        <v>4.1666666666666664E-2</v>
      </c>
      <c r="G19" s="346" t="e">
        <f t="shared" si="7"/>
        <v>#DIV/0!</v>
      </c>
      <c r="H19" s="346" t="e">
        <f t="shared" si="7"/>
        <v>#DIV/0!</v>
      </c>
      <c r="I19" s="346" t="e">
        <f t="shared" si="7"/>
        <v>#DIV/0!</v>
      </c>
      <c r="J19" s="346" t="e">
        <f t="shared" si="7"/>
        <v>#DIV/0!</v>
      </c>
      <c r="K19" s="346" t="e">
        <f t="shared" si="7"/>
        <v>#DIV/0!</v>
      </c>
      <c r="L19" s="346" t="e">
        <f t="shared" si="7"/>
        <v>#DIV/0!</v>
      </c>
      <c r="M19" s="346" t="e">
        <f t="shared" si="7"/>
        <v>#DIV/0!</v>
      </c>
      <c r="N19" s="346" t="e">
        <f t="shared" si="7"/>
        <v>#DIV/0!</v>
      </c>
      <c r="O19" s="347" t="e">
        <f t="shared" si="7"/>
        <v>#DIV/0!</v>
      </c>
    </row>
    <row r="20" spans="1:15" ht="20.100000000000001" customHeight="1" thickBot="1" x14ac:dyDescent="0.3">
      <c r="A20" s="20" t="s">
        <v>320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375</v>
      </c>
      <c r="D21" s="52" t="s">
        <v>376</v>
      </c>
      <c r="E21" s="52" t="s">
        <v>377</v>
      </c>
      <c r="F21" s="52" t="s">
        <v>378</v>
      </c>
      <c r="G21" s="52" t="s">
        <v>379</v>
      </c>
      <c r="H21" s="52" t="s">
        <v>380</v>
      </c>
      <c r="I21" s="52" t="s">
        <v>381</v>
      </c>
      <c r="J21" s="52" t="s">
        <v>382</v>
      </c>
      <c r="K21" s="52" t="s">
        <v>383</v>
      </c>
      <c r="L21" s="52" t="s">
        <v>384</v>
      </c>
      <c r="M21" s="52" t="s">
        <v>385</v>
      </c>
      <c r="N21" s="52" t="s">
        <v>386</v>
      </c>
      <c r="O21" s="53" t="s">
        <v>105</v>
      </c>
    </row>
    <row r="22" spans="1:15" ht="15.75" thickBot="1" x14ac:dyDescent="0.3">
      <c r="A22" s="10" t="s">
        <v>28</v>
      </c>
      <c r="B22" s="9" t="s">
        <v>293</v>
      </c>
      <c r="C22" s="8">
        <v>5</v>
      </c>
      <c r="D22" s="9">
        <v>4</v>
      </c>
      <c r="E22" s="9">
        <v>2</v>
      </c>
      <c r="F22" s="9"/>
      <c r="G22" s="293"/>
      <c r="H22" s="293"/>
      <c r="I22" s="9"/>
      <c r="J22" s="9"/>
      <c r="K22" s="9"/>
      <c r="L22" s="9"/>
      <c r="M22" s="293"/>
      <c r="N22" s="293"/>
      <c r="O22" s="8">
        <f>SUM(C22:N22)</f>
        <v>11</v>
      </c>
    </row>
    <row r="23" spans="1:15" x14ac:dyDescent="0.25">
      <c r="A23" s="10" t="s">
        <v>29</v>
      </c>
      <c r="B23" s="194" t="s">
        <v>44</v>
      </c>
      <c r="C23" s="197">
        <v>0</v>
      </c>
      <c r="D23" s="186">
        <v>1</v>
      </c>
      <c r="E23" s="186">
        <v>0</v>
      </c>
      <c r="F23" s="348"/>
      <c r="G23" s="348"/>
      <c r="H23" s="348"/>
      <c r="I23" s="348"/>
      <c r="J23" s="348"/>
      <c r="K23" s="348"/>
      <c r="L23" s="348"/>
      <c r="M23" s="348"/>
      <c r="N23" s="358"/>
      <c r="O23" s="194">
        <f>SUM(C23:N23)</f>
        <v>1</v>
      </c>
    </row>
    <row r="24" spans="1:15" x14ac:dyDescent="0.25">
      <c r="A24" s="10" t="s">
        <v>30</v>
      </c>
      <c r="B24" s="166" t="s">
        <v>69</v>
      </c>
      <c r="C24" s="195">
        <f>C23/C22</f>
        <v>0</v>
      </c>
      <c r="D24" s="195">
        <f>D23/D22</f>
        <v>0.25</v>
      </c>
      <c r="E24" s="195">
        <f t="shared" ref="E24:N24" si="8">E23/E22</f>
        <v>0</v>
      </c>
      <c r="F24" s="359" t="e">
        <f>F23/F22</f>
        <v>#DIV/0!</v>
      </c>
      <c r="G24" s="359" t="e">
        <f t="shared" si="8"/>
        <v>#DIV/0!</v>
      </c>
      <c r="H24" s="359" t="e">
        <f t="shared" si="8"/>
        <v>#DIV/0!</v>
      </c>
      <c r="I24" s="359" t="e">
        <f t="shared" si="8"/>
        <v>#DIV/0!</v>
      </c>
      <c r="J24" s="359" t="e">
        <f t="shared" si="8"/>
        <v>#DIV/0!</v>
      </c>
      <c r="K24" s="359" t="e">
        <f t="shared" si="8"/>
        <v>#DIV/0!</v>
      </c>
      <c r="L24" s="359" t="e">
        <f t="shared" si="8"/>
        <v>#DIV/0!</v>
      </c>
      <c r="M24" s="359" t="e">
        <f t="shared" si="8"/>
        <v>#DIV/0!</v>
      </c>
      <c r="N24" s="359" t="e">
        <f t="shared" si="8"/>
        <v>#DIV/0!</v>
      </c>
      <c r="O24" s="196">
        <f>O23/O22</f>
        <v>9.0909090909090912E-2</v>
      </c>
    </row>
    <row r="25" spans="1:15" x14ac:dyDescent="0.25">
      <c r="A25" s="10" t="s">
        <v>31</v>
      </c>
      <c r="B25" s="85" t="s">
        <v>341</v>
      </c>
      <c r="C25" s="77">
        <v>3</v>
      </c>
      <c r="D25" s="77">
        <v>2</v>
      </c>
      <c r="E25" s="77">
        <v>2</v>
      </c>
      <c r="F25" s="351"/>
      <c r="G25" s="351"/>
      <c r="H25" s="351"/>
      <c r="I25" s="351"/>
      <c r="J25" s="351"/>
      <c r="K25" s="351"/>
      <c r="L25" s="351"/>
      <c r="M25" s="351"/>
      <c r="N25" s="360"/>
      <c r="O25" s="85">
        <f>SUM(C25:N25)</f>
        <v>7</v>
      </c>
    </row>
    <row r="26" spans="1:15" x14ac:dyDescent="0.25">
      <c r="A26" s="10" t="s">
        <v>32</v>
      </c>
      <c r="B26" s="166" t="s">
        <v>69</v>
      </c>
      <c r="C26" s="195">
        <f>C25/C22</f>
        <v>0.6</v>
      </c>
      <c r="D26" s="195">
        <f>D25/D22</f>
        <v>0.5</v>
      </c>
      <c r="E26" s="195">
        <f t="shared" ref="E26:N26" si="9">E25/E22</f>
        <v>1</v>
      </c>
      <c r="F26" s="359" t="e">
        <f t="shared" si="9"/>
        <v>#DIV/0!</v>
      </c>
      <c r="G26" s="359" t="e">
        <f t="shared" si="9"/>
        <v>#DIV/0!</v>
      </c>
      <c r="H26" s="359" t="e">
        <f t="shared" si="9"/>
        <v>#DIV/0!</v>
      </c>
      <c r="I26" s="359" t="e">
        <f t="shared" si="9"/>
        <v>#DIV/0!</v>
      </c>
      <c r="J26" s="359" t="e">
        <f t="shared" si="9"/>
        <v>#DIV/0!</v>
      </c>
      <c r="K26" s="359" t="e">
        <f t="shared" si="9"/>
        <v>#DIV/0!</v>
      </c>
      <c r="L26" s="359" t="e">
        <f t="shared" si="9"/>
        <v>#DIV/0!</v>
      </c>
      <c r="M26" s="359" t="e">
        <f t="shared" si="9"/>
        <v>#DIV/0!</v>
      </c>
      <c r="N26" s="359" t="e">
        <f t="shared" si="9"/>
        <v>#DIV/0!</v>
      </c>
      <c r="O26" s="196">
        <f>O25/O22</f>
        <v>0.63636363636363635</v>
      </c>
    </row>
    <row r="27" spans="1:15" x14ac:dyDescent="0.25">
      <c r="A27" s="10" t="s">
        <v>33</v>
      </c>
      <c r="B27" s="85" t="s">
        <v>289</v>
      </c>
      <c r="C27" s="77">
        <v>5</v>
      </c>
      <c r="D27" s="41">
        <v>3</v>
      </c>
      <c r="E27" s="41">
        <v>2</v>
      </c>
      <c r="F27" s="349"/>
      <c r="G27" s="349"/>
      <c r="H27" s="349"/>
      <c r="I27" s="349"/>
      <c r="J27" s="349"/>
      <c r="K27" s="349"/>
      <c r="L27" s="349"/>
      <c r="M27" s="349"/>
      <c r="N27" s="350"/>
      <c r="O27" s="85">
        <f>SUM(C27:N27)</f>
        <v>10</v>
      </c>
    </row>
    <row r="28" spans="1:15" x14ac:dyDescent="0.25">
      <c r="A28" s="10" t="s">
        <v>34</v>
      </c>
      <c r="B28" s="166" t="s">
        <v>69</v>
      </c>
      <c r="C28" s="195">
        <f>C27/C22</f>
        <v>1</v>
      </c>
      <c r="D28" s="195">
        <f t="shared" ref="D28:N28" si="10">D27/D22</f>
        <v>0.75</v>
      </c>
      <c r="E28" s="195">
        <f t="shared" si="10"/>
        <v>1</v>
      </c>
      <c r="F28" s="359" t="e">
        <f t="shared" si="10"/>
        <v>#DIV/0!</v>
      </c>
      <c r="G28" s="359" t="e">
        <f t="shared" si="10"/>
        <v>#DIV/0!</v>
      </c>
      <c r="H28" s="359" t="e">
        <f t="shared" si="10"/>
        <v>#DIV/0!</v>
      </c>
      <c r="I28" s="359" t="e">
        <f t="shared" si="10"/>
        <v>#DIV/0!</v>
      </c>
      <c r="J28" s="359" t="e">
        <f t="shared" si="10"/>
        <v>#DIV/0!</v>
      </c>
      <c r="K28" s="359" t="e">
        <f t="shared" si="10"/>
        <v>#DIV/0!</v>
      </c>
      <c r="L28" s="359" t="e">
        <f t="shared" si="10"/>
        <v>#DIV/0!</v>
      </c>
      <c r="M28" s="359" t="e">
        <f t="shared" si="10"/>
        <v>#DIV/0!</v>
      </c>
      <c r="N28" s="359" t="e">
        <f t="shared" si="10"/>
        <v>#DIV/0!</v>
      </c>
      <c r="O28" s="196">
        <f>O27/O22</f>
        <v>0.90909090909090906</v>
      </c>
    </row>
    <row r="29" spans="1:15" x14ac:dyDescent="0.25">
      <c r="A29" s="10" t="s">
        <v>35</v>
      </c>
      <c r="B29" s="85" t="s">
        <v>163</v>
      </c>
      <c r="C29" s="77">
        <v>0</v>
      </c>
      <c r="D29" s="41">
        <v>0</v>
      </c>
      <c r="E29" s="41">
        <v>1</v>
      </c>
      <c r="F29" s="349"/>
      <c r="G29" s="349"/>
      <c r="H29" s="349"/>
      <c r="I29" s="349"/>
      <c r="J29" s="349"/>
      <c r="K29" s="349"/>
      <c r="L29" s="349"/>
      <c r="M29" s="349"/>
      <c r="N29" s="350"/>
      <c r="O29" s="85">
        <f>SUM(C29:N29)</f>
        <v>1</v>
      </c>
    </row>
    <row r="30" spans="1:15" x14ac:dyDescent="0.25">
      <c r="A30" s="10" t="s">
        <v>36</v>
      </c>
      <c r="B30" s="166" t="s">
        <v>69</v>
      </c>
      <c r="C30" s="195">
        <f>C29/C22</f>
        <v>0</v>
      </c>
      <c r="D30" s="195">
        <f t="shared" ref="D30:N30" si="11">D29/D22</f>
        <v>0</v>
      </c>
      <c r="E30" s="195">
        <f t="shared" si="11"/>
        <v>0.5</v>
      </c>
      <c r="F30" s="359" t="e">
        <f t="shared" si="11"/>
        <v>#DIV/0!</v>
      </c>
      <c r="G30" s="359" t="e">
        <f t="shared" si="11"/>
        <v>#DIV/0!</v>
      </c>
      <c r="H30" s="359" t="e">
        <f t="shared" si="11"/>
        <v>#DIV/0!</v>
      </c>
      <c r="I30" s="359" t="e">
        <f t="shared" si="11"/>
        <v>#DIV/0!</v>
      </c>
      <c r="J30" s="359" t="e">
        <f t="shared" si="11"/>
        <v>#DIV/0!</v>
      </c>
      <c r="K30" s="359" t="e">
        <f t="shared" si="11"/>
        <v>#DIV/0!</v>
      </c>
      <c r="L30" s="359" t="e">
        <f t="shared" si="11"/>
        <v>#DIV/0!</v>
      </c>
      <c r="M30" s="359" t="e">
        <f t="shared" si="11"/>
        <v>#DIV/0!</v>
      </c>
      <c r="N30" s="359" t="e">
        <f t="shared" si="11"/>
        <v>#DIV/0!</v>
      </c>
      <c r="O30" s="196">
        <f>O29/O22</f>
        <v>9.0909090909090912E-2</v>
      </c>
    </row>
    <row r="31" spans="1:15" x14ac:dyDescent="0.25">
      <c r="A31" s="10" t="s">
        <v>37</v>
      </c>
      <c r="B31" s="85" t="s">
        <v>132</v>
      </c>
      <c r="C31" s="41">
        <f>C22-C27</f>
        <v>0</v>
      </c>
      <c r="D31" s="41">
        <f>D22-D27</f>
        <v>1</v>
      </c>
      <c r="E31" s="41">
        <f>E22-E27</f>
        <v>0</v>
      </c>
      <c r="F31" s="349">
        <f t="shared" ref="F31:N31" si="12">F22-F27</f>
        <v>0</v>
      </c>
      <c r="G31" s="349">
        <f t="shared" si="12"/>
        <v>0</v>
      </c>
      <c r="H31" s="349">
        <f t="shared" si="12"/>
        <v>0</v>
      </c>
      <c r="I31" s="349">
        <f t="shared" si="12"/>
        <v>0</v>
      </c>
      <c r="J31" s="349">
        <f t="shared" si="12"/>
        <v>0</v>
      </c>
      <c r="K31" s="349">
        <f t="shared" si="12"/>
        <v>0</v>
      </c>
      <c r="L31" s="349">
        <f t="shared" si="12"/>
        <v>0</v>
      </c>
      <c r="M31" s="349">
        <f t="shared" si="12"/>
        <v>0</v>
      </c>
      <c r="N31" s="349">
        <f t="shared" si="12"/>
        <v>0</v>
      </c>
      <c r="O31" s="85">
        <f>SUM(C31:N31)</f>
        <v>1</v>
      </c>
    </row>
    <row r="32" spans="1:15" x14ac:dyDescent="0.25">
      <c r="A32" s="10" t="s">
        <v>46</v>
      </c>
      <c r="B32" s="166" t="s">
        <v>69</v>
      </c>
      <c r="C32" s="195">
        <f>C31/C22</f>
        <v>0</v>
      </c>
      <c r="D32" s="195">
        <f t="shared" ref="D32:N32" si="13">D31/D22</f>
        <v>0.25</v>
      </c>
      <c r="E32" s="195">
        <f t="shared" si="13"/>
        <v>0</v>
      </c>
      <c r="F32" s="359" t="e">
        <f t="shared" si="13"/>
        <v>#DIV/0!</v>
      </c>
      <c r="G32" s="359" t="e">
        <f t="shared" si="13"/>
        <v>#DIV/0!</v>
      </c>
      <c r="H32" s="359" t="e">
        <f t="shared" si="13"/>
        <v>#DIV/0!</v>
      </c>
      <c r="I32" s="359" t="e">
        <f t="shared" si="13"/>
        <v>#DIV/0!</v>
      </c>
      <c r="J32" s="359" t="e">
        <f t="shared" si="13"/>
        <v>#DIV/0!</v>
      </c>
      <c r="K32" s="359" t="e">
        <f t="shared" si="13"/>
        <v>#DIV/0!</v>
      </c>
      <c r="L32" s="359" t="e">
        <f t="shared" si="13"/>
        <v>#DIV/0!</v>
      </c>
      <c r="M32" s="359" t="e">
        <f t="shared" si="13"/>
        <v>#DIV/0!</v>
      </c>
      <c r="N32" s="359" t="e">
        <f t="shared" si="13"/>
        <v>#DIV/0!</v>
      </c>
      <c r="O32" s="196">
        <f>O31/O22</f>
        <v>9.0909090909090912E-2</v>
      </c>
    </row>
    <row r="33" spans="1:15" ht="24.75" x14ac:dyDescent="0.25">
      <c r="A33" s="10" t="s">
        <v>47</v>
      </c>
      <c r="B33" s="198" t="s">
        <v>67</v>
      </c>
      <c r="C33" s="77">
        <v>0</v>
      </c>
      <c r="D33" s="41">
        <v>2</v>
      </c>
      <c r="E33" s="41">
        <v>0</v>
      </c>
      <c r="F33" s="349"/>
      <c r="G33" s="349"/>
      <c r="H33" s="349"/>
      <c r="I33" s="349"/>
      <c r="J33" s="349"/>
      <c r="K33" s="349"/>
      <c r="L33" s="349"/>
      <c r="M33" s="349"/>
      <c r="N33" s="350"/>
      <c r="O33" s="85">
        <f>SUM(C33:N33)</f>
        <v>2</v>
      </c>
    </row>
    <row r="34" spans="1:15" x14ac:dyDescent="0.25">
      <c r="A34" s="10" t="s">
        <v>48</v>
      </c>
      <c r="B34" s="166" t="s">
        <v>69</v>
      </c>
      <c r="C34" s="195">
        <f>C33/C22</f>
        <v>0</v>
      </c>
      <c r="D34" s="195">
        <f t="shared" ref="D34:N34" si="14">D33/D22</f>
        <v>0.5</v>
      </c>
      <c r="E34" s="195">
        <f t="shared" si="14"/>
        <v>0</v>
      </c>
      <c r="F34" s="359" t="e">
        <f t="shared" si="14"/>
        <v>#DIV/0!</v>
      </c>
      <c r="G34" s="359" t="e">
        <f t="shared" si="14"/>
        <v>#DIV/0!</v>
      </c>
      <c r="H34" s="359" t="e">
        <f t="shared" si="14"/>
        <v>#DIV/0!</v>
      </c>
      <c r="I34" s="359" t="e">
        <f t="shared" si="14"/>
        <v>#DIV/0!</v>
      </c>
      <c r="J34" s="359" t="e">
        <f t="shared" si="14"/>
        <v>#DIV/0!</v>
      </c>
      <c r="K34" s="359" t="e">
        <f t="shared" si="14"/>
        <v>#DIV/0!</v>
      </c>
      <c r="L34" s="359" t="e">
        <f t="shared" si="14"/>
        <v>#DIV/0!</v>
      </c>
      <c r="M34" s="359" t="e">
        <f t="shared" si="14"/>
        <v>#DIV/0!</v>
      </c>
      <c r="N34" s="359" t="e">
        <f t="shared" si="14"/>
        <v>#DIV/0!</v>
      </c>
      <c r="O34" s="196">
        <f>O33/O22</f>
        <v>0.18181818181818182</v>
      </c>
    </row>
    <row r="35" spans="1:15" x14ac:dyDescent="0.25">
      <c r="A35" s="10" t="s">
        <v>49</v>
      </c>
      <c r="B35" s="85" t="s">
        <v>290</v>
      </c>
      <c r="C35" s="77">
        <v>1</v>
      </c>
      <c r="D35" s="41">
        <v>3</v>
      </c>
      <c r="E35" s="41">
        <v>0</v>
      </c>
      <c r="F35" s="349"/>
      <c r="G35" s="349"/>
      <c r="H35" s="349"/>
      <c r="I35" s="349"/>
      <c r="J35" s="349"/>
      <c r="K35" s="349"/>
      <c r="L35" s="349"/>
      <c r="M35" s="349"/>
      <c r="N35" s="350"/>
      <c r="O35" s="85">
        <f>SUM(C35:N35)</f>
        <v>4</v>
      </c>
    </row>
    <row r="36" spans="1:15" x14ac:dyDescent="0.25">
      <c r="A36" s="10" t="s">
        <v>50</v>
      </c>
      <c r="B36" s="199" t="s">
        <v>69</v>
      </c>
      <c r="C36" s="195">
        <f>C35/C22</f>
        <v>0.2</v>
      </c>
      <c r="D36" s="195">
        <f t="shared" ref="D36:N36" si="15">D35/D22</f>
        <v>0.75</v>
      </c>
      <c r="E36" s="195">
        <f t="shared" si="15"/>
        <v>0</v>
      </c>
      <c r="F36" s="359" t="e">
        <f t="shared" si="15"/>
        <v>#DIV/0!</v>
      </c>
      <c r="G36" s="359" t="e">
        <f t="shared" si="15"/>
        <v>#DIV/0!</v>
      </c>
      <c r="H36" s="359" t="e">
        <f t="shared" si="15"/>
        <v>#DIV/0!</v>
      </c>
      <c r="I36" s="359" t="e">
        <f t="shared" si="15"/>
        <v>#DIV/0!</v>
      </c>
      <c r="J36" s="359" t="e">
        <f t="shared" si="15"/>
        <v>#DIV/0!</v>
      </c>
      <c r="K36" s="359" t="e">
        <f t="shared" si="15"/>
        <v>#DIV/0!</v>
      </c>
      <c r="L36" s="359" t="e">
        <f t="shared" si="15"/>
        <v>#DIV/0!</v>
      </c>
      <c r="M36" s="359" t="e">
        <f t="shared" si="15"/>
        <v>#DIV/0!</v>
      </c>
      <c r="N36" s="359" t="e">
        <f t="shared" si="15"/>
        <v>#DIV/0!</v>
      </c>
      <c r="O36" s="196">
        <f>O35/O22</f>
        <v>0.36363636363636365</v>
      </c>
    </row>
    <row r="37" spans="1:15" x14ac:dyDescent="0.25">
      <c r="A37" s="10" t="s">
        <v>51</v>
      </c>
      <c r="B37" s="85" t="s">
        <v>291</v>
      </c>
      <c r="C37" s="40">
        <v>0</v>
      </c>
      <c r="D37" s="41">
        <v>3</v>
      </c>
      <c r="E37" s="41">
        <v>0</v>
      </c>
      <c r="F37" s="349"/>
      <c r="G37" s="349"/>
      <c r="H37" s="349"/>
      <c r="I37" s="349"/>
      <c r="J37" s="349"/>
      <c r="K37" s="349"/>
      <c r="L37" s="349"/>
      <c r="M37" s="349"/>
      <c r="N37" s="350"/>
      <c r="O37" s="85">
        <f>SUM(C37:N37)</f>
        <v>3</v>
      </c>
    </row>
    <row r="38" spans="1:15" x14ac:dyDescent="0.25">
      <c r="A38" s="10" t="s">
        <v>52</v>
      </c>
      <c r="B38" s="199" t="s">
        <v>69</v>
      </c>
      <c r="C38" s="221">
        <f>C37/C22</f>
        <v>0</v>
      </c>
      <c r="D38" s="222">
        <f t="shared" ref="D38:N38" si="16">D37/D22</f>
        <v>0.75</v>
      </c>
      <c r="E38" s="195">
        <f t="shared" si="16"/>
        <v>0</v>
      </c>
      <c r="F38" s="359" t="e">
        <f t="shared" si="16"/>
        <v>#DIV/0!</v>
      </c>
      <c r="G38" s="359" t="e">
        <f t="shared" si="16"/>
        <v>#DIV/0!</v>
      </c>
      <c r="H38" s="359" t="e">
        <f t="shared" si="16"/>
        <v>#DIV/0!</v>
      </c>
      <c r="I38" s="359" t="e">
        <f t="shared" si="16"/>
        <v>#DIV/0!</v>
      </c>
      <c r="J38" s="359" t="e">
        <f t="shared" si="16"/>
        <v>#DIV/0!</v>
      </c>
      <c r="K38" s="359" t="e">
        <f t="shared" si="16"/>
        <v>#DIV/0!</v>
      </c>
      <c r="L38" s="359" t="e">
        <f t="shared" si="16"/>
        <v>#DIV/0!</v>
      </c>
      <c r="M38" s="359" t="e">
        <f t="shared" si="16"/>
        <v>#DIV/0!</v>
      </c>
      <c r="N38" s="359" t="e">
        <f t="shared" si="16"/>
        <v>#DIV/0!</v>
      </c>
      <c r="O38" s="196">
        <f>O37/O22</f>
        <v>0.27272727272727271</v>
      </c>
    </row>
    <row r="39" spans="1:15" x14ac:dyDescent="0.25">
      <c r="A39" s="10" t="s">
        <v>53</v>
      </c>
      <c r="B39" s="220" t="s">
        <v>116</v>
      </c>
      <c r="C39" s="213">
        <v>0</v>
      </c>
      <c r="D39" s="214">
        <v>0</v>
      </c>
      <c r="E39" s="214">
        <v>0</v>
      </c>
      <c r="F39" s="376"/>
      <c r="G39" s="376"/>
      <c r="H39" s="376"/>
      <c r="I39" s="376"/>
      <c r="J39" s="376"/>
      <c r="K39" s="376"/>
      <c r="L39" s="376"/>
      <c r="M39" s="376"/>
      <c r="N39" s="377"/>
      <c r="O39" s="220">
        <f>SUM(C39:N39)</f>
        <v>0</v>
      </c>
    </row>
    <row r="40" spans="1:15" ht="15.75" thickBot="1" x14ac:dyDescent="0.3">
      <c r="A40" s="10" t="s">
        <v>54</v>
      </c>
      <c r="B40" s="219" t="s">
        <v>69</v>
      </c>
      <c r="C40" s="195">
        <f>C39/C22</f>
        <v>0</v>
      </c>
      <c r="D40" s="195">
        <f t="shared" ref="D40:N40" si="17">D39/D22</f>
        <v>0</v>
      </c>
      <c r="E40" s="195">
        <f t="shared" si="17"/>
        <v>0</v>
      </c>
      <c r="F40" s="359" t="e">
        <f t="shared" si="17"/>
        <v>#DIV/0!</v>
      </c>
      <c r="G40" s="359" t="e">
        <f t="shared" si="17"/>
        <v>#DIV/0!</v>
      </c>
      <c r="H40" s="359" t="e">
        <f t="shared" si="17"/>
        <v>#DIV/0!</v>
      </c>
      <c r="I40" s="359" t="e">
        <f t="shared" si="17"/>
        <v>#DIV/0!</v>
      </c>
      <c r="J40" s="359" t="e">
        <f t="shared" si="17"/>
        <v>#DIV/0!</v>
      </c>
      <c r="K40" s="359" t="e">
        <f t="shared" si="17"/>
        <v>#DIV/0!</v>
      </c>
      <c r="L40" s="359" t="e">
        <f t="shared" si="17"/>
        <v>#DIV/0!</v>
      </c>
      <c r="M40" s="359" t="e">
        <f t="shared" si="17"/>
        <v>#DIV/0!</v>
      </c>
      <c r="N40" s="359" t="e">
        <f t="shared" si="17"/>
        <v>#DIV/0!</v>
      </c>
      <c r="O40" s="196">
        <f>O39/O22</f>
        <v>0</v>
      </c>
    </row>
    <row r="41" spans="1:15" ht="26.25" thickTop="1" thickBot="1" x14ac:dyDescent="0.3">
      <c r="A41" s="10" t="s">
        <v>55</v>
      </c>
      <c r="B41" s="31" t="s">
        <v>71</v>
      </c>
      <c r="C41" s="16">
        <v>2</v>
      </c>
      <c r="D41" s="16">
        <v>3</v>
      </c>
      <c r="E41" s="16">
        <v>1</v>
      </c>
      <c r="F41" s="354"/>
      <c r="G41" s="354"/>
      <c r="H41" s="354"/>
      <c r="I41" s="354"/>
      <c r="J41" s="354"/>
      <c r="K41" s="354"/>
      <c r="L41" s="354"/>
      <c r="M41" s="354"/>
      <c r="N41" s="355"/>
      <c r="O41" s="255">
        <f>SUM(C41:N41)</f>
        <v>6</v>
      </c>
    </row>
    <row r="42" spans="1:15" ht="15.75" thickTop="1" x14ac:dyDescent="0.25">
      <c r="A42" s="10" t="s">
        <v>56</v>
      </c>
      <c r="B42" s="201" t="s">
        <v>164</v>
      </c>
      <c r="C42" s="202">
        <v>2</v>
      </c>
      <c r="D42" s="203">
        <v>3</v>
      </c>
      <c r="E42" s="203">
        <v>0</v>
      </c>
      <c r="F42" s="356"/>
      <c r="G42" s="356"/>
      <c r="H42" s="356"/>
      <c r="I42" s="356"/>
      <c r="J42" s="356"/>
      <c r="K42" s="356"/>
      <c r="L42" s="387"/>
      <c r="M42" s="356"/>
      <c r="N42" s="357"/>
      <c r="O42" s="201">
        <f>SUM(C42:N42)</f>
        <v>5</v>
      </c>
    </row>
    <row r="43" spans="1:15" x14ac:dyDescent="0.25">
      <c r="A43" s="10" t="s">
        <v>57</v>
      </c>
      <c r="B43" s="166" t="s">
        <v>69</v>
      </c>
      <c r="C43" s="195">
        <f>C42/C22</f>
        <v>0.4</v>
      </c>
      <c r="D43" s="195">
        <f t="shared" ref="D43:N43" si="18">D42/D22</f>
        <v>0.75</v>
      </c>
      <c r="E43" s="195">
        <f t="shared" si="18"/>
        <v>0</v>
      </c>
      <c r="F43" s="359" t="e">
        <f t="shared" si="18"/>
        <v>#DIV/0!</v>
      </c>
      <c r="G43" s="359" t="e">
        <f t="shared" si="18"/>
        <v>#DIV/0!</v>
      </c>
      <c r="H43" s="359" t="e">
        <f t="shared" si="18"/>
        <v>#DIV/0!</v>
      </c>
      <c r="I43" s="359" t="e">
        <f t="shared" si="18"/>
        <v>#DIV/0!</v>
      </c>
      <c r="J43" s="359" t="e">
        <f t="shared" si="18"/>
        <v>#DIV/0!</v>
      </c>
      <c r="K43" s="359" t="e">
        <f t="shared" si="18"/>
        <v>#DIV/0!</v>
      </c>
      <c r="L43" s="359" t="e">
        <f t="shared" si="18"/>
        <v>#DIV/0!</v>
      </c>
      <c r="M43" s="359" t="e">
        <f t="shared" si="18"/>
        <v>#DIV/0!</v>
      </c>
      <c r="N43" s="359" t="e">
        <f t="shared" si="18"/>
        <v>#DIV/0!</v>
      </c>
      <c r="O43" s="196">
        <f>O42/O22</f>
        <v>0.45454545454545453</v>
      </c>
    </row>
    <row r="44" spans="1:15" x14ac:dyDescent="0.25">
      <c r="A44" s="10" t="s">
        <v>58</v>
      </c>
      <c r="B44" s="85" t="s">
        <v>165</v>
      </c>
      <c r="C44" s="77">
        <v>0</v>
      </c>
      <c r="D44" s="41">
        <v>0</v>
      </c>
      <c r="E44" s="41">
        <v>0</v>
      </c>
      <c r="F44" s="349"/>
      <c r="G44" s="349"/>
      <c r="H44" s="349"/>
      <c r="I44" s="349"/>
      <c r="J44" s="349"/>
      <c r="K44" s="349"/>
      <c r="L44" s="349"/>
      <c r="M44" s="349"/>
      <c r="N44" s="350"/>
      <c r="O44" s="85">
        <f>SUM(C44:N44)</f>
        <v>0</v>
      </c>
    </row>
    <row r="45" spans="1:15" x14ac:dyDescent="0.25">
      <c r="A45" s="10" t="s">
        <v>59</v>
      </c>
      <c r="B45" s="166" t="s">
        <v>69</v>
      </c>
      <c r="C45" s="195">
        <f>C44/C22</f>
        <v>0</v>
      </c>
      <c r="D45" s="195">
        <f t="shared" ref="D45:N45" si="19">D44/D22</f>
        <v>0</v>
      </c>
      <c r="E45" s="195">
        <f t="shared" si="19"/>
        <v>0</v>
      </c>
      <c r="F45" s="359" t="e">
        <f t="shared" si="19"/>
        <v>#DIV/0!</v>
      </c>
      <c r="G45" s="359" t="e">
        <f t="shared" si="19"/>
        <v>#DIV/0!</v>
      </c>
      <c r="H45" s="359" t="e">
        <f t="shared" si="19"/>
        <v>#DIV/0!</v>
      </c>
      <c r="I45" s="359" t="e">
        <f t="shared" si="19"/>
        <v>#DIV/0!</v>
      </c>
      <c r="J45" s="359" t="e">
        <f t="shared" si="19"/>
        <v>#DIV/0!</v>
      </c>
      <c r="K45" s="359" t="e">
        <f t="shared" si="19"/>
        <v>#DIV/0!</v>
      </c>
      <c r="L45" s="359" t="e">
        <f t="shared" si="19"/>
        <v>#DIV/0!</v>
      </c>
      <c r="M45" s="359" t="e">
        <f t="shared" si="19"/>
        <v>#DIV/0!</v>
      </c>
      <c r="N45" s="359" t="e">
        <f t="shared" si="19"/>
        <v>#DIV/0!</v>
      </c>
      <c r="O45" s="196">
        <f>O44/O22</f>
        <v>0</v>
      </c>
    </row>
    <row r="46" spans="1:15" x14ac:dyDescent="0.25">
      <c r="A46" s="10" t="s">
        <v>60</v>
      </c>
      <c r="B46" s="85" t="s">
        <v>166</v>
      </c>
      <c r="C46" s="77">
        <v>0</v>
      </c>
      <c r="D46" s="41">
        <v>0</v>
      </c>
      <c r="E46" s="41">
        <v>0</v>
      </c>
      <c r="F46" s="349"/>
      <c r="G46" s="349"/>
      <c r="H46" s="349"/>
      <c r="I46" s="349"/>
      <c r="J46" s="349"/>
      <c r="K46" s="349"/>
      <c r="L46" s="349"/>
      <c r="M46" s="349"/>
      <c r="N46" s="350"/>
      <c r="O46" s="85">
        <f>SUM(C46:N46)</f>
        <v>0</v>
      </c>
    </row>
    <row r="47" spans="1:15" x14ac:dyDescent="0.25">
      <c r="A47" s="10" t="s">
        <v>61</v>
      </c>
      <c r="B47" s="166" t="s">
        <v>69</v>
      </c>
      <c r="C47" s="195">
        <f>C46/C22</f>
        <v>0</v>
      </c>
      <c r="D47" s="195">
        <f t="shared" ref="D47:N47" si="20">D46/D22</f>
        <v>0</v>
      </c>
      <c r="E47" s="195">
        <f>E46/E22</f>
        <v>0</v>
      </c>
      <c r="F47" s="359" t="e">
        <f t="shared" si="20"/>
        <v>#DIV/0!</v>
      </c>
      <c r="G47" s="359" t="e">
        <f t="shared" si="20"/>
        <v>#DIV/0!</v>
      </c>
      <c r="H47" s="359" t="e">
        <f t="shared" si="20"/>
        <v>#DIV/0!</v>
      </c>
      <c r="I47" s="359" t="e">
        <f t="shared" si="20"/>
        <v>#DIV/0!</v>
      </c>
      <c r="J47" s="359" t="e">
        <f t="shared" si="20"/>
        <v>#DIV/0!</v>
      </c>
      <c r="K47" s="359" t="e">
        <f t="shared" si="20"/>
        <v>#DIV/0!</v>
      </c>
      <c r="L47" s="359" t="e">
        <f t="shared" si="20"/>
        <v>#DIV/0!</v>
      </c>
      <c r="M47" s="359" t="e">
        <f t="shared" si="20"/>
        <v>#DIV/0!</v>
      </c>
      <c r="N47" s="359" t="e">
        <f t="shared" si="20"/>
        <v>#DIV/0!</v>
      </c>
      <c r="O47" s="196">
        <f>O46/O22</f>
        <v>0</v>
      </c>
    </row>
    <row r="48" spans="1:15" x14ac:dyDescent="0.25">
      <c r="A48" s="10" t="s">
        <v>62</v>
      </c>
      <c r="B48" s="85" t="s">
        <v>308</v>
      </c>
      <c r="C48" s="77">
        <v>0</v>
      </c>
      <c r="D48" s="41">
        <v>0</v>
      </c>
      <c r="E48" s="41">
        <v>0</v>
      </c>
      <c r="F48" s="349"/>
      <c r="G48" s="349"/>
      <c r="H48" s="349"/>
      <c r="I48" s="349"/>
      <c r="J48" s="349"/>
      <c r="K48" s="349"/>
      <c r="L48" s="349"/>
      <c r="M48" s="349"/>
      <c r="N48" s="350"/>
      <c r="O48" s="85">
        <f>SUM(C48:N48)</f>
        <v>0</v>
      </c>
    </row>
    <row r="49" spans="1:15" x14ac:dyDescent="0.25">
      <c r="A49" s="10" t="s">
        <v>63</v>
      </c>
      <c r="B49" s="166" t="s">
        <v>69</v>
      </c>
      <c r="C49" s="195">
        <f>C48/C22</f>
        <v>0</v>
      </c>
      <c r="D49" s="195">
        <f t="shared" ref="D49:N49" si="21">D48/D22</f>
        <v>0</v>
      </c>
      <c r="E49" s="195">
        <f t="shared" si="21"/>
        <v>0</v>
      </c>
      <c r="F49" s="359" t="e">
        <f t="shared" si="21"/>
        <v>#DIV/0!</v>
      </c>
      <c r="G49" s="359" t="e">
        <f t="shared" si="21"/>
        <v>#DIV/0!</v>
      </c>
      <c r="H49" s="359" t="e">
        <f t="shared" si="21"/>
        <v>#DIV/0!</v>
      </c>
      <c r="I49" s="359" t="e">
        <f t="shared" si="21"/>
        <v>#DIV/0!</v>
      </c>
      <c r="J49" s="359" t="e">
        <f t="shared" si="21"/>
        <v>#DIV/0!</v>
      </c>
      <c r="K49" s="359" t="e">
        <f t="shared" si="21"/>
        <v>#DIV/0!</v>
      </c>
      <c r="L49" s="359" t="e">
        <f t="shared" si="21"/>
        <v>#DIV/0!</v>
      </c>
      <c r="M49" s="359" t="e">
        <f t="shared" si="21"/>
        <v>#DIV/0!</v>
      </c>
      <c r="N49" s="359" t="e">
        <f t="shared" si="21"/>
        <v>#DIV/0!</v>
      </c>
      <c r="O49" s="196">
        <f>O48/O22</f>
        <v>0</v>
      </c>
    </row>
    <row r="50" spans="1:15" x14ac:dyDescent="0.25">
      <c r="A50" s="10" t="s">
        <v>64</v>
      </c>
      <c r="B50" s="198" t="s">
        <v>168</v>
      </c>
      <c r="C50" s="40">
        <v>0</v>
      </c>
      <c r="D50" s="41">
        <v>0</v>
      </c>
      <c r="E50" s="41">
        <v>1</v>
      </c>
      <c r="F50" s="349"/>
      <c r="G50" s="349"/>
      <c r="H50" s="349"/>
      <c r="I50" s="349"/>
      <c r="J50" s="349"/>
      <c r="K50" s="349"/>
      <c r="L50" s="349"/>
      <c r="M50" s="349"/>
      <c r="N50" s="350"/>
      <c r="O50" s="85">
        <f>SUM(C50:N50)</f>
        <v>1</v>
      </c>
    </row>
    <row r="51" spans="1:15" x14ac:dyDescent="0.25">
      <c r="A51" s="10" t="s">
        <v>65</v>
      </c>
      <c r="B51" s="166" t="s">
        <v>69</v>
      </c>
      <c r="C51" s="195">
        <f>C50/C22</f>
        <v>0</v>
      </c>
      <c r="D51" s="195">
        <f t="shared" ref="D51:N51" si="22">D50/D22</f>
        <v>0</v>
      </c>
      <c r="E51" s="195">
        <f t="shared" si="22"/>
        <v>0.5</v>
      </c>
      <c r="F51" s="359" t="e">
        <f t="shared" si="22"/>
        <v>#DIV/0!</v>
      </c>
      <c r="G51" s="359" t="e">
        <f t="shared" si="22"/>
        <v>#DIV/0!</v>
      </c>
      <c r="H51" s="359" t="e">
        <f t="shared" si="22"/>
        <v>#DIV/0!</v>
      </c>
      <c r="I51" s="359" t="e">
        <f t="shared" si="22"/>
        <v>#DIV/0!</v>
      </c>
      <c r="J51" s="359" t="e">
        <f t="shared" si="22"/>
        <v>#DIV/0!</v>
      </c>
      <c r="K51" s="359" t="e">
        <f t="shared" si="22"/>
        <v>#DIV/0!</v>
      </c>
      <c r="L51" s="359" t="e">
        <f t="shared" si="22"/>
        <v>#DIV/0!</v>
      </c>
      <c r="M51" s="359" t="e">
        <f t="shared" si="22"/>
        <v>#DIV/0!</v>
      </c>
      <c r="N51" s="359" t="e">
        <f t="shared" si="22"/>
        <v>#DIV/0!</v>
      </c>
      <c r="O51" s="196">
        <f>O50/O22</f>
        <v>9.0909090909090912E-2</v>
      </c>
    </row>
    <row r="52" spans="1:15" ht="24.75" x14ac:dyDescent="0.25">
      <c r="A52" s="10" t="s">
        <v>155</v>
      </c>
      <c r="B52" s="198" t="s">
        <v>169</v>
      </c>
      <c r="C52" s="77">
        <v>0</v>
      </c>
      <c r="D52" s="41">
        <v>0</v>
      </c>
      <c r="E52" s="41">
        <v>0</v>
      </c>
      <c r="F52" s="349"/>
      <c r="G52" s="349"/>
      <c r="H52" s="349"/>
      <c r="I52" s="349"/>
      <c r="J52" s="349"/>
      <c r="K52" s="349"/>
      <c r="L52" s="349"/>
      <c r="M52" s="349"/>
      <c r="N52" s="350"/>
      <c r="O52" s="85">
        <f>SUM(C52:N52)</f>
        <v>0</v>
      </c>
    </row>
    <row r="53" spans="1:15" x14ac:dyDescent="0.25">
      <c r="A53" s="10" t="s">
        <v>66</v>
      </c>
      <c r="B53" s="166" t="s">
        <v>69</v>
      </c>
      <c r="C53" s="195">
        <f>C52/C22</f>
        <v>0</v>
      </c>
      <c r="D53" s="195">
        <f t="shared" ref="D53:N53" si="23">D52/D22</f>
        <v>0</v>
      </c>
      <c r="E53" s="195">
        <f t="shared" si="23"/>
        <v>0</v>
      </c>
      <c r="F53" s="359" t="e">
        <f t="shared" si="23"/>
        <v>#DIV/0!</v>
      </c>
      <c r="G53" s="359" t="e">
        <f t="shared" si="23"/>
        <v>#DIV/0!</v>
      </c>
      <c r="H53" s="359" t="e">
        <f t="shared" si="23"/>
        <v>#DIV/0!</v>
      </c>
      <c r="I53" s="359" t="e">
        <f t="shared" si="23"/>
        <v>#DIV/0!</v>
      </c>
      <c r="J53" s="359" t="e">
        <f t="shared" si="23"/>
        <v>#DIV/0!</v>
      </c>
      <c r="K53" s="359" t="e">
        <f t="shared" si="23"/>
        <v>#DIV/0!</v>
      </c>
      <c r="L53" s="359" t="e">
        <f t="shared" si="23"/>
        <v>#DIV/0!</v>
      </c>
      <c r="M53" s="359" t="e">
        <f t="shared" si="23"/>
        <v>#DIV/0!</v>
      </c>
      <c r="N53" s="359" t="e">
        <f t="shared" si="23"/>
        <v>#DIV/0!</v>
      </c>
      <c r="O53" s="196">
        <f>O52/O22</f>
        <v>0</v>
      </c>
    </row>
    <row r="54" spans="1:15" x14ac:dyDescent="0.25">
      <c r="A54" s="10" t="s">
        <v>72</v>
      </c>
      <c r="B54" s="85" t="s">
        <v>292</v>
      </c>
      <c r="C54" s="40">
        <v>0</v>
      </c>
      <c r="D54" s="41">
        <v>0</v>
      </c>
      <c r="E54" s="41">
        <v>0</v>
      </c>
      <c r="F54" s="349"/>
      <c r="G54" s="349"/>
      <c r="H54" s="349"/>
      <c r="I54" s="349"/>
      <c r="J54" s="349"/>
      <c r="K54" s="349"/>
      <c r="L54" s="349"/>
      <c r="M54" s="349"/>
      <c r="N54" s="350"/>
      <c r="O54" s="85">
        <f>SUM(C54:N54)</f>
        <v>0</v>
      </c>
    </row>
    <row r="55" spans="1:15" ht="15.75" thickBot="1" x14ac:dyDescent="0.3">
      <c r="A55" s="10" t="s">
        <v>73</v>
      </c>
      <c r="B55" s="170" t="s">
        <v>69</v>
      </c>
      <c r="C55" s="204">
        <f>C54/C22</f>
        <v>0</v>
      </c>
      <c r="D55" s="205">
        <f t="shared" ref="D55:N55" si="24">D54/D22</f>
        <v>0</v>
      </c>
      <c r="E55" s="205">
        <f t="shared" si="24"/>
        <v>0</v>
      </c>
      <c r="F55" s="361" t="e">
        <f t="shared" si="24"/>
        <v>#DIV/0!</v>
      </c>
      <c r="G55" s="361" t="e">
        <f t="shared" si="24"/>
        <v>#DIV/0!</v>
      </c>
      <c r="H55" s="361" t="e">
        <f t="shared" si="24"/>
        <v>#DIV/0!</v>
      </c>
      <c r="I55" s="361" t="e">
        <f t="shared" si="24"/>
        <v>#DIV/0!</v>
      </c>
      <c r="J55" s="361" t="e">
        <f t="shared" si="24"/>
        <v>#DIV/0!</v>
      </c>
      <c r="K55" s="361" t="e">
        <f t="shared" si="24"/>
        <v>#DIV/0!</v>
      </c>
      <c r="L55" s="361" t="e">
        <f t="shared" si="24"/>
        <v>#DIV/0!</v>
      </c>
      <c r="M55" s="361" t="e">
        <f t="shared" si="24"/>
        <v>#DIV/0!</v>
      </c>
      <c r="N55" s="361" t="e">
        <f t="shared" si="24"/>
        <v>#DIV/0!</v>
      </c>
      <c r="O55" s="206">
        <f>O54/O22</f>
        <v>0</v>
      </c>
    </row>
    <row r="56" spans="1:15" ht="20.100000000000001" customHeight="1" thickBot="1" x14ac:dyDescent="0.3">
      <c r="A56" s="21" t="s">
        <v>336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375</v>
      </c>
      <c r="D57" s="413" t="s">
        <v>376</v>
      </c>
      <c r="E57" s="413" t="s">
        <v>377</v>
      </c>
      <c r="F57" s="55" t="s">
        <v>378</v>
      </c>
      <c r="G57" s="55" t="s">
        <v>379</v>
      </c>
      <c r="H57" s="55" t="s">
        <v>380</v>
      </c>
      <c r="I57" s="55" t="s">
        <v>381</v>
      </c>
      <c r="J57" s="55" t="s">
        <v>382</v>
      </c>
      <c r="K57" s="55" t="s">
        <v>383</v>
      </c>
      <c r="L57" s="55" t="s">
        <v>384</v>
      </c>
      <c r="M57" s="55" t="s">
        <v>385</v>
      </c>
      <c r="N57" s="55" t="s">
        <v>386</v>
      </c>
      <c r="O57" s="181" t="s">
        <v>105</v>
      </c>
    </row>
    <row r="58" spans="1:15" ht="15.75" thickBot="1" x14ac:dyDescent="0.3">
      <c r="A58" s="29" t="s">
        <v>74</v>
      </c>
      <c r="B58" s="26" t="s">
        <v>294</v>
      </c>
      <c r="C58" s="17">
        <v>3</v>
      </c>
      <c r="D58" s="17">
        <v>4</v>
      </c>
      <c r="E58" s="17">
        <v>5</v>
      </c>
      <c r="F58" s="17"/>
      <c r="G58" s="295"/>
      <c r="H58" s="295"/>
      <c r="I58" s="17"/>
      <c r="J58" s="17"/>
      <c r="K58" s="17"/>
      <c r="L58" s="17"/>
      <c r="M58" s="295"/>
      <c r="N58" s="295"/>
      <c r="O58" s="26">
        <f>SUM(C58:N58)</f>
        <v>12</v>
      </c>
    </row>
    <row r="59" spans="1:15" x14ac:dyDescent="0.25">
      <c r="A59" s="29" t="s">
        <v>75</v>
      </c>
      <c r="B59" s="208" t="s">
        <v>299</v>
      </c>
      <c r="C59" s="197">
        <v>2</v>
      </c>
      <c r="D59" s="186">
        <v>3</v>
      </c>
      <c r="E59" s="186">
        <v>3</v>
      </c>
      <c r="F59" s="348"/>
      <c r="G59" s="348"/>
      <c r="H59" s="348"/>
      <c r="I59" s="348"/>
      <c r="J59" s="348"/>
      <c r="K59" s="348"/>
      <c r="L59" s="348"/>
      <c r="M59" s="348"/>
      <c r="N59" s="358"/>
      <c r="O59" s="27">
        <f>SUM(C59:N59)</f>
        <v>8</v>
      </c>
    </row>
    <row r="60" spans="1:15" x14ac:dyDescent="0.25">
      <c r="A60" s="29" t="s">
        <v>76</v>
      </c>
      <c r="B60" s="207" t="s">
        <v>80</v>
      </c>
      <c r="C60" s="195">
        <f>C59/C58</f>
        <v>0.66666666666666663</v>
      </c>
      <c r="D60" s="195">
        <f t="shared" ref="D60:N60" si="25">D59/D58</f>
        <v>0.75</v>
      </c>
      <c r="E60" s="195">
        <f t="shared" si="25"/>
        <v>0.6</v>
      </c>
      <c r="F60" s="359" t="e">
        <f t="shared" si="25"/>
        <v>#DIV/0!</v>
      </c>
      <c r="G60" s="359" t="e">
        <f t="shared" si="25"/>
        <v>#DIV/0!</v>
      </c>
      <c r="H60" s="359" t="e">
        <f t="shared" si="25"/>
        <v>#DIV/0!</v>
      </c>
      <c r="I60" s="359" t="e">
        <f t="shared" si="25"/>
        <v>#DIV/0!</v>
      </c>
      <c r="J60" s="359" t="e">
        <f t="shared" si="25"/>
        <v>#DIV/0!</v>
      </c>
      <c r="K60" s="359" t="e">
        <f t="shared" si="25"/>
        <v>#DIV/0!</v>
      </c>
      <c r="L60" s="359" t="e">
        <f t="shared" si="25"/>
        <v>#DIV/0!</v>
      </c>
      <c r="M60" s="359" t="e">
        <f t="shared" si="25"/>
        <v>#DIV/0!</v>
      </c>
      <c r="N60" s="345" t="e">
        <f t="shared" si="25"/>
        <v>#DIV/0!</v>
      </c>
      <c r="O60" s="249">
        <f>O59/O58</f>
        <v>0.66666666666666663</v>
      </c>
    </row>
    <row r="61" spans="1:15" x14ac:dyDescent="0.25">
      <c r="A61" s="29" t="s">
        <v>87</v>
      </c>
      <c r="B61" s="209" t="s">
        <v>78</v>
      </c>
      <c r="C61" s="40">
        <v>2</v>
      </c>
      <c r="D61" s="41">
        <v>1</v>
      </c>
      <c r="E61" s="41">
        <v>2</v>
      </c>
      <c r="F61" s="349"/>
      <c r="G61" s="349"/>
      <c r="H61" s="349"/>
      <c r="I61" s="349"/>
      <c r="J61" s="349"/>
      <c r="K61" s="349"/>
      <c r="L61" s="349"/>
      <c r="M61" s="349"/>
      <c r="N61" s="350"/>
      <c r="O61" s="210">
        <f>SUM(C61:N61)</f>
        <v>5</v>
      </c>
    </row>
    <row r="62" spans="1:15" x14ac:dyDescent="0.25">
      <c r="A62" s="29" t="s">
        <v>88</v>
      </c>
      <c r="B62" s="207" t="s">
        <v>80</v>
      </c>
      <c r="C62" s="195">
        <f>C61/C58</f>
        <v>0.66666666666666663</v>
      </c>
      <c r="D62" s="195">
        <f t="shared" ref="D62:N62" si="26">D61/D58</f>
        <v>0.25</v>
      </c>
      <c r="E62" s="195">
        <f t="shared" si="26"/>
        <v>0.4</v>
      </c>
      <c r="F62" s="359" t="e">
        <f t="shared" si="26"/>
        <v>#DIV/0!</v>
      </c>
      <c r="G62" s="359" t="e">
        <f t="shared" si="26"/>
        <v>#DIV/0!</v>
      </c>
      <c r="H62" s="359" t="e">
        <f t="shared" si="26"/>
        <v>#DIV/0!</v>
      </c>
      <c r="I62" s="359" t="e">
        <f t="shared" si="26"/>
        <v>#DIV/0!</v>
      </c>
      <c r="J62" s="359" t="e">
        <f t="shared" si="26"/>
        <v>#DIV/0!</v>
      </c>
      <c r="K62" s="359" t="e">
        <f t="shared" si="26"/>
        <v>#DIV/0!</v>
      </c>
      <c r="L62" s="359" t="e">
        <f t="shared" si="26"/>
        <v>#DIV/0!</v>
      </c>
      <c r="M62" s="359" t="e">
        <f t="shared" si="26"/>
        <v>#DIV/0!</v>
      </c>
      <c r="N62" s="345" t="e">
        <f t="shared" si="26"/>
        <v>#DIV/0!</v>
      </c>
      <c r="O62" s="249">
        <f>O61/O58</f>
        <v>0.41666666666666669</v>
      </c>
    </row>
    <row r="63" spans="1:15" x14ac:dyDescent="0.25">
      <c r="A63" s="29" t="s">
        <v>89</v>
      </c>
      <c r="B63" s="209" t="s">
        <v>302</v>
      </c>
      <c r="C63" s="40">
        <v>1</v>
      </c>
      <c r="D63" s="41">
        <v>0</v>
      </c>
      <c r="E63" s="41">
        <v>1</v>
      </c>
      <c r="F63" s="349"/>
      <c r="G63" s="349"/>
      <c r="H63" s="349"/>
      <c r="I63" s="349"/>
      <c r="J63" s="349"/>
      <c r="K63" s="349"/>
      <c r="L63" s="349"/>
      <c r="M63" s="349"/>
      <c r="N63" s="350"/>
      <c r="O63" s="210">
        <f>SUM(C63:N63)</f>
        <v>2</v>
      </c>
    </row>
    <row r="64" spans="1:15" x14ac:dyDescent="0.25">
      <c r="A64" s="29" t="s">
        <v>90</v>
      </c>
      <c r="B64" s="193" t="s">
        <v>80</v>
      </c>
      <c r="C64" s="195">
        <f>C63/C58</f>
        <v>0.33333333333333331</v>
      </c>
      <c r="D64" s="195">
        <f t="shared" ref="D64:N64" si="27">D63/D58</f>
        <v>0</v>
      </c>
      <c r="E64" s="195">
        <f t="shared" si="27"/>
        <v>0.2</v>
      </c>
      <c r="F64" s="359" t="e">
        <f t="shared" si="27"/>
        <v>#DIV/0!</v>
      </c>
      <c r="G64" s="359" t="e">
        <f t="shared" si="27"/>
        <v>#DIV/0!</v>
      </c>
      <c r="H64" s="359" t="e">
        <f t="shared" si="27"/>
        <v>#DIV/0!</v>
      </c>
      <c r="I64" s="359" t="e">
        <f t="shared" si="27"/>
        <v>#DIV/0!</v>
      </c>
      <c r="J64" s="359" t="e">
        <f t="shared" si="27"/>
        <v>#DIV/0!</v>
      </c>
      <c r="K64" s="359" t="e">
        <f t="shared" si="27"/>
        <v>#DIV/0!</v>
      </c>
      <c r="L64" s="359" t="e">
        <f t="shared" si="27"/>
        <v>#DIV/0!</v>
      </c>
      <c r="M64" s="359" t="e">
        <f t="shared" si="27"/>
        <v>#DIV/0!</v>
      </c>
      <c r="N64" s="345" t="e">
        <f t="shared" si="27"/>
        <v>#DIV/0!</v>
      </c>
      <c r="O64" s="249">
        <f>O63/O58</f>
        <v>0.16666666666666666</v>
      </c>
    </row>
    <row r="65" spans="1:15" x14ac:dyDescent="0.25">
      <c r="A65" s="29" t="s">
        <v>91</v>
      </c>
      <c r="B65" s="209" t="s">
        <v>303</v>
      </c>
      <c r="C65" s="41">
        <f>C61-C67</f>
        <v>2</v>
      </c>
      <c r="D65" s="41">
        <f>D61-D67</f>
        <v>1</v>
      </c>
      <c r="E65" s="41">
        <f>E61-E67</f>
        <v>1</v>
      </c>
      <c r="F65" s="349">
        <f t="shared" ref="F65:N65" si="28">F61-F67</f>
        <v>0</v>
      </c>
      <c r="G65" s="349">
        <f t="shared" si="28"/>
        <v>0</v>
      </c>
      <c r="H65" s="349">
        <f t="shared" si="28"/>
        <v>0</v>
      </c>
      <c r="I65" s="349">
        <f t="shared" si="28"/>
        <v>0</v>
      </c>
      <c r="J65" s="349">
        <f t="shared" si="28"/>
        <v>0</v>
      </c>
      <c r="K65" s="349">
        <f t="shared" si="28"/>
        <v>0</v>
      </c>
      <c r="L65" s="349">
        <f t="shared" si="28"/>
        <v>0</v>
      </c>
      <c r="M65" s="349">
        <f t="shared" si="28"/>
        <v>0</v>
      </c>
      <c r="N65" s="350">
        <f t="shared" si="28"/>
        <v>0</v>
      </c>
      <c r="O65" s="210">
        <f>SUM(C65:N65)</f>
        <v>4</v>
      </c>
    </row>
    <row r="66" spans="1:15" ht="15.75" thickBot="1" x14ac:dyDescent="0.3">
      <c r="A66" s="29" t="s">
        <v>92</v>
      </c>
      <c r="B66" s="211" t="s">
        <v>80</v>
      </c>
      <c r="C66" s="250">
        <f>C65/C58</f>
        <v>0.66666666666666663</v>
      </c>
      <c r="D66" s="200">
        <f>D65/D58</f>
        <v>0.25</v>
      </c>
      <c r="E66" s="200">
        <f t="shared" ref="E66:N66" si="29">E65/E58</f>
        <v>0.2</v>
      </c>
      <c r="F66" s="373" t="e">
        <f t="shared" si="29"/>
        <v>#DIV/0!</v>
      </c>
      <c r="G66" s="373" t="e">
        <f t="shared" si="29"/>
        <v>#DIV/0!</v>
      </c>
      <c r="H66" s="373" t="e">
        <f t="shared" si="29"/>
        <v>#DIV/0!</v>
      </c>
      <c r="I66" s="373" t="e">
        <f t="shared" si="29"/>
        <v>#DIV/0!</v>
      </c>
      <c r="J66" s="373" t="e">
        <f t="shared" si="29"/>
        <v>#DIV/0!</v>
      </c>
      <c r="K66" s="373" t="e">
        <f t="shared" si="29"/>
        <v>#DIV/0!</v>
      </c>
      <c r="L66" s="373" t="e">
        <f t="shared" si="29"/>
        <v>#DIV/0!</v>
      </c>
      <c r="M66" s="373" t="e">
        <f t="shared" si="29"/>
        <v>#DIV/0!</v>
      </c>
      <c r="N66" s="353" t="e">
        <f t="shared" si="29"/>
        <v>#DIV/0!</v>
      </c>
      <c r="O66" s="251">
        <f>O65/O58</f>
        <v>0.33333333333333331</v>
      </c>
    </row>
    <row r="67" spans="1:15" ht="15.75" thickTop="1" x14ac:dyDescent="0.25">
      <c r="A67" s="29" t="s">
        <v>93</v>
      </c>
      <c r="B67" s="225" t="s">
        <v>304</v>
      </c>
      <c r="C67" s="203">
        <f t="shared" ref="C67:D67" si="30">C69+C71+C73+C75+C77</f>
        <v>0</v>
      </c>
      <c r="D67" s="203">
        <f t="shared" si="30"/>
        <v>0</v>
      </c>
      <c r="E67" s="203">
        <f>E69+E71+E73+E75+E77</f>
        <v>1</v>
      </c>
      <c r="F67" s="356">
        <f t="shared" ref="F67:N67" si="31">F69+F71+F73+F75+F77</f>
        <v>0</v>
      </c>
      <c r="G67" s="356">
        <f t="shared" si="31"/>
        <v>0</v>
      </c>
      <c r="H67" s="356">
        <f t="shared" si="31"/>
        <v>0</v>
      </c>
      <c r="I67" s="356">
        <f t="shared" si="31"/>
        <v>0</v>
      </c>
      <c r="J67" s="356">
        <f t="shared" si="31"/>
        <v>0</v>
      </c>
      <c r="K67" s="356">
        <f t="shared" si="31"/>
        <v>0</v>
      </c>
      <c r="L67" s="356">
        <f t="shared" si="31"/>
        <v>0</v>
      </c>
      <c r="M67" s="356">
        <f t="shared" si="31"/>
        <v>0</v>
      </c>
      <c r="N67" s="357">
        <f t="shared" si="31"/>
        <v>0</v>
      </c>
      <c r="O67" s="224">
        <f>SUM(C67:N67)</f>
        <v>1</v>
      </c>
    </row>
    <row r="68" spans="1:15" ht="15.75" thickBot="1" x14ac:dyDescent="0.3">
      <c r="A68" s="29" t="s">
        <v>94</v>
      </c>
      <c r="B68" s="211" t="s">
        <v>80</v>
      </c>
      <c r="C68" s="250">
        <f>C67/C58</f>
        <v>0</v>
      </c>
      <c r="D68" s="252">
        <f t="shared" ref="D68:N68" si="32">D67/D58</f>
        <v>0</v>
      </c>
      <c r="E68" s="252">
        <f t="shared" si="32"/>
        <v>0.2</v>
      </c>
      <c r="F68" s="374" t="e">
        <f t="shared" si="32"/>
        <v>#DIV/0!</v>
      </c>
      <c r="G68" s="374" t="e">
        <f t="shared" si="32"/>
        <v>#DIV/0!</v>
      </c>
      <c r="H68" s="374" t="e">
        <f t="shared" si="32"/>
        <v>#DIV/0!</v>
      </c>
      <c r="I68" s="374" t="e">
        <f t="shared" si="32"/>
        <v>#DIV/0!</v>
      </c>
      <c r="J68" s="374" t="e">
        <f t="shared" si="32"/>
        <v>#DIV/0!</v>
      </c>
      <c r="K68" s="374" t="e">
        <f t="shared" si="32"/>
        <v>#DIV/0!</v>
      </c>
      <c r="L68" s="374" t="e">
        <f t="shared" si="32"/>
        <v>#DIV/0!</v>
      </c>
      <c r="M68" s="374" t="e">
        <f t="shared" si="32"/>
        <v>#DIV/0!</v>
      </c>
      <c r="N68" s="375" t="e">
        <f t="shared" si="32"/>
        <v>#DIV/0!</v>
      </c>
      <c r="O68" s="251">
        <f>O67/O58</f>
        <v>8.3333333333333329E-2</v>
      </c>
    </row>
    <row r="69" spans="1:15" ht="15.75" thickTop="1" x14ac:dyDescent="0.25">
      <c r="A69" s="29" t="s">
        <v>95</v>
      </c>
      <c r="B69" s="212" t="s">
        <v>309</v>
      </c>
      <c r="C69" s="223">
        <v>0</v>
      </c>
      <c r="D69" s="214">
        <v>0</v>
      </c>
      <c r="E69" s="214">
        <v>1</v>
      </c>
      <c r="F69" s="376"/>
      <c r="G69" s="376"/>
      <c r="H69" s="376"/>
      <c r="I69" s="376"/>
      <c r="J69" s="376"/>
      <c r="K69" s="376"/>
      <c r="L69" s="376"/>
      <c r="M69" s="376"/>
      <c r="N69" s="377"/>
      <c r="O69" s="28">
        <f>SUM(C69:N69)</f>
        <v>1</v>
      </c>
    </row>
    <row r="70" spans="1:15" x14ac:dyDescent="0.25">
      <c r="A70" s="29" t="s">
        <v>96</v>
      </c>
      <c r="B70" s="207" t="s">
        <v>80</v>
      </c>
      <c r="C70" s="221">
        <f>C69/C58</f>
        <v>0</v>
      </c>
      <c r="D70" s="195">
        <f t="shared" ref="D70:N70" si="33">D69/D58</f>
        <v>0</v>
      </c>
      <c r="E70" s="195">
        <f t="shared" si="33"/>
        <v>0.2</v>
      </c>
      <c r="F70" s="359" t="e">
        <f t="shared" si="33"/>
        <v>#DIV/0!</v>
      </c>
      <c r="G70" s="359" t="e">
        <f t="shared" si="33"/>
        <v>#DIV/0!</v>
      </c>
      <c r="H70" s="359" t="e">
        <f t="shared" si="33"/>
        <v>#DIV/0!</v>
      </c>
      <c r="I70" s="359" t="e">
        <f t="shared" si="33"/>
        <v>#DIV/0!</v>
      </c>
      <c r="J70" s="359" t="e">
        <f t="shared" si="33"/>
        <v>#DIV/0!</v>
      </c>
      <c r="K70" s="359" t="e">
        <f t="shared" si="33"/>
        <v>#DIV/0!</v>
      </c>
      <c r="L70" s="359" t="e">
        <f t="shared" si="33"/>
        <v>#DIV/0!</v>
      </c>
      <c r="M70" s="359" t="e">
        <f t="shared" si="33"/>
        <v>#DIV/0!</v>
      </c>
      <c r="N70" s="345" t="e">
        <f t="shared" si="33"/>
        <v>#DIV/0!</v>
      </c>
      <c r="O70" s="249">
        <f>O69/O58</f>
        <v>8.3333333333333329E-2</v>
      </c>
    </row>
    <row r="71" spans="1:15" x14ac:dyDescent="0.25">
      <c r="A71" s="29" t="s">
        <v>97</v>
      </c>
      <c r="B71" s="212" t="s">
        <v>310</v>
      </c>
      <c r="C71" s="213">
        <v>0</v>
      </c>
      <c r="D71" s="214">
        <v>0</v>
      </c>
      <c r="E71" s="214">
        <v>0</v>
      </c>
      <c r="F71" s="376"/>
      <c r="G71" s="376"/>
      <c r="H71" s="376"/>
      <c r="I71" s="376"/>
      <c r="J71" s="376"/>
      <c r="K71" s="376"/>
      <c r="L71" s="376"/>
      <c r="M71" s="376"/>
      <c r="N71" s="377"/>
      <c r="O71" s="28">
        <f>SUM(C71:N71)</f>
        <v>0</v>
      </c>
    </row>
    <row r="72" spans="1:15" x14ac:dyDescent="0.25">
      <c r="A72" s="29" t="s">
        <v>98</v>
      </c>
      <c r="B72" s="193" t="s">
        <v>80</v>
      </c>
      <c r="C72" s="195">
        <f>C71/C58</f>
        <v>0</v>
      </c>
      <c r="D72" s="195">
        <f t="shared" ref="D72:N72" si="34">D71/D58</f>
        <v>0</v>
      </c>
      <c r="E72" s="195">
        <f t="shared" si="34"/>
        <v>0</v>
      </c>
      <c r="F72" s="359" t="e">
        <f t="shared" si="34"/>
        <v>#DIV/0!</v>
      </c>
      <c r="G72" s="359" t="e">
        <f t="shared" si="34"/>
        <v>#DIV/0!</v>
      </c>
      <c r="H72" s="359" t="e">
        <f t="shared" si="34"/>
        <v>#DIV/0!</v>
      </c>
      <c r="I72" s="359" t="e">
        <f t="shared" si="34"/>
        <v>#DIV/0!</v>
      </c>
      <c r="J72" s="359" t="e">
        <f t="shared" si="34"/>
        <v>#DIV/0!</v>
      </c>
      <c r="K72" s="359" t="e">
        <f t="shared" si="34"/>
        <v>#DIV/0!</v>
      </c>
      <c r="L72" s="359" t="e">
        <f t="shared" si="34"/>
        <v>#DIV/0!</v>
      </c>
      <c r="M72" s="359" t="e">
        <f t="shared" si="34"/>
        <v>#DIV/0!</v>
      </c>
      <c r="N72" s="345" t="e">
        <f t="shared" si="34"/>
        <v>#DIV/0!</v>
      </c>
      <c r="O72" s="249">
        <f>O71/O58</f>
        <v>0</v>
      </c>
    </row>
    <row r="73" spans="1:15" ht="23.25" x14ac:dyDescent="0.25">
      <c r="A73" s="29" t="s">
        <v>99</v>
      </c>
      <c r="B73" s="215" t="s">
        <v>305</v>
      </c>
      <c r="C73" s="40">
        <v>0</v>
      </c>
      <c r="D73" s="41">
        <v>0</v>
      </c>
      <c r="E73" s="41">
        <v>0</v>
      </c>
      <c r="F73" s="349"/>
      <c r="G73" s="349"/>
      <c r="H73" s="349"/>
      <c r="I73" s="349"/>
      <c r="J73" s="349"/>
      <c r="K73" s="349"/>
      <c r="L73" s="349"/>
      <c r="M73" s="349"/>
      <c r="N73" s="350"/>
      <c r="O73" s="210">
        <f>SUM(C73:N73)</f>
        <v>0</v>
      </c>
    </row>
    <row r="74" spans="1:15" x14ac:dyDescent="0.25">
      <c r="A74" s="29" t="s">
        <v>100</v>
      </c>
      <c r="B74" s="193" t="s">
        <v>80</v>
      </c>
      <c r="C74" s="195">
        <f>C73/C58</f>
        <v>0</v>
      </c>
      <c r="D74" s="195">
        <f t="shared" ref="D74:N74" si="35">D73/D58</f>
        <v>0</v>
      </c>
      <c r="E74" s="195">
        <f t="shared" si="35"/>
        <v>0</v>
      </c>
      <c r="F74" s="359" t="e">
        <f t="shared" si="35"/>
        <v>#DIV/0!</v>
      </c>
      <c r="G74" s="359" t="e">
        <f t="shared" si="35"/>
        <v>#DIV/0!</v>
      </c>
      <c r="H74" s="359" t="e">
        <f t="shared" si="35"/>
        <v>#DIV/0!</v>
      </c>
      <c r="I74" s="359" t="e">
        <f t="shared" si="35"/>
        <v>#DIV/0!</v>
      </c>
      <c r="J74" s="359" t="e">
        <f t="shared" si="35"/>
        <v>#DIV/0!</v>
      </c>
      <c r="K74" s="359" t="e">
        <f t="shared" si="35"/>
        <v>#DIV/0!</v>
      </c>
      <c r="L74" s="359" t="e">
        <f t="shared" si="35"/>
        <v>#DIV/0!</v>
      </c>
      <c r="M74" s="359" t="e">
        <f t="shared" si="35"/>
        <v>#DIV/0!</v>
      </c>
      <c r="N74" s="345" t="e">
        <f t="shared" si="35"/>
        <v>#DIV/0!</v>
      </c>
      <c r="O74" s="249">
        <f>O73/O58</f>
        <v>0</v>
      </c>
    </row>
    <row r="75" spans="1:15" ht="23.25" x14ac:dyDescent="0.25">
      <c r="A75" s="29" t="s">
        <v>101</v>
      </c>
      <c r="B75" s="215" t="s">
        <v>306</v>
      </c>
      <c r="C75" s="77">
        <v>0</v>
      </c>
      <c r="D75" s="41">
        <v>0</v>
      </c>
      <c r="E75" s="41">
        <v>0</v>
      </c>
      <c r="F75" s="349"/>
      <c r="G75" s="349"/>
      <c r="H75" s="349"/>
      <c r="I75" s="349"/>
      <c r="J75" s="349"/>
      <c r="K75" s="349"/>
      <c r="L75" s="349"/>
      <c r="M75" s="349"/>
      <c r="N75" s="350"/>
      <c r="O75" s="210">
        <f>SUM(C75:N75)</f>
        <v>0</v>
      </c>
    </row>
    <row r="76" spans="1:15" x14ac:dyDescent="0.25">
      <c r="A76" s="29" t="s">
        <v>102</v>
      </c>
      <c r="B76" s="193" t="s">
        <v>80</v>
      </c>
      <c r="C76" s="195">
        <f>C75/C58</f>
        <v>0</v>
      </c>
      <c r="D76" s="195">
        <f t="shared" ref="D76:N76" si="36">D75/D58</f>
        <v>0</v>
      </c>
      <c r="E76" s="195">
        <f t="shared" si="36"/>
        <v>0</v>
      </c>
      <c r="F76" s="359" t="e">
        <f t="shared" si="36"/>
        <v>#DIV/0!</v>
      </c>
      <c r="G76" s="359" t="e">
        <f t="shared" si="36"/>
        <v>#DIV/0!</v>
      </c>
      <c r="H76" s="359" t="e">
        <f t="shared" si="36"/>
        <v>#DIV/0!</v>
      </c>
      <c r="I76" s="359" t="e">
        <f t="shared" si="36"/>
        <v>#DIV/0!</v>
      </c>
      <c r="J76" s="359" t="e">
        <f t="shared" si="36"/>
        <v>#DIV/0!</v>
      </c>
      <c r="K76" s="359" t="e">
        <f t="shared" si="36"/>
        <v>#DIV/0!</v>
      </c>
      <c r="L76" s="359" t="e">
        <f t="shared" si="36"/>
        <v>#DIV/0!</v>
      </c>
      <c r="M76" s="359" t="e">
        <f t="shared" si="36"/>
        <v>#DIV/0!</v>
      </c>
      <c r="N76" s="345" t="e">
        <f t="shared" si="36"/>
        <v>#DIV/0!</v>
      </c>
      <c r="O76" s="249">
        <f>O75/O58</f>
        <v>0</v>
      </c>
    </row>
    <row r="77" spans="1:15" x14ac:dyDescent="0.25">
      <c r="A77" s="29" t="s">
        <v>103</v>
      </c>
      <c r="B77" s="215" t="s">
        <v>307</v>
      </c>
      <c r="C77" s="77">
        <v>0</v>
      </c>
      <c r="D77" s="41">
        <v>0</v>
      </c>
      <c r="E77" s="41">
        <v>0</v>
      </c>
      <c r="F77" s="349"/>
      <c r="G77" s="349"/>
      <c r="H77" s="349"/>
      <c r="I77" s="349"/>
      <c r="J77" s="349"/>
      <c r="K77" s="349"/>
      <c r="L77" s="349"/>
      <c r="M77" s="349"/>
      <c r="N77" s="350"/>
      <c r="O77" s="210">
        <f>SUM(C77:N77)</f>
        <v>0</v>
      </c>
    </row>
    <row r="78" spans="1:15" x14ac:dyDescent="0.25">
      <c r="A78" s="29" t="s">
        <v>104</v>
      </c>
      <c r="B78" s="193" t="s">
        <v>80</v>
      </c>
      <c r="C78" s="195">
        <f>C77/C58</f>
        <v>0</v>
      </c>
      <c r="D78" s="195">
        <f t="shared" ref="D78:N78" si="37">D77/D58</f>
        <v>0</v>
      </c>
      <c r="E78" s="195">
        <f t="shared" si="37"/>
        <v>0</v>
      </c>
      <c r="F78" s="359" t="e">
        <f t="shared" si="37"/>
        <v>#DIV/0!</v>
      </c>
      <c r="G78" s="359" t="e">
        <f t="shared" si="37"/>
        <v>#DIV/0!</v>
      </c>
      <c r="H78" s="359" t="e">
        <f t="shared" si="37"/>
        <v>#DIV/0!</v>
      </c>
      <c r="I78" s="359" t="e">
        <f t="shared" si="37"/>
        <v>#DIV/0!</v>
      </c>
      <c r="J78" s="359" t="e">
        <f t="shared" si="37"/>
        <v>#DIV/0!</v>
      </c>
      <c r="K78" s="359" t="e">
        <f t="shared" si="37"/>
        <v>#DIV/0!</v>
      </c>
      <c r="L78" s="359" t="e">
        <f t="shared" si="37"/>
        <v>#DIV/0!</v>
      </c>
      <c r="M78" s="359" t="e">
        <f t="shared" si="37"/>
        <v>#DIV/0!</v>
      </c>
      <c r="N78" s="345" t="e">
        <f t="shared" si="37"/>
        <v>#DIV/0!</v>
      </c>
      <c r="O78" s="249">
        <f>O77/O58</f>
        <v>0</v>
      </c>
    </row>
    <row r="79" spans="1:15" x14ac:dyDescent="0.25">
      <c r="A79" s="29" t="s">
        <v>156</v>
      </c>
      <c r="B79" s="209" t="s">
        <v>79</v>
      </c>
      <c r="C79" s="40">
        <v>0</v>
      </c>
      <c r="D79" s="41">
        <v>0</v>
      </c>
      <c r="E79" s="41">
        <v>0</v>
      </c>
      <c r="F79" s="349"/>
      <c r="G79" s="349"/>
      <c r="H79" s="349"/>
      <c r="I79" s="349"/>
      <c r="J79" s="349"/>
      <c r="K79" s="349"/>
      <c r="L79" s="349"/>
      <c r="M79" s="349"/>
      <c r="N79" s="350"/>
      <c r="O79" s="210">
        <f>SUM(C79:N79)</f>
        <v>0</v>
      </c>
    </row>
    <row r="80" spans="1:15" x14ac:dyDescent="0.25">
      <c r="A80" s="29" t="s">
        <v>157</v>
      </c>
      <c r="B80" s="193" t="s">
        <v>80</v>
      </c>
      <c r="C80" s="195">
        <f>C79/C58</f>
        <v>0</v>
      </c>
      <c r="D80" s="195">
        <f t="shared" ref="D80:N80" si="38">D79/D58</f>
        <v>0</v>
      </c>
      <c r="E80" s="195">
        <f t="shared" si="38"/>
        <v>0</v>
      </c>
      <c r="F80" s="359" t="e">
        <f t="shared" si="38"/>
        <v>#DIV/0!</v>
      </c>
      <c r="G80" s="359" t="e">
        <f t="shared" si="38"/>
        <v>#DIV/0!</v>
      </c>
      <c r="H80" s="359" t="e">
        <f t="shared" si="38"/>
        <v>#DIV/0!</v>
      </c>
      <c r="I80" s="359" t="e">
        <f t="shared" si="38"/>
        <v>#DIV/0!</v>
      </c>
      <c r="J80" s="359" t="e">
        <f t="shared" si="38"/>
        <v>#DIV/0!</v>
      </c>
      <c r="K80" s="359" t="e">
        <f t="shared" si="38"/>
        <v>#DIV/0!</v>
      </c>
      <c r="L80" s="359" t="e">
        <f t="shared" si="38"/>
        <v>#DIV/0!</v>
      </c>
      <c r="M80" s="359" t="e">
        <f t="shared" si="38"/>
        <v>#DIV/0!</v>
      </c>
      <c r="N80" s="345" t="e">
        <f t="shared" si="38"/>
        <v>#DIV/0!</v>
      </c>
      <c r="O80" s="249">
        <f>O79/O58</f>
        <v>0</v>
      </c>
    </row>
    <row r="81" spans="1:15" x14ac:dyDescent="0.25">
      <c r="A81" s="29" t="s">
        <v>158</v>
      </c>
      <c r="B81" s="209" t="s">
        <v>81</v>
      </c>
      <c r="C81" s="40">
        <v>0</v>
      </c>
      <c r="D81" s="41">
        <v>1</v>
      </c>
      <c r="E81" s="41">
        <v>0</v>
      </c>
      <c r="F81" s="349"/>
      <c r="G81" s="349"/>
      <c r="H81" s="349"/>
      <c r="I81" s="349"/>
      <c r="J81" s="349"/>
      <c r="K81" s="349"/>
      <c r="L81" s="349"/>
      <c r="M81" s="349"/>
      <c r="N81" s="350"/>
      <c r="O81" s="210">
        <f>SUM(C81:N81)</f>
        <v>1</v>
      </c>
    </row>
    <row r="82" spans="1:15" x14ac:dyDescent="0.25">
      <c r="A82" s="29" t="s">
        <v>159</v>
      </c>
      <c r="B82" s="193" t="s">
        <v>80</v>
      </c>
      <c r="C82" s="195">
        <f>C81/C58</f>
        <v>0</v>
      </c>
      <c r="D82" s="195">
        <f t="shared" ref="D82:N82" si="39">D81/D58</f>
        <v>0.25</v>
      </c>
      <c r="E82" s="195">
        <f t="shared" si="39"/>
        <v>0</v>
      </c>
      <c r="F82" s="359" t="e">
        <f t="shared" si="39"/>
        <v>#DIV/0!</v>
      </c>
      <c r="G82" s="359" t="e">
        <f t="shared" si="39"/>
        <v>#DIV/0!</v>
      </c>
      <c r="H82" s="359" t="e">
        <f t="shared" si="39"/>
        <v>#DIV/0!</v>
      </c>
      <c r="I82" s="359" t="e">
        <f t="shared" si="39"/>
        <v>#DIV/0!</v>
      </c>
      <c r="J82" s="359" t="e">
        <f t="shared" si="39"/>
        <v>#DIV/0!</v>
      </c>
      <c r="K82" s="359" t="e">
        <f t="shared" si="39"/>
        <v>#DIV/0!</v>
      </c>
      <c r="L82" s="359" t="e">
        <f t="shared" si="39"/>
        <v>#DIV/0!</v>
      </c>
      <c r="M82" s="359" t="e">
        <f t="shared" si="39"/>
        <v>#DIV/0!</v>
      </c>
      <c r="N82" s="345" t="e">
        <f t="shared" si="39"/>
        <v>#DIV/0!</v>
      </c>
      <c r="O82" s="249">
        <f>O81/O58</f>
        <v>8.3333333333333329E-2</v>
      </c>
    </row>
    <row r="83" spans="1:15" ht="24.75" x14ac:dyDescent="0.25">
      <c r="A83" s="29" t="s">
        <v>225</v>
      </c>
      <c r="B83" s="216" t="s">
        <v>82</v>
      </c>
      <c r="C83" s="40">
        <v>0</v>
      </c>
      <c r="D83" s="41">
        <v>0</v>
      </c>
      <c r="E83" s="41">
        <v>0</v>
      </c>
      <c r="F83" s="349"/>
      <c r="G83" s="349"/>
      <c r="H83" s="349"/>
      <c r="I83" s="349"/>
      <c r="J83" s="349"/>
      <c r="K83" s="349"/>
      <c r="L83" s="349"/>
      <c r="M83" s="349"/>
      <c r="N83" s="350"/>
      <c r="O83" s="210">
        <f>SUM(C83:N83)</f>
        <v>0</v>
      </c>
    </row>
    <row r="84" spans="1:15" x14ac:dyDescent="0.25">
      <c r="A84" s="29" t="s">
        <v>226</v>
      </c>
      <c r="B84" s="193" t="s">
        <v>80</v>
      </c>
      <c r="C84" s="195">
        <f>C83/C58</f>
        <v>0</v>
      </c>
      <c r="D84" s="195">
        <f t="shared" ref="D84:N84" si="40">D83/D58</f>
        <v>0</v>
      </c>
      <c r="E84" s="195">
        <f t="shared" si="40"/>
        <v>0</v>
      </c>
      <c r="F84" s="359" t="e">
        <f t="shared" si="40"/>
        <v>#DIV/0!</v>
      </c>
      <c r="G84" s="359" t="e">
        <f t="shared" si="40"/>
        <v>#DIV/0!</v>
      </c>
      <c r="H84" s="359" t="e">
        <f t="shared" si="40"/>
        <v>#DIV/0!</v>
      </c>
      <c r="I84" s="359" t="e">
        <f t="shared" si="40"/>
        <v>#DIV/0!</v>
      </c>
      <c r="J84" s="359" t="e">
        <f t="shared" si="40"/>
        <v>#DIV/0!</v>
      </c>
      <c r="K84" s="359" t="e">
        <f t="shared" si="40"/>
        <v>#DIV/0!</v>
      </c>
      <c r="L84" s="359" t="e">
        <f t="shared" si="40"/>
        <v>#DIV/0!</v>
      </c>
      <c r="M84" s="359" t="e">
        <f t="shared" si="40"/>
        <v>#DIV/0!</v>
      </c>
      <c r="N84" s="345" t="e">
        <f t="shared" si="40"/>
        <v>#DIV/0!</v>
      </c>
      <c r="O84" s="249">
        <f>O83/O58</f>
        <v>0</v>
      </c>
    </row>
    <row r="85" spans="1:15" ht="24" x14ac:dyDescent="0.25">
      <c r="A85" s="29" t="s">
        <v>227</v>
      </c>
      <c r="B85" s="217" t="s">
        <v>83</v>
      </c>
      <c r="C85" s="40">
        <v>0</v>
      </c>
      <c r="D85" s="41">
        <v>0</v>
      </c>
      <c r="E85" s="41">
        <v>0</v>
      </c>
      <c r="F85" s="349"/>
      <c r="G85" s="349"/>
      <c r="H85" s="349"/>
      <c r="I85" s="349"/>
      <c r="J85" s="349"/>
      <c r="K85" s="349"/>
      <c r="L85" s="349"/>
      <c r="M85" s="349"/>
      <c r="N85" s="350"/>
      <c r="O85" s="210">
        <f>SUM(C85:N85)</f>
        <v>0</v>
      </c>
    </row>
    <row r="86" spans="1:15" x14ac:dyDescent="0.25">
      <c r="A86" s="29" t="s">
        <v>228</v>
      </c>
      <c r="B86" s="193" t="s">
        <v>80</v>
      </c>
      <c r="C86" s="195">
        <f>C85/C58</f>
        <v>0</v>
      </c>
      <c r="D86" s="195">
        <f t="shared" ref="D86:N86" si="41">D85/D58</f>
        <v>0</v>
      </c>
      <c r="E86" s="195">
        <f t="shared" si="41"/>
        <v>0</v>
      </c>
      <c r="F86" s="359" t="e">
        <f t="shared" si="41"/>
        <v>#DIV/0!</v>
      </c>
      <c r="G86" s="359" t="e">
        <f t="shared" si="41"/>
        <v>#DIV/0!</v>
      </c>
      <c r="H86" s="359" t="e">
        <f t="shared" si="41"/>
        <v>#DIV/0!</v>
      </c>
      <c r="I86" s="359" t="e">
        <f t="shared" si="41"/>
        <v>#DIV/0!</v>
      </c>
      <c r="J86" s="359" t="e">
        <f t="shared" si="41"/>
        <v>#DIV/0!</v>
      </c>
      <c r="K86" s="359" t="e">
        <f t="shared" si="41"/>
        <v>#DIV/0!</v>
      </c>
      <c r="L86" s="359" t="e">
        <f t="shared" si="41"/>
        <v>#DIV/0!</v>
      </c>
      <c r="M86" s="359" t="e">
        <f t="shared" si="41"/>
        <v>#DIV/0!</v>
      </c>
      <c r="N86" s="345" t="e">
        <f t="shared" si="41"/>
        <v>#DIV/0!</v>
      </c>
      <c r="O86" s="249">
        <f>O85/O58</f>
        <v>0</v>
      </c>
    </row>
    <row r="87" spans="1:15" ht="24.75" x14ac:dyDescent="0.25">
      <c r="A87" s="29" t="s">
        <v>229</v>
      </c>
      <c r="B87" s="216" t="s">
        <v>84</v>
      </c>
      <c r="C87" s="40">
        <v>0</v>
      </c>
      <c r="D87" s="41">
        <v>0</v>
      </c>
      <c r="E87" s="41">
        <v>1</v>
      </c>
      <c r="F87" s="349"/>
      <c r="G87" s="349"/>
      <c r="H87" s="349"/>
      <c r="I87" s="349"/>
      <c r="J87" s="349"/>
      <c r="K87" s="349"/>
      <c r="L87" s="349"/>
      <c r="M87" s="349"/>
      <c r="N87" s="350"/>
      <c r="O87" s="210">
        <f>SUM(C87:N87)</f>
        <v>1</v>
      </c>
    </row>
    <row r="88" spans="1:15" x14ac:dyDescent="0.25">
      <c r="A88" s="29" t="s">
        <v>232</v>
      </c>
      <c r="B88" s="193" t="s">
        <v>80</v>
      </c>
      <c r="C88" s="195">
        <f>C87/C58</f>
        <v>0</v>
      </c>
      <c r="D88" s="195">
        <f t="shared" ref="D88:N88" si="42">D87/D58</f>
        <v>0</v>
      </c>
      <c r="E88" s="195">
        <f t="shared" si="42"/>
        <v>0.2</v>
      </c>
      <c r="F88" s="359" t="e">
        <f t="shared" si="42"/>
        <v>#DIV/0!</v>
      </c>
      <c r="G88" s="359" t="e">
        <f t="shared" si="42"/>
        <v>#DIV/0!</v>
      </c>
      <c r="H88" s="359" t="e">
        <f t="shared" si="42"/>
        <v>#DIV/0!</v>
      </c>
      <c r="I88" s="359" t="e">
        <f t="shared" si="42"/>
        <v>#DIV/0!</v>
      </c>
      <c r="J88" s="359" t="e">
        <f t="shared" si="42"/>
        <v>#DIV/0!</v>
      </c>
      <c r="K88" s="359" t="e">
        <f t="shared" si="42"/>
        <v>#DIV/0!</v>
      </c>
      <c r="L88" s="359" t="e">
        <f t="shared" si="42"/>
        <v>#DIV/0!</v>
      </c>
      <c r="M88" s="359" t="e">
        <f t="shared" si="42"/>
        <v>#DIV/0!</v>
      </c>
      <c r="N88" s="345" t="e">
        <f t="shared" si="42"/>
        <v>#DIV/0!</v>
      </c>
      <c r="O88" s="249">
        <f>O87/O58</f>
        <v>8.3333333333333329E-2</v>
      </c>
    </row>
    <row r="89" spans="1:15" ht="24.75" x14ac:dyDescent="0.25">
      <c r="A89" s="29" t="s">
        <v>233</v>
      </c>
      <c r="B89" s="216" t="s">
        <v>295</v>
      </c>
      <c r="C89" s="40">
        <v>1</v>
      </c>
      <c r="D89" s="41">
        <v>2</v>
      </c>
      <c r="E89" s="41">
        <v>1</v>
      </c>
      <c r="F89" s="349"/>
      <c r="G89" s="349"/>
      <c r="H89" s="349"/>
      <c r="I89" s="349"/>
      <c r="J89" s="349"/>
      <c r="K89" s="349"/>
      <c r="L89" s="349"/>
      <c r="M89" s="349"/>
      <c r="N89" s="350"/>
      <c r="O89" s="210">
        <f>SUM(C89:N89)</f>
        <v>4</v>
      </c>
    </row>
    <row r="90" spans="1:15" x14ac:dyDescent="0.25">
      <c r="A90" s="29" t="s">
        <v>235</v>
      </c>
      <c r="B90" s="193" t="s">
        <v>80</v>
      </c>
      <c r="C90" s="195">
        <f>C89/C58</f>
        <v>0.33333333333333331</v>
      </c>
      <c r="D90" s="195">
        <f t="shared" ref="D90:N90" si="43">D89/D58</f>
        <v>0.5</v>
      </c>
      <c r="E90" s="195">
        <f t="shared" si="43"/>
        <v>0.2</v>
      </c>
      <c r="F90" s="359" t="e">
        <f t="shared" si="43"/>
        <v>#DIV/0!</v>
      </c>
      <c r="G90" s="359" t="e">
        <f t="shared" si="43"/>
        <v>#DIV/0!</v>
      </c>
      <c r="H90" s="359" t="e">
        <f t="shared" si="43"/>
        <v>#DIV/0!</v>
      </c>
      <c r="I90" s="359" t="e">
        <f t="shared" si="43"/>
        <v>#DIV/0!</v>
      </c>
      <c r="J90" s="359" t="e">
        <f t="shared" si="43"/>
        <v>#DIV/0!</v>
      </c>
      <c r="K90" s="359" t="e">
        <f t="shared" si="43"/>
        <v>#DIV/0!</v>
      </c>
      <c r="L90" s="359" t="e">
        <f t="shared" si="43"/>
        <v>#DIV/0!</v>
      </c>
      <c r="M90" s="359" t="e">
        <f t="shared" si="43"/>
        <v>#DIV/0!</v>
      </c>
      <c r="N90" s="345" t="e">
        <f t="shared" si="43"/>
        <v>#DIV/0!</v>
      </c>
      <c r="O90" s="249">
        <f>O89/O58</f>
        <v>0.33333333333333331</v>
      </c>
    </row>
    <row r="91" spans="1:15" ht="24.75" x14ac:dyDescent="0.25">
      <c r="A91" s="29" t="s">
        <v>236</v>
      </c>
      <c r="B91" s="216" t="s">
        <v>296</v>
      </c>
      <c r="C91" s="77">
        <v>0</v>
      </c>
      <c r="D91" s="41">
        <v>0</v>
      </c>
      <c r="E91" s="41">
        <v>0</v>
      </c>
      <c r="F91" s="349"/>
      <c r="G91" s="349"/>
      <c r="H91" s="349"/>
      <c r="I91" s="349"/>
      <c r="J91" s="349"/>
      <c r="K91" s="349"/>
      <c r="L91" s="349"/>
      <c r="M91" s="349"/>
      <c r="N91" s="350"/>
      <c r="O91" s="210">
        <f>SUM(C91:N91)</f>
        <v>0</v>
      </c>
    </row>
    <row r="92" spans="1:15" x14ac:dyDescent="0.25">
      <c r="A92" s="29" t="s">
        <v>237</v>
      </c>
      <c r="B92" s="193" t="s">
        <v>80</v>
      </c>
      <c r="C92" s="195">
        <f>C91/C58</f>
        <v>0</v>
      </c>
      <c r="D92" s="195">
        <f t="shared" ref="D92:N92" si="44">D91/D58</f>
        <v>0</v>
      </c>
      <c r="E92" s="195">
        <f t="shared" si="44"/>
        <v>0</v>
      </c>
      <c r="F92" s="359" t="e">
        <f t="shared" si="44"/>
        <v>#DIV/0!</v>
      </c>
      <c r="G92" s="359" t="e">
        <f t="shared" si="44"/>
        <v>#DIV/0!</v>
      </c>
      <c r="H92" s="359" t="e">
        <f t="shared" si="44"/>
        <v>#DIV/0!</v>
      </c>
      <c r="I92" s="359" t="e">
        <f t="shared" si="44"/>
        <v>#DIV/0!</v>
      </c>
      <c r="J92" s="359" t="e">
        <f t="shared" si="44"/>
        <v>#DIV/0!</v>
      </c>
      <c r="K92" s="359" t="e">
        <f t="shared" si="44"/>
        <v>#DIV/0!</v>
      </c>
      <c r="L92" s="359" t="e">
        <f t="shared" si="44"/>
        <v>#DIV/0!</v>
      </c>
      <c r="M92" s="359" t="e">
        <f t="shared" si="44"/>
        <v>#DIV/0!</v>
      </c>
      <c r="N92" s="345" t="e">
        <f t="shared" si="44"/>
        <v>#DIV/0!</v>
      </c>
      <c r="O92" s="249">
        <f>O91/O58</f>
        <v>0</v>
      </c>
    </row>
    <row r="93" spans="1:15" ht="24.75" x14ac:dyDescent="0.25">
      <c r="A93" s="29" t="s">
        <v>238</v>
      </c>
      <c r="B93" s="216" t="s">
        <v>297</v>
      </c>
      <c r="C93" s="40">
        <v>0</v>
      </c>
      <c r="D93" s="41">
        <v>0</v>
      </c>
      <c r="E93" s="41">
        <v>0</v>
      </c>
      <c r="F93" s="349"/>
      <c r="G93" s="349"/>
      <c r="H93" s="349"/>
      <c r="I93" s="349"/>
      <c r="J93" s="349"/>
      <c r="K93" s="349"/>
      <c r="L93" s="349"/>
      <c r="M93" s="349"/>
      <c r="N93" s="350"/>
      <c r="O93" s="210">
        <f>SUM(C93:N93)</f>
        <v>0</v>
      </c>
    </row>
    <row r="94" spans="1:15" x14ac:dyDescent="0.25">
      <c r="A94" s="29" t="s">
        <v>239</v>
      </c>
      <c r="B94" s="193" t="s">
        <v>80</v>
      </c>
      <c r="C94" s="195">
        <f>C93/C58</f>
        <v>0</v>
      </c>
      <c r="D94" s="195">
        <f t="shared" ref="D94:N94" si="45">D93/D58</f>
        <v>0</v>
      </c>
      <c r="E94" s="195">
        <f t="shared" si="45"/>
        <v>0</v>
      </c>
      <c r="F94" s="359" t="e">
        <f t="shared" si="45"/>
        <v>#DIV/0!</v>
      </c>
      <c r="G94" s="359" t="e">
        <f t="shared" si="45"/>
        <v>#DIV/0!</v>
      </c>
      <c r="H94" s="359" t="e">
        <f t="shared" si="45"/>
        <v>#DIV/0!</v>
      </c>
      <c r="I94" s="359" t="e">
        <f t="shared" si="45"/>
        <v>#DIV/0!</v>
      </c>
      <c r="J94" s="359" t="e">
        <f t="shared" si="45"/>
        <v>#DIV/0!</v>
      </c>
      <c r="K94" s="359" t="e">
        <f t="shared" si="45"/>
        <v>#DIV/0!</v>
      </c>
      <c r="L94" s="359" t="e">
        <f t="shared" si="45"/>
        <v>#DIV/0!</v>
      </c>
      <c r="M94" s="359" t="e">
        <f t="shared" si="45"/>
        <v>#DIV/0!</v>
      </c>
      <c r="N94" s="345" t="e">
        <f t="shared" si="45"/>
        <v>#DIV/0!</v>
      </c>
      <c r="O94" s="249">
        <f>O93/O58</f>
        <v>0</v>
      </c>
    </row>
    <row r="95" spans="1:15" ht="24.75" x14ac:dyDescent="0.25">
      <c r="A95" s="29" t="s">
        <v>300</v>
      </c>
      <c r="B95" s="216" t="s">
        <v>298</v>
      </c>
      <c r="C95" s="77">
        <f>C58-C61-C79-C81-C83-C85-C87-C89-C91-C93</f>
        <v>0</v>
      </c>
      <c r="D95" s="77">
        <f>D58-D61-D79-D81-D83-D85-D87-D89-D91-D93</f>
        <v>0</v>
      </c>
      <c r="E95" s="77">
        <f>E58-E61-E79-E81-E83-E85-E87-E89-E91-E93</f>
        <v>1</v>
      </c>
      <c r="F95" s="351">
        <f t="shared" ref="F95:N95" si="46">F58-F61-F79-F81-F83-F85-F87-F89-F91-F93</f>
        <v>0</v>
      </c>
      <c r="G95" s="351">
        <f t="shared" si="46"/>
        <v>0</v>
      </c>
      <c r="H95" s="351">
        <f t="shared" si="46"/>
        <v>0</v>
      </c>
      <c r="I95" s="351">
        <f t="shared" si="46"/>
        <v>0</v>
      </c>
      <c r="J95" s="351">
        <f t="shared" si="46"/>
        <v>0</v>
      </c>
      <c r="K95" s="351">
        <f t="shared" si="46"/>
        <v>0</v>
      </c>
      <c r="L95" s="351">
        <f t="shared" si="46"/>
        <v>0</v>
      </c>
      <c r="M95" s="351">
        <f t="shared" si="46"/>
        <v>0</v>
      </c>
      <c r="N95" s="350">
        <f t="shared" si="46"/>
        <v>0</v>
      </c>
      <c r="O95" s="210">
        <f>SUM(C95:N95)</f>
        <v>1</v>
      </c>
    </row>
    <row r="96" spans="1:15" ht="15.75" thickBot="1" x14ac:dyDescent="0.3">
      <c r="A96" s="29" t="s">
        <v>301</v>
      </c>
      <c r="B96" s="218" t="s">
        <v>80</v>
      </c>
      <c r="C96" s="204">
        <f>C95/C58</f>
        <v>0</v>
      </c>
      <c r="D96" s="205">
        <f t="shared" ref="D96:N96" si="47">D95/D58</f>
        <v>0</v>
      </c>
      <c r="E96" s="205">
        <f t="shared" si="47"/>
        <v>0.2</v>
      </c>
      <c r="F96" s="361" t="e">
        <f t="shared" si="47"/>
        <v>#DIV/0!</v>
      </c>
      <c r="G96" s="361" t="e">
        <f t="shared" si="47"/>
        <v>#DIV/0!</v>
      </c>
      <c r="H96" s="361" t="e">
        <f t="shared" si="47"/>
        <v>#DIV/0!</v>
      </c>
      <c r="I96" s="361" t="e">
        <f t="shared" si="47"/>
        <v>#DIV/0!</v>
      </c>
      <c r="J96" s="361" t="e">
        <f t="shared" si="47"/>
        <v>#DIV/0!</v>
      </c>
      <c r="K96" s="361" t="e">
        <f t="shared" si="47"/>
        <v>#DIV/0!</v>
      </c>
      <c r="L96" s="361" t="e">
        <f t="shared" si="47"/>
        <v>#DIV/0!</v>
      </c>
      <c r="M96" s="361" t="e">
        <f t="shared" si="47"/>
        <v>#DIV/0!</v>
      </c>
      <c r="N96" s="347" t="e">
        <f t="shared" si="47"/>
        <v>#DIV/0!</v>
      </c>
      <c r="O96" s="253">
        <f>O95/O58</f>
        <v>8.3333333333333329E-2</v>
      </c>
    </row>
  </sheetData>
  <pageMargins left="0.7" right="0.7" top="0.75" bottom="0.75" header="0.3" footer="0.3"/>
  <pageSetup paperSize="9"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96"/>
  <sheetViews>
    <sheetView view="pageBreakPreview" zoomScaleNormal="100" zoomScaleSheetLayoutView="100" workbookViewId="0">
      <selection activeCell="C3" sqref="C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8" t="s">
        <v>321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9" t="s">
        <v>6</v>
      </c>
      <c r="B2" s="59" t="s">
        <v>0</v>
      </c>
      <c r="C2" s="58" t="s">
        <v>373</v>
      </c>
      <c r="D2" s="58" t="s">
        <v>375</v>
      </c>
      <c r="E2" s="58" t="s">
        <v>376</v>
      </c>
      <c r="F2" s="58" t="s">
        <v>377</v>
      </c>
      <c r="G2" s="58" t="s">
        <v>378</v>
      </c>
      <c r="H2" s="58" t="s">
        <v>379</v>
      </c>
      <c r="I2" s="58" t="s">
        <v>380</v>
      </c>
      <c r="J2" s="58" t="s">
        <v>381</v>
      </c>
      <c r="K2" s="58" t="s">
        <v>382</v>
      </c>
      <c r="L2" s="58" t="s">
        <v>383</v>
      </c>
      <c r="M2" s="58" t="s">
        <v>384</v>
      </c>
      <c r="N2" s="58" t="s">
        <v>385</v>
      </c>
      <c r="O2" s="58" t="s">
        <v>387</v>
      </c>
    </row>
    <row r="3" spans="1:15" ht="15.75" thickBot="1" x14ac:dyDescent="0.3">
      <c r="A3" s="13" t="s">
        <v>7</v>
      </c>
      <c r="B3" s="5" t="s">
        <v>5</v>
      </c>
      <c r="C3" s="401">
        <v>85</v>
      </c>
      <c r="D3" s="6">
        <v>99</v>
      </c>
      <c r="E3" s="6">
        <v>100</v>
      </c>
      <c r="F3" s="6">
        <v>93</v>
      </c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13" t="s">
        <v>8</v>
      </c>
      <c r="B4" s="183" t="s">
        <v>41</v>
      </c>
      <c r="C4" s="185">
        <v>78</v>
      </c>
      <c r="D4" s="186">
        <v>92</v>
      </c>
      <c r="E4" s="186">
        <v>92</v>
      </c>
      <c r="F4" s="186">
        <v>85</v>
      </c>
      <c r="G4" s="348"/>
      <c r="H4" s="348"/>
      <c r="I4" s="348"/>
      <c r="J4" s="348"/>
      <c r="K4" s="348"/>
      <c r="L4" s="348"/>
      <c r="M4" s="348"/>
      <c r="N4" s="348"/>
      <c r="O4" s="348"/>
    </row>
    <row r="5" spans="1:15" x14ac:dyDescent="0.25">
      <c r="A5" s="13" t="s">
        <v>9</v>
      </c>
      <c r="B5" s="182" t="s">
        <v>15</v>
      </c>
      <c r="C5" s="402">
        <f>C4/$C$3</f>
        <v>0.91764705882352937</v>
      </c>
      <c r="D5" s="222">
        <v>0.92929292929292928</v>
      </c>
      <c r="E5" s="222">
        <v>0.92929292929292928</v>
      </c>
      <c r="F5" s="222">
        <v>0.85858585858585856</v>
      </c>
      <c r="G5" s="344" t="e">
        <f>G4/$G$3</f>
        <v>#DIV/0!</v>
      </c>
      <c r="H5" s="344" t="e">
        <f>H4/$H$3</f>
        <v>#DIV/0!</v>
      </c>
      <c r="I5" s="344" t="e">
        <f>I4/$I$3</f>
        <v>#DIV/0!</v>
      </c>
      <c r="J5" s="344" t="e">
        <f>J4/$J$3</f>
        <v>#DIV/0!</v>
      </c>
      <c r="K5" s="344" t="e">
        <f>K4/$K$3</f>
        <v>#DIV/0!</v>
      </c>
      <c r="L5" s="344" t="e">
        <f>L4/L3</f>
        <v>#DIV/0!</v>
      </c>
      <c r="M5" s="344" t="e">
        <f>M4/$M$3</f>
        <v>#DIV/0!</v>
      </c>
      <c r="N5" s="344" t="e">
        <f>N4/$N$3</f>
        <v>#DIV/0!</v>
      </c>
      <c r="O5" s="344" t="e">
        <f>O4/$O$3</f>
        <v>#DIV/0!</v>
      </c>
    </row>
    <row r="6" spans="1:15" x14ac:dyDescent="0.25">
      <c r="A6" s="13" t="s">
        <v>10</v>
      </c>
      <c r="B6" s="187" t="s">
        <v>287</v>
      </c>
      <c r="C6" s="258">
        <v>2</v>
      </c>
      <c r="D6" s="214">
        <v>6</v>
      </c>
      <c r="E6" s="214">
        <v>6</v>
      </c>
      <c r="F6" s="214">
        <v>3</v>
      </c>
      <c r="G6" s="376"/>
      <c r="H6" s="376"/>
      <c r="I6" s="376"/>
      <c r="J6" s="376"/>
      <c r="K6" s="376"/>
      <c r="L6" s="376"/>
      <c r="M6" s="376"/>
      <c r="N6" s="376"/>
      <c r="O6" s="376"/>
    </row>
    <row r="7" spans="1:15" x14ac:dyDescent="0.25">
      <c r="A7" s="13" t="s">
        <v>11</v>
      </c>
      <c r="B7" s="182" t="s">
        <v>15</v>
      </c>
      <c r="C7" s="402">
        <f>C6/$C$3</f>
        <v>2.3529411764705882E-2</v>
      </c>
      <c r="D7" s="222">
        <v>6.0606060606060608E-2</v>
      </c>
      <c r="E7" s="222">
        <v>6.0606060606060608E-2</v>
      </c>
      <c r="F7" s="222">
        <v>3.0303030303030304E-2</v>
      </c>
      <c r="G7" s="344" t="e">
        <f>G6/$G$3</f>
        <v>#DIV/0!</v>
      </c>
      <c r="H7" s="344" t="e">
        <f>H6/$H$3</f>
        <v>#DIV/0!</v>
      </c>
      <c r="I7" s="344" t="e">
        <f>I6/$I$3</f>
        <v>#DIV/0!</v>
      </c>
      <c r="J7" s="344" t="e">
        <f>J6/$J$3</f>
        <v>#DIV/0!</v>
      </c>
      <c r="K7" s="344" t="e">
        <f>K6/$K$3</f>
        <v>#DIV/0!</v>
      </c>
      <c r="L7" s="344" t="e">
        <f>L6/L3</f>
        <v>#DIV/0!</v>
      </c>
      <c r="M7" s="344" t="e">
        <f>M6/$M$3</f>
        <v>#DIV/0!</v>
      </c>
      <c r="N7" s="344" t="e">
        <f>N6/$N$3</f>
        <v>#DIV/0!</v>
      </c>
      <c r="O7" s="344" t="e">
        <f>O6/$O$3</f>
        <v>#DIV/0!</v>
      </c>
    </row>
    <row r="8" spans="1:15" x14ac:dyDescent="0.25">
      <c r="A8" s="13" t="s">
        <v>12</v>
      </c>
      <c r="B8" s="187" t="s">
        <v>16</v>
      </c>
      <c r="C8" s="258">
        <v>17</v>
      </c>
      <c r="D8" s="214">
        <v>20</v>
      </c>
      <c r="E8" s="214">
        <v>23</v>
      </c>
      <c r="F8" s="214">
        <v>19</v>
      </c>
      <c r="G8" s="376"/>
      <c r="H8" s="376"/>
      <c r="I8" s="376"/>
      <c r="J8" s="376"/>
      <c r="K8" s="376"/>
      <c r="L8" s="376"/>
      <c r="M8" s="376"/>
      <c r="N8" s="376"/>
      <c r="O8" s="376"/>
    </row>
    <row r="9" spans="1:15" x14ac:dyDescent="0.25">
      <c r="A9" s="13" t="s">
        <v>13</v>
      </c>
      <c r="B9" s="182" t="s">
        <v>15</v>
      </c>
      <c r="C9" s="402">
        <f>C8/$C$3</f>
        <v>0.2</v>
      </c>
      <c r="D9" s="222">
        <v>0.20202020202020202</v>
      </c>
      <c r="E9" s="222">
        <v>0.23232323232323232</v>
      </c>
      <c r="F9" s="222">
        <v>0.19191919191919191</v>
      </c>
      <c r="G9" s="344" t="e">
        <f>G8/$G$3</f>
        <v>#DIV/0!</v>
      </c>
      <c r="H9" s="344" t="e">
        <f>H8/$H$3</f>
        <v>#DIV/0!</v>
      </c>
      <c r="I9" s="344" t="e">
        <f>I8/$I$3</f>
        <v>#DIV/0!</v>
      </c>
      <c r="J9" s="344" t="e">
        <f>J8/$J$3</f>
        <v>#DIV/0!</v>
      </c>
      <c r="K9" s="344" t="e">
        <f>K8/$K$3</f>
        <v>#DIV/0!</v>
      </c>
      <c r="L9" s="344" t="e">
        <f>L8/L3</f>
        <v>#DIV/0!</v>
      </c>
      <c r="M9" s="344" t="e">
        <f>M8/$M$3</f>
        <v>#DIV/0!</v>
      </c>
      <c r="N9" s="344" t="e">
        <f>N8/$N$3</f>
        <v>#DIV/0!</v>
      </c>
      <c r="O9" s="344" t="e">
        <f>O8/$O$3</f>
        <v>#DIV/0!</v>
      </c>
    </row>
    <row r="10" spans="1:15" x14ac:dyDescent="0.25">
      <c r="A10" s="13" t="s">
        <v>18</v>
      </c>
      <c r="B10" s="187" t="s">
        <v>17</v>
      </c>
      <c r="C10" s="258">
        <v>46</v>
      </c>
      <c r="D10" s="214">
        <v>52</v>
      </c>
      <c r="E10" s="214">
        <v>55</v>
      </c>
      <c r="F10" s="214">
        <v>53</v>
      </c>
      <c r="G10" s="376"/>
      <c r="H10" s="376"/>
      <c r="I10" s="376"/>
      <c r="J10" s="376"/>
      <c r="K10" s="376"/>
      <c r="L10" s="376"/>
      <c r="M10" s="376"/>
      <c r="N10" s="376"/>
      <c r="O10" s="376"/>
    </row>
    <row r="11" spans="1:15" x14ac:dyDescent="0.25">
      <c r="A11" s="13" t="s">
        <v>19</v>
      </c>
      <c r="B11" s="182" t="s">
        <v>15</v>
      </c>
      <c r="C11" s="402">
        <f>C10/$C$3</f>
        <v>0.54117647058823526</v>
      </c>
      <c r="D11" s="222">
        <v>0.5252525252525253</v>
      </c>
      <c r="E11" s="222">
        <v>0.55555555555555558</v>
      </c>
      <c r="F11" s="222">
        <v>0.53535353535353536</v>
      </c>
      <c r="G11" s="344" t="e">
        <f>G10/$G$3</f>
        <v>#DIV/0!</v>
      </c>
      <c r="H11" s="344" t="e">
        <f>H10/$H$3</f>
        <v>#DIV/0!</v>
      </c>
      <c r="I11" s="344" t="e">
        <f>I10/$I$3</f>
        <v>#DIV/0!</v>
      </c>
      <c r="J11" s="344" t="e">
        <f>J10/$J$3</f>
        <v>#DIV/0!</v>
      </c>
      <c r="K11" s="344" t="e">
        <f>K10/$K$3</f>
        <v>#DIV/0!</v>
      </c>
      <c r="L11" s="344" t="e">
        <f>L10/L3</f>
        <v>#DIV/0!</v>
      </c>
      <c r="M11" s="344" t="e">
        <f>M10/$M$3</f>
        <v>#DIV/0!</v>
      </c>
      <c r="N11" s="344" t="e">
        <f>N10/$N$3</f>
        <v>#DIV/0!</v>
      </c>
      <c r="O11" s="344" t="e">
        <f>O10/$O$3</f>
        <v>#DIV/0!</v>
      </c>
    </row>
    <row r="12" spans="1:15" x14ac:dyDescent="0.25">
      <c r="A12" s="13" t="s">
        <v>20</v>
      </c>
      <c r="B12" s="189" t="s">
        <v>38</v>
      </c>
      <c r="C12" s="258">
        <v>7</v>
      </c>
      <c r="D12" s="214">
        <v>5</v>
      </c>
      <c r="E12" s="214">
        <v>6</v>
      </c>
      <c r="F12" s="214">
        <v>4</v>
      </c>
      <c r="G12" s="376"/>
      <c r="H12" s="376"/>
      <c r="I12" s="376"/>
      <c r="J12" s="376"/>
      <c r="K12" s="376"/>
      <c r="L12" s="376"/>
      <c r="M12" s="376"/>
      <c r="N12" s="376"/>
      <c r="O12" s="376"/>
    </row>
    <row r="13" spans="1:15" x14ac:dyDescent="0.25">
      <c r="A13" s="13" t="s">
        <v>21</v>
      </c>
      <c r="B13" s="182" t="s">
        <v>15</v>
      </c>
      <c r="C13" s="402">
        <f>C12/$C$3</f>
        <v>8.2352941176470587E-2</v>
      </c>
      <c r="D13" s="222">
        <v>5.0505050505050504E-2</v>
      </c>
      <c r="E13" s="222">
        <v>6.0606060606060608E-2</v>
      </c>
      <c r="F13" s="222">
        <v>4.0404040404040407E-2</v>
      </c>
      <c r="G13" s="344" t="e">
        <f>G12/$G$3</f>
        <v>#DIV/0!</v>
      </c>
      <c r="H13" s="344" t="e">
        <f>H12/$H$3</f>
        <v>#DIV/0!</v>
      </c>
      <c r="I13" s="344" t="e">
        <f>I12/$I$3</f>
        <v>#DIV/0!</v>
      </c>
      <c r="J13" s="344" t="e">
        <f>J12/$J$3</f>
        <v>#DIV/0!</v>
      </c>
      <c r="K13" s="344" t="e">
        <f>K12/$K$3</f>
        <v>#DIV/0!</v>
      </c>
      <c r="L13" s="344" t="e">
        <f>L12/L3</f>
        <v>#DIV/0!</v>
      </c>
      <c r="M13" s="344" t="e">
        <f>M12/$M$3</f>
        <v>#DIV/0!</v>
      </c>
      <c r="N13" s="344" t="e">
        <f>N12/$N$3</f>
        <v>#DIV/0!</v>
      </c>
      <c r="O13" s="344" t="e">
        <f>O12/$O$3</f>
        <v>#DIV/0!</v>
      </c>
    </row>
    <row r="14" spans="1:15" x14ac:dyDescent="0.25">
      <c r="A14" s="13" t="s">
        <v>22</v>
      </c>
      <c r="B14" s="187" t="s">
        <v>39</v>
      </c>
      <c r="C14" s="258">
        <v>12</v>
      </c>
      <c r="D14" s="214">
        <v>11</v>
      </c>
      <c r="E14" s="214">
        <v>12</v>
      </c>
      <c r="F14" s="214">
        <v>12</v>
      </c>
      <c r="G14" s="376"/>
      <c r="H14" s="376"/>
      <c r="I14" s="376"/>
      <c r="J14" s="376"/>
      <c r="K14" s="376"/>
      <c r="L14" s="376"/>
      <c r="M14" s="376"/>
      <c r="N14" s="376"/>
      <c r="O14" s="376"/>
    </row>
    <row r="15" spans="1:15" x14ac:dyDescent="0.25">
      <c r="A15" s="13" t="s">
        <v>23</v>
      </c>
      <c r="B15" s="182" t="s">
        <v>15</v>
      </c>
      <c r="C15" s="402">
        <f>C14/$C$3</f>
        <v>0.14117647058823529</v>
      </c>
      <c r="D15" s="222">
        <v>0.1111111111111111</v>
      </c>
      <c r="E15" s="222">
        <v>0.12121212121212122</v>
      </c>
      <c r="F15" s="222">
        <v>0.12121212121212122</v>
      </c>
      <c r="G15" s="344" t="e">
        <f>G14/$G$3</f>
        <v>#DIV/0!</v>
      </c>
      <c r="H15" s="344" t="e">
        <f>H14/$H$3</f>
        <v>#DIV/0!</v>
      </c>
      <c r="I15" s="344" t="e">
        <f>I14/$I$3</f>
        <v>#DIV/0!</v>
      </c>
      <c r="J15" s="344" t="e">
        <f>J14/$J$3</f>
        <v>#DIV/0!</v>
      </c>
      <c r="K15" s="344" t="e">
        <f>K14/$K$3</f>
        <v>#DIV/0!</v>
      </c>
      <c r="L15" s="344" t="e">
        <f>L14/L3</f>
        <v>#DIV/0!</v>
      </c>
      <c r="M15" s="344" t="e">
        <f>M14/$M$3</f>
        <v>#DIV/0!</v>
      </c>
      <c r="N15" s="344" t="e">
        <f>N14/$N$3</f>
        <v>#DIV/0!</v>
      </c>
      <c r="O15" s="344" t="e">
        <f>O14/$O$3</f>
        <v>#DIV/0!</v>
      </c>
    </row>
    <row r="16" spans="1:15" x14ac:dyDescent="0.25">
      <c r="A16" s="13" t="s">
        <v>24</v>
      </c>
      <c r="B16" s="187" t="s">
        <v>40</v>
      </c>
      <c r="C16" s="258">
        <v>7</v>
      </c>
      <c r="D16" s="214">
        <v>9</v>
      </c>
      <c r="E16" s="214">
        <v>12</v>
      </c>
      <c r="F16" s="214">
        <v>9</v>
      </c>
      <c r="G16" s="376"/>
      <c r="H16" s="376"/>
      <c r="I16" s="376"/>
      <c r="J16" s="376"/>
      <c r="K16" s="376"/>
      <c r="L16" s="376"/>
      <c r="M16" s="376"/>
      <c r="N16" s="376"/>
      <c r="O16" s="376"/>
    </row>
    <row r="17" spans="1:15" x14ac:dyDescent="0.25">
      <c r="A17" s="13" t="s">
        <v>25</v>
      </c>
      <c r="B17" s="190" t="s">
        <v>15</v>
      </c>
      <c r="C17" s="402">
        <f>C16/$C$3</f>
        <v>8.2352941176470587E-2</v>
      </c>
      <c r="D17" s="222">
        <v>9.0909090909090912E-2</v>
      </c>
      <c r="E17" s="222">
        <v>0.12121212121212122</v>
      </c>
      <c r="F17" s="222">
        <v>9.0909090909090912E-2</v>
      </c>
      <c r="G17" s="344" t="e">
        <f>G16/$G$3</f>
        <v>#DIV/0!</v>
      </c>
      <c r="H17" s="344" t="e">
        <f>H16/$H$3</f>
        <v>#DIV/0!</v>
      </c>
      <c r="I17" s="344" t="e">
        <f>I16/$I$3</f>
        <v>#DIV/0!</v>
      </c>
      <c r="J17" s="344" t="e">
        <f>J16/$J$3</f>
        <v>#DIV/0!</v>
      </c>
      <c r="K17" s="344" t="e">
        <f>K16/$K$3</f>
        <v>#DIV/0!</v>
      </c>
      <c r="L17" s="344" t="e">
        <f>L16/L3</f>
        <v>#DIV/0!</v>
      </c>
      <c r="M17" s="344" t="e">
        <f>M16/$M$3</f>
        <v>#DIV/0!</v>
      </c>
      <c r="N17" s="344" t="e">
        <f>N16/$N$3</f>
        <v>#DIV/0!</v>
      </c>
      <c r="O17" s="344" t="e">
        <f>O16/$O$3</f>
        <v>#DIV/0!</v>
      </c>
    </row>
    <row r="18" spans="1:15" x14ac:dyDescent="0.25">
      <c r="A18" s="13" t="s">
        <v>26</v>
      </c>
      <c r="B18" s="187" t="s">
        <v>124</v>
      </c>
      <c r="C18" s="258">
        <v>11</v>
      </c>
      <c r="D18" s="214">
        <v>11</v>
      </c>
      <c r="E18" s="214">
        <v>12</v>
      </c>
      <c r="F18" s="214">
        <v>11</v>
      </c>
      <c r="G18" s="376"/>
      <c r="H18" s="376"/>
      <c r="I18" s="376"/>
      <c r="J18" s="376"/>
      <c r="K18" s="376"/>
      <c r="L18" s="376"/>
      <c r="M18" s="376"/>
      <c r="N18" s="376"/>
      <c r="O18" s="376"/>
    </row>
    <row r="19" spans="1:15" ht="15.75" thickBot="1" x14ac:dyDescent="0.3">
      <c r="A19" s="13" t="s">
        <v>27</v>
      </c>
      <c r="B19" s="191" t="s">
        <v>15</v>
      </c>
      <c r="C19" s="402">
        <f>C18/$C$3</f>
        <v>0.12941176470588237</v>
      </c>
      <c r="D19" s="222">
        <v>0.1111111111111111</v>
      </c>
      <c r="E19" s="222">
        <v>0.12121212121212122</v>
      </c>
      <c r="F19" s="222">
        <v>0.1111111111111111</v>
      </c>
      <c r="G19" s="344" t="e">
        <f>G18/$G$3</f>
        <v>#DIV/0!</v>
      </c>
      <c r="H19" s="344" t="e">
        <f>H18/$H$3</f>
        <v>#DIV/0!</v>
      </c>
      <c r="I19" s="344" t="e">
        <f>I18/$I$3</f>
        <v>#DIV/0!</v>
      </c>
      <c r="J19" s="344" t="e">
        <f>J18/$J$3</f>
        <v>#DIV/0!</v>
      </c>
      <c r="K19" s="344" t="e">
        <f>K18/$K$3</f>
        <v>#DIV/0!</v>
      </c>
      <c r="L19" s="344" t="e">
        <f>L18/L3</f>
        <v>#DIV/0!</v>
      </c>
      <c r="M19" s="344" t="e">
        <f>M18/$M$3</f>
        <v>#DIV/0!</v>
      </c>
      <c r="N19" s="344" t="e">
        <f>N18/$N$3</f>
        <v>#DIV/0!</v>
      </c>
      <c r="O19" s="344" t="e">
        <f>O18/$O$3</f>
        <v>#DIV/0!</v>
      </c>
    </row>
    <row r="20" spans="1:15" ht="20.100000000000001" customHeight="1" thickBot="1" x14ac:dyDescent="0.3">
      <c r="A20" s="20" t="s">
        <v>322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375</v>
      </c>
      <c r="D21" s="52" t="s">
        <v>376</v>
      </c>
      <c r="E21" s="52" t="s">
        <v>377</v>
      </c>
      <c r="F21" s="52" t="s">
        <v>378</v>
      </c>
      <c r="G21" s="52" t="s">
        <v>379</v>
      </c>
      <c r="H21" s="52" t="s">
        <v>380</v>
      </c>
      <c r="I21" s="52" t="s">
        <v>381</v>
      </c>
      <c r="J21" s="52" t="s">
        <v>382</v>
      </c>
      <c r="K21" s="52" t="s">
        <v>383</v>
      </c>
      <c r="L21" s="52" t="s">
        <v>384</v>
      </c>
      <c r="M21" s="52" t="s">
        <v>385</v>
      </c>
      <c r="N21" s="52" t="s">
        <v>386</v>
      </c>
      <c r="O21" s="53" t="s">
        <v>105</v>
      </c>
    </row>
    <row r="22" spans="1:15" ht="15.75" thickBot="1" x14ac:dyDescent="0.3">
      <c r="A22" s="10" t="s">
        <v>28</v>
      </c>
      <c r="B22" s="9" t="s">
        <v>293</v>
      </c>
      <c r="C22" s="8">
        <v>26</v>
      </c>
      <c r="D22" s="8">
        <v>18</v>
      </c>
      <c r="E22" s="8">
        <v>12</v>
      </c>
      <c r="F22" s="8"/>
      <c r="G22" s="8"/>
      <c r="H22" s="8"/>
      <c r="I22" s="8"/>
      <c r="J22" s="8"/>
      <c r="K22" s="8"/>
      <c r="L22" s="8"/>
      <c r="M22" s="8"/>
      <c r="N22" s="8"/>
      <c r="O22" s="8">
        <f>SUM(C22:N22)</f>
        <v>56</v>
      </c>
    </row>
    <row r="23" spans="1:15" x14ac:dyDescent="0.25">
      <c r="A23" s="10" t="s">
        <v>29</v>
      </c>
      <c r="B23" s="194" t="s">
        <v>44</v>
      </c>
      <c r="C23" s="186">
        <v>4</v>
      </c>
      <c r="D23" s="186">
        <v>2</v>
      </c>
      <c r="E23" s="186">
        <v>0</v>
      </c>
      <c r="F23" s="398"/>
      <c r="G23" s="398"/>
      <c r="H23" s="398"/>
      <c r="I23" s="398"/>
      <c r="J23" s="398"/>
      <c r="K23" s="398"/>
      <c r="L23" s="398"/>
      <c r="M23" s="398"/>
      <c r="N23" s="398"/>
      <c r="O23" s="194">
        <f>SUM(C23:N23)</f>
        <v>6</v>
      </c>
    </row>
    <row r="24" spans="1:15" x14ac:dyDescent="0.25">
      <c r="A24" s="10" t="s">
        <v>30</v>
      </c>
      <c r="B24" s="166" t="s">
        <v>69</v>
      </c>
      <c r="C24" s="221">
        <v>0.15384615384615385</v>
      </c>
      <c r="D24" s="195">
        <v>7.6923076923076927E-2</v>
      </c>
      <c r="E24" s="195">
        <v>0</v>
      </c>
      <c r="F24" s="359" t="e">
        <f>F23/$F$22</f>
        <v>#DIV/0!</v>
      </c>
      <c r="G24" s="359" t="e">
        <f>G23/$G$22</f>
        <v>#DIV/0!</v>
      </c>
      <c r="H24" s="359" t="e">
        <f>H23/$H$22</f>
        <v>#DIV/0!</v>
      </c>
      <c r="I24" s="359" t="e">
        <f>I23/$I$22</f>
        <v>#DIV/0!</v>
      </c>
      <c r="J24" s="359" t="e">
        <f>J23/$J$22</f>
        <v>#DIV/0!</v>
      </c>
      <c r="K24" s="359" t="e">
        <f>K23/K22</f>
        <v>#DIV/0!</v>
      </c>
      <c r="L24" s="359" t="e">
        <f>L23/$L$22</f>
        <v>#DIV/0!</v>
      </c>
      <c r="M24" s="359" t="e">
        <f>M23/$M$22</f>
        <v>#DIV/0!</v>
      </c>
      <c r="N24" s="359" t="e">
        <f>N23/$N$22</f>
        <v>#DIV/0!</v>
      </c>
      <c r="O24" s="196">
        <f>O23/O22</f>
        <v>0.10714285714285714</v>
      </c>
    </row>
    <row r="25" spans="1:15" x14ac:dyDescent="0.25">
      <c r="A25" s="10" t="s">
        <v>31</v>
      </c>
      <c r="B25" s="85" t="s">
        <v>341</v>
      </c>
      <c r="C25" s="214">
        <v>8</v>
      </c>
      <c r="D25" s="214">
        <v>8</v>
      </c>
      <c r="E25" s="214">
        <v>5</v>
      </c>
      <c r="F25" s="399"/>
      <c r="G25" s="399"/>
      <c r="H25" s="399"/>
      <c r="I25" s="399"/>
      <c r="J25" s="399"/>
      <c r="K25" s="399"/>
      <c r="L25" s="399"/>
      <c r="M25" s="399"/>
      <c r="N25" s="399"/>
      <c r="O25" s="85">
        <f>SUM(C25:N25)</f>
        <v>21</v>
      </c>
    </row>
    <row r="26" spans="1:15" x14ac:dyDescent="0.25">
      <c r="A26" s="10" t="s">
        <v>32</v>
      </c>
      <c r="B26" s="166" t="s">
        <v>69</v>
      </c>
      <c r="C26" s="221">
        <v>0.30769230769230771</v>
      </c>
      <c r="D26" s="195">
        <v>0.30769230769230771</v>
      </c>
      <c r="E26" s="195">
        <v>0.19230769230769232</v>
      </c>
      <c r="F26" s="359" t="e">
        <f>F25/$F$22</f>
        <v>#DIV/0!</v>
      </c>
      <c r="G26" s="359" t="e">
        <f>G25/$G$22</f>
        <v>#DIV/0!</v>
      </c>
      <c r="H26" s="359" t="e">
        <f>H25/$H$22</f>
        <v>#DIV/0!</v>
      </c>
      <c r="I26" s="359" t="e">
        <f>I25/$I$22</f>
        <v>#DIV/0!</v>
      </c>
      <c r="J26" s="359" t="e">
        <f>J25/$J$22</f>
        <v>#DIV/0!</v>
      </c>
      <c r="K26" s="359" t="e">
        <f>K25/K22</f>
        <v>#DIV/0!</v>
      </c>
      <c r="L26" s="359" t="e">
        <f>L25/$L$22</f>
        <v>#DIV/0!</v>
      </c>
      <c r="M26" s="359" t="e">
        <f>M25/$M$22</f>
        <v>#DIV/0!</v>
      </c>
      <c r="N26" s="359" t="e">
        <f>N25/$N$22</f>
        <v>#DIV/0!</v>
      </c>
      <c r="O26" s="196">
        <f>O25/O22</f>
        <v>0.375</v>
      </c>
    </row>
    <row r="27" spans="1:15" x14ac:dyDescent="0.25">
      <c r="A27" s="10" t="s">
        <v>33</v>
      </c>
      <c r="B27" s="85" t="s">
        <v>289</v>
      </c>
      <c r="C27" s="214">
        <v>25</v>
      </c>
      <c r="D27" s="214">
        <v>15</v>
      </c>
      <c r="E27" s="214">
        <v>12</v>
      </c>
      <c r="F27" s="351"/>
      <c r="G27" s="351"/>
      <c r="H27" s="351"/>
      <c r="I27" s="351"/>
      <c r="J27" s="351"/>
      <c r="K27" s="351"/>
      <c r="L27" s="351"/>
      <c r="M27" s="351"/>
      <c r="N27" s="351"/>
      <c r="O27" s="85">
        <f>SUM(C27:N27)</f>
        <v>52</v>
      </c>
    </row>
    <row r="28" spans="1:15" x14ac:dyDescent="0.25">
      <c r="A28" s="10" t="s">
        <v>34</v>
      </c>
      <c r="B28" s="166" t="s">
        <v>69</v>
      </c>
      <c r="C28" s="221">
        <v>0.96153846153846156</v>
      </c>
      <c r="D28" s="195">
        <v>0.57692307692307687</v>
      </c>
      <c r="E28" s="195">
        <v>0.46153846153846156</v>
      </c>
      <c r="F28" s="359" t="e">
        <f>F27/$F$22</f>
        <v>#DIV/0!</v>
      </c>
      <c r="G28" s="359" t="e">
        <f>G27/$G$22</f>
        <v>#DIV/0!</v>
      </c>
      <c r="H28" s="359" t="e">
        <f>H27/$H$22</f>
        <v>#DIV/0!</v>
      </c>
      <c r="I28" s="359" t="e">
        <f>I27/$I$22</f>
        <v>#DIV/0!</v>
      </c>
      <c r="J28" s="359" t="e">
        <f>J27/$J$22</f>
        <v>#DIV/0!</v>
      </c>
      <c r="K28" s="359" t="e">
        <f>K27/K22</f>
        <v>#DIV/0!</v>
      </c>
      <c r="L28" s="359" t="e">
        <f>L27/$L$22</f>
        <v>#DIV/0!</v>
      </c>
      <c r="M28" s="359" t="e">
        <f>M27/$M$22</f>
        <v>#DIV/0!</v>
      </c>
      <c r="N28" s="359" t="e">
        <f>N27/$N$22</f>
        <v>#DIV/0!</v>
      </c>
      <c r="O28" s="196">
        <f>O27/O22</f>
        <v>0.9285714285714286</v>
      </c>
    </row>
    <row r="29" spans="1:15" x14ac:dyDescent="0.25">
      <c r="A29" s="10" t="s">
        <v>35</v>
      </c>
      <c r="B29" s="85" t="s">
        <v>163</v>
      </c>
      <c r="C29" s="214">
        <v>4</v>
      </c>
      <c r="D29" s="214">
        <v>1</v>
      </c>
      <c r="E29" s="214">
        <v>0</v>
      </c>
      <c r="F29" s="351"/>
      <c r="G29" s="351"/>
      <c r="H29" s="351"/>
      <c r="I29" s="351"/>
      <c r="J29" s="351"/>
      <c r="K29" s="351"/>
      <c r="L29" s="351"/>
      <c r="M29" s="351"/>
      <c r="N29" s="351"/>
      <c r="O29" s="85">
        <f>SUM(C29:N29)</f>
        <v>5</v>
      </c>
    </row>
    <row r="30" spans="1:15" x14ac:dyDescent="0.25">
      <c r="A30" s="10" t="s">
        <v>36</v>
      </c>
      <c r="B30" s="166" t="s">
        <v>69</v>
      </c>
      <c r="C30" s="221">
        <v>0.15384615384615385</v>
      </c>
      <c r="D30" s="195">
        <v>3.8461538461538464E-2</v>
      </c>
      <c r="E30" s="195">
        <v>0</v>
      </c>
      <c r="F30" s="359" t="e">
        <f>F29/$F$22</f>
        <v>#DIV/0!</v>
      </c>
      <c r="G30" s="359" t="e">
        <f>G29/$G$22</f>
        <v>#DIV/0!</v>
      </c>
      <c r="H30" s="359" t="e">
        <f>H29/$H$22</f>
        <v>#DIV/0!</v>
      </c>
      <c r="I30" s="359" t="e">
        <f>I29/$I$22</f>
        <v>#DIV/0!</v>
      </c>
      <c r="J30" s="359" t="e">
        <f>J29/$J$22</f>
        <v>#DIV/0!</v>
      </c>
      <c r="K30" s="359" t="e">
        <f>K29/K22</f>
        <v>#DIV/0!</v>
      </c>
      <c r="L30" s="359" t="e">
        <f>L29/$L$22</f>
        <v>#DIV/0!</v>
      </c>
      <c r="M30" s="359" t="e">
        <f>M29/$M$22</f>
        <v>#DIV/0!</v>
      </c>
      <c r="N30" s="359" t="e">
        <f>N29/$N$22</f>
        <v>#DIV/0!</v>
      </c>
      <c r="O30" s="196">
        <f>O29/O22</f>
        <v>8.9285714285714288E-2</v>
      </c>
    </row>
    <row r="31" spans="1:15" x14ac:dyDescent="0.25">
      <c r="A31" s="10" t="s">
        <v>37</v>
      </c>
      <c r="B31" s="85" t="s">
        <v>132</v>
      </c>
      <c r="C31" s="214">
        <v>1</v>
      </c>
      <c r="D31" s="214">
        <v>3</v>
      </c>
      <c r="E31" s="214">
        <v>0</v>
      </c>
      <c r="F31" s="351"/>
      <c r="G31" s="351"/>
      <c r="H31" s="351"/>
      <c r="I31" s="351"/>
      <c r="J31" s="351"/>
      <c r="K31" s="351"/>
      <c r="L31" s="351"/>
      <c r="M31" s="351"/>
      <c r="N31" s="351"/>
      <c r="O31" s="85">
        <f>SUM(C31:N31)</f>
        <v>4</v>
      </c>
    </row>
    <row r="32" spans="1:15" x14ac:dyDescent="0.25">
      <c r="A32" s="10" t="s">
        <v>46</v>
      </c>
      <c r="B32" s="166" t="s">
        <v>69</v>
      </c>
      <c r="C32" s="221">
        <v>3.8461538461538464E-2</v>
      </c>
      <c r="D32" s="195">
        <v>0.11538461538461539</v>
      </c>
      <c r="E32" s="195">
        <v>0</v>
      </c>
      <c r="F32" s="359" t="e">
        <f>F31/$F$22</f>
        <v>#DIV/0!</v>
      </c>
      <c r="G32" s="359" t="e">
        <f>G31/$G$22</f>
        <v>#DIV/0!</v>
      </c>
      <c r="H32" s="359" t="e">
        <f>H31/$H$22</f>
        <v>#DIV/0!</v>
      </c>
      <c r="I32" s="359" t="e">
        <f>I31/$I$22</f>
        <v>#DIV/0!</v>
      </c>
      <c r="J32" s="359" t="e">
        <f>J31/$J$22</f>
        <v>#DIV/0!</v>
      </c>
      <c r="K32" s="359" t="e">
        <f>K31/K22</f>
        <v>#DIV/0!</v>
      </c>
      <c r="L32" s="359" t="e">
        <f>L31/$L$22</f>
        <v>#DIV/0!</v>
      </c>
      <c r="M32" s="359" t="e">
        <f>M31/$M$22</f>
        <v>#DIV/0!</v>
      </c>
      <c r="N32" s="359" t="e">
        <f>N31/$N$22</f>
        <v>#DIV/0!</v>
      </c>
      <c r="O32" s="196">
        <f>O31/O22</f>
        <v>7.1428571428571425E-2</v>
      </c>
    </row>
    <row r="33" spans="1:15" ht="24.75" x14ac:dyDescent="0.25">
      <c r="A33" s="10" t="s">
        <v>47</v>
      </c>
      <c r="B33" s="198" t="s">
        <v>67</v>
      </c>
      <c r="C33" s="214">
        <v>3</v>
      </c>
      <c r="D33" s="214">
        <v>3</v>
      </c>
      <c r="E33" s="214">
        <v>1</v>
      </c>
      <c r="F33" s="351"/>
      <c r="G33" s="351"/>
      <c r="H33" s="351"/>
      <c r="I33" s="351"/>
      <c r="J33" s="351"/>
      <c r="K33" s="351"/>
      <c r="L33" s="351"/>
      <c r="M33" s="351"/>
      <c r="N33" s="351"/>
      <c r="O33" s="85">
        <f>SUM(C33:N33)</f>
        <v>7</v>
      </c>
    </row>
    <row r="34" spans="1:15" x14ac:dyDescent="0.25">
      <c r="A34" s="10" t="s">
        <v>48</v>
      </c>
      <c r="B34" s="166" t="s">
        <v>69</v>
      </c>
      <c r="C34" s="221">
        <v>0.11538461538461539</v>
      </c>
      <c r="D34" s="195">
        <v>0.11538461538461539</v>
      </c>
      <c r="E34" s="195">
        <v>3.8461538461538464E-2</v>
      </c>
      <c r="F34" s="359" t="e">
        <f>F33/$F$22</f>
        <v>#DIV/0!</v>
      </c>
      <c r="G34" s="359" t="e">
        <f>G33/$G$22</f>
        <v>#DIV/0!</v>
      </c>
      <c r="H34" s="359" t="e">
        <f>H33/$H$22</f>
        <v>#DIV/0!</v>
      </c>
      <c r="I34" s="359" t="e">
        <f>I33/$I$22</f>
        <v>#DIV/0!</v>
      </c>
      <c r="J34" s="359" t="e">
        <f>J33/$J$22</f>
        <v>#DIV/0!</v>
      </c>
      <c r="K34" s="359" t="e">
        <f>K33/K22</f>
        <v>#DIV/0!</v>
      </c>
      <c r="L34" s="359" t="e">
        <f>L33/$L$22</f>
        <v>#DIV/0!</v>
      </c>
      <c r="M34" s="359" t="e">
        <f>M33/$M$22</f>
        <v>#DIV/0!</v>
      </c>
      <c r="N34" s="359" t="e">
        <f>N33/$N$22</f>
        <v>#DIV/0!</v>
      </c>
      <c r="O34" s="196">
        <f>O33/O22</f>
        <v>0.125</v>
      </c>
    </row>
    <row r="35" spans="1:15" x14ac:dyDescent="0.25">
      <c r="A35" s="10" t="s">
        <v>49</v>
      </c>
      <c r="B35" s="85" t="s">
        <v>290</v>
      </c>
      <c r="C35" s="214">
        <v>1</v>
      </c>
      <c r="D35" s="214">
        <v>2</v>
      </c>
      <c r="E35" s="214">
        <v>1</v>
      </c>
      <c r="F35" s="351"/>
      <c r="G35" s="351"/>
      <c r="H35" s="351"/>
      <c r="I35" s="351"/>
      <c r="J35" s="351"/>
      <c r="K35" s="351"/>
      <c r="L35" s="351"/>
      <c r="M35" s="351"/>
      <c r="N35" s="351"/>
      <c r="O35" s="85">
        <f>SUM(C35:N35)</f>
        <v>4</v>
      </c>
    </row>
    <row r="36" spans="1:15" x14ac:dyDescent="0.25">
      <c r="A36" s="10" t="s">
        <v>50</v>
      </c>
      <c r="B36" s="199" t="s">
        <v>69</v>
      </c>
      <c r="C36" s="221">
        <v>3.8461538461538464E-2</v>
      </c>
      <c r="D36" s="222">
        <v>7.6923076923076927E-2</v>
      </c>
      <c r="E36" s="222">
        <v>3.8461538461538464E-2</v>
      </c>
      <c r="F36" s="359" t="e">
        <f>F35/$F$22</f>
        <v>#DIV/0!</v>
      </c>
      <c r="G36" s="359" t="e">
        <f>G35/$G$22</f>
        <v>#DIV/0!</v>
      </c>
      <c r="H36" s="359" t="e">
        <f>H35/$H$22</f>
        <v>#DIV/0!</v>
      </c>
      <c r="I36" s="359" t="e">
        <f>I35/$I$22</f>
        <v>#DIV/0!</v>
      </c>
      <c r="J36" s="359" t="e">
        <f>J35/$J$22</f>
        <v>#DIV/0!</v>
      </c>
      <c r="K36" s="359" t="e">
        <f>K35/K22</f>
        <v>#DIV/0!</v>
      </c>
      <c r="L36" s="359" t="e">
        <f>L35/$L$22</f>
        <v>#DIV/0!</v>
      </c>
      <c r="M36" s="359" t="e">
        <f>M35/$M$22</f>
        <v>#DIV/0!</v>
      </c>
      <c r="N36" s="359" t="e">
        <f>N35/$N$22</f>
        <v>#DIV/0!</v>
      </c>
      <c r="O36" s="196">
        <f>O35/O22</f>
        <v>7.1428571428571425E-2</v>
      </c>
    </row>
    <row r="37" spans="1:15" x14ac:dyDescent="0.25">
      <c r="A37" s="10" t="s">
        <v>51</v>
      </c>
      <c r="B37" s="85" t="s">
        <v>291</v>
      </c>
      <c r="C37" s="214">
        <v>3</v>
      </c>
      <c r="D37" s="214">
        <v>5</v>
      </c>
      <c r="E37" s="214">
        <v>0</v>
      </c>
      <c r="F37" s="351"/>
      <c r="G37" s="351"/>
      <c r="H37" s="351"/>
      <c r="I37" s="351"/>
      <c r="J37" s="351"/>
      <c r="K37" s="351"/>
      <c r="L37" s="351"/>
      <c r="M37" s="351"/>
      <c r="N37" s="351"/>
      <c r="O37" s="85">
        <f>SUM(C37:N37)</f>
        <v>8</v>
      </c>
    </row>
    <row r="38" spans="1:15" x14ac:dyDescent="0.25">
      <c r="A38" s="10" t="s">
        <v>52</v>
      </c>
      <c r="B38" s="199" t="s">
        <v>69</v>
      </c>
      <c r="C38" s="221">
        <v>0.11538461538461539</v>
      </c>
      <c r="D38" s="222">
        <v>0.19230769230769232</v>
      </c>
      <c r="E38" s="222">
        <v>0</v>
      </c>
      <c r="F38" s="359" t="e">
        <f>F37/$F$22</f>
        <v>#DIV/0!</v>
      </c>
      <c r="G38" s="359" t="e">
        <f>G37/$G$22</f>
        <v>#DIV/0!</v>
      </c>
      <c r="H38" s="359" t="e">
        <f>H37/$H$22</f>
        <v>#DIV/0!</v>
      </c>
      <c r="I38" s="359" t="e">
        <f>I37/$I$22</f>
        <v>#DIV/0!</v>
      </c>
      <c r="J38" s="359" t="e">
        <f>J37/$J$22</f>
        <v>#DIV/0!</v>
      </c>
      <c r="K38" s="359" t="e">
        <f>K37/K22</f>
        <v>#DIV/0!</v>
      </c>
      <c r="L38" s="359" t="e">
        <f>L37/$L$22</f>
        <v>#DIV/0!</v>
      </c>
      <c r="M38" s="359" t="e">
        <f>M37/$M$22</f>
        <v>#DIV/0!</v>
      </c>
      <c r="N38" s="359" t="e">
        <f>N37/$N$22</f>
        <v>#DIV/0!</v>
      </c>
      <c r="O38" s="196">
        <f>O37/O22</f>
        <v>0.14285714285714285</v>
      </c>
    </row>
    <row r="39" spans="1:15" x14ac:dyDescent="0.25">
      <c r="A39" s="10" t="s">
        <v>53</v>
      </c>
      <c r="B39" s="220" t="s">
        <v>116</v>
      </c>
      <c r="C39" s="214">
        <v>1</v>
      </c>
      <c r="D39" s="214">
        <v>2</v>
      </c>
      <c r="E39" s="214">
        <v>0</v>
      </c>
      <c r="F39" s="351"/>
      <c r="G39" s="351"/>
      <c r="H39" s="351"/>
      <c r="I39" s="351"/>
      <c r="J39" s="351"/>
      <c r="K39" s="351"/>
      <c r="L39" s="351"/>
      <c r="M39" s="351"/>
      <c r="N39" s="351"/>
      <c r="O39" s="220">
        <f>SUM(C39:N39)</f>
        <v>3</v>
      </c>
    </row>
    <row r="40" spans="1:15" ht="15.75" thickBot="1" x14ac:dyDescent="0.3">
      <c r="A40" s="10" t="s">
        <v>54</v>
      </c>
      <c r="B40" s="219" t="s">
        <v>69</v>
      </c>
      <c r="C40" s="250">
        <v>3.8461538461538464E-2</v>
      </c>
      <c r="D40" s="252">
        <v>7.6923076923076927E-2</v>
      </c>
      <c r="E40" s="252">
        <v>0</v>
      </c>
      <c r="F40" s="359" t="e">
        <f>F39/$F$22</f>
        <v>#DIV/0!</v>
      </c>
      <c r="G40" s="359" t="e">
        <f>G39/$G$22</f>
        <v>#DIV/0!</v>
      </c>
      <c r="H40" s="359" t="e">
        <f>H39/$H$22</f>
        <v>#DIV/0!</v>
      </c>
      <c r="I40" s="359" t="e">
        <f>I39/$I$22</f>
        <v>#DIV/0!</v>
      </c>
      <c r="J40" s="359" t="e">
        <f>J39/$J$22</f>
        <v>#DIV/0!</v>
      </c>
      <c r="K40" s="359" t="e">
        <f>K39/K22</f>
        <v>#DIV/0!</v>
      </c>
      <c r="L40" s="359" t="e">
        <f>L39/$L$22</f>
        <v>#DIV/0!</v>
      </c>
      <c r="M40" s="359" t="e">
        <f>M39/$M$22</f>
        <v>#DIV/0!</v>
      </c>
      <c r="N40" s="359" t="e">
        <f>N39/$N$22</f>
        <v>#DIV/0!</v>
      </c>
      <c r="O40" s="196">
        <f>O39/O22</f>
        <v>5.3571428571428568E-2</v>
      </c>
    </row>
    <row r="41" spans="1:15" ht="26.25" thickTop="1" thickBot="1" x14ac:dyDescent="0.3">
      <c r="A41" s="10" t="s">
        <v>55</v>
      </c>
      <c r="B41" s="416" t="s">
        <v>71</v>
      </c>
      <c r="C41" s="415">
        <v>22</v>
      </c>
      <c r="D41" s="415">
        <v>18</v>
      </c>
      <c r="E41" s="415">
        <v>7</v>
      </c>
      <c r="F41" s="354"/>
      <c r="G41" s="354"/>
      <c r="H41" s="354"/>
      <c r="I41" s="354"/>
      <c r="J41" s="354"/>
      <c r="K41" s="354"/>
      <c r="L41" s="354"/>
      <c r="M41" s="354"/>
      <c r="N41" s="354"/>
      <c r="O41" s="255">
        <f>SUM(C41:N41)</f>
        <v>47</v>
      </c>
    </row>
    <row r="42" spans="1:15" ht="15.75" thickTop="1" x14ac:dyDescent="0.25">
      <c r="A42" s="10" t="s">
        <v>56</v>
      </c>
      <c r="B42" s="201" t="s">
        <v>164</v>
      </c>
      <c r="C42" s="214">
        <v>10</v>
      </c>
      <c r="D42" s="214">
        <v>7</v>
      </c>
      <c r="E42" s="214">
        <v>3</v>
      </c>
      <c r="F42" s="400"/>
      <c r="G42" s="400"/>
      <c r="H42" s="400"/>
      <c r="I42" s="400"/>
      <c r="J42" s="400"/>
      <c r="K42" s="400"/>
      <c r="L42" s="400"/>
      <c r="M42" s="400"/>
      <c r="N42" s="400"/>
      <c r="O42" s="201">
        <f>SUM(C42:N42)</f>
        <v>20</v>
      </c>
    </row>
    <row r="43" spans="1:15" x14ac:dyDescent="0.25">
      <c r="A43" s="10" t="s">
        <v>57</v>
      </c>
      <c r="B43" s="166" t="s">
        <v>69</v>
      </c>
      <c r="C43" s="221">
        <v>0.38461538461538464</v>
      </c>
      <c r="D43" s="222">
        <v>0.26923076923076922</v>
      </c>
      <c r="E43" s="222">
        <v>0.11538461538461539</v>
      </c>
      <c r="F43" s="359" t="e">
        <f>F42/$F$22</f>
        <v>#DIV/0!</v>
      </c>
      <c r="G43" s="359" t="e">
        <f>G42/$G$22</f>
        <v>#DIV/0!</v>
      </c>
      <c r="H43" s="359" t="e">
        <f>H42/$H$22</f>
        <v>#DIV/0!</v>
      </c>
      <c r="I43" s="359" t="e">
        <f>I42/$I$22</f>
        <v>#DIV/0!</v>
      </c>
      <c r="J43" s="359" t="e">
        <f>J42/$J$22</f>
        <v>#DIV/0!</v>
      </c>
      <c r="K43" s="359" t="e">
        <f>K42/K22</f>
        <v>#DIV/0!</v>
      </c>
      <c r="L43" s="359" t="e">
        <f>L42/$L$22</f>
        <v>#DIV/0!</v>
      </c>
      <c r="M43" s="359" t="e">
        <f>M42/$M$22</f>
        <v>#DIV/0!</v>
      </c>
      <c r="N43" s="359" t="e">
        <f>N42/$N$22</f>
        <v>#DIV/0!</v>
      </c>
      <c r="O43" s="196">
        <f>O42/O22</f>
        <v>0.35714285714285715</v>
      </c>
    </row>
    <row r="44" spans="1:15" x14ac:dyDescent="0.25">
      <c r="A44" s="10" t="s">
        <v>58</v>
      </c>
      <c r="B44" s="85" t="s">
        <v>165</v>
      </c>
      <c r="C44" s="214">
        <v>3</v>
      </c>
      <c r="D44" s="214">
        <v>5</v>
      </c>
      <c r="E44" s="214">
        <v>2</v>
      </c>
      <c r="F44" s="351"/>
      <c r="G44" s="351"/>
      <c r="H44" s="351"/>
      <c r="I44" s="351"/>
      <c r="J44" s="351"/>
      <c r="K44" s="351"/>
      <c r="L44" s="351"/>
      <c r="M44" s="351"/>
      <c r="N44" s="351"/>
      <c r="O44" s="85">
        <f>SUM(C44:N44)</f>
        <v>10</v>
      </c>
    </row>
    <row r="45" spans="1:15" x14ac:dyDescent="0.25">
      <c r="A45" s="10" t="s">
        <v>59</v>
      </c>
      <c r="B45" s="166" t="s">
        <v>69</v>
      </c>
      <c r="C45" s="221">
        <v>0.11538461538461539</v>
      </c>
      <c r="D45" s="195">
        <v>0.19230769230769232</v>
      </c>
      <c r="E45" s="195">
        <v>7.6923076923076927E-2</v>
      </c>
      <c r="F45" s="359" t="e">
        <f>F44/$F$22</f>
        <v>#DIV/0!</v>
      </c>
      <c r="G45" s="359" t="e">
        <f>G44/$G$22</f>
        <v>#DIV/0!</v>
      </c>
      <c r="H45" s="359" t="e">
        <f>H44/$H$22</f>
        <v>#DIV/0!</v>
      </c>
      <c r="I45" s="359" t="e">
        <f>I44/$I$22</f>
        <v>#DIV/0!</v>
      </c>
      <c r="J45" s="359" t="e">
        <f>J44/$J$22</f>
        <v>#DIV/0!</v>
      </c>
      <c r="K45" s="359" t="e">
        <f>K44/K22</f>
        <v>#DIV/0!</v>
      </c>
      <c r="L45" s="359" t="e">
        <f>L44/$L$22</f>
        <v>#DIV/0!</v>
      </c>
      <c r="M45" s="359" t="e">
        <f>M44/$M$22</f>
        <v>#DIV/0!</v>
      </c>
      <c r="N45" s="359" t="e">
        <f>N44/$N$22</f>
        <v>#DIV/0!</v>
      </c>
      <c r="O45" s="196">
        <f>O44/O22</f>
        <v>0.17857142857142858</v>
      </c>
    </row>
    <row r="46" spans="1:15" ht="20.100000000000001" customHeight="1" x14ac:dyDescent="0.25">
      <c r="A46" s="10" t="s">
        <v>60</v>
      </c>
      <c r="B46" s="85" t="s">
        <v>166</v>
      </c>
      <c r="C46" s="214">
        <v>8</v>
      </c>
      <c r="D46" s="214">
        <v>5</v>
      </c>
      <c r="E46" s="214">
        <v>3</v>
      </c>
      <c r="F46" s="351"/>
      <c r="G46" s="351"/>
      <c r="H46" s="351"/>
      <c r="I46" s="351"/>
      <c r="J46" s="351"/>
      <c r="K46" s="351"/>
      <c r="L46" s="351"/>
      <c r="M46" s="351"/>
      <c r="N46" s="351"/>
      <c r="O46" s="85">
        <f>SUM(C46:N46)</f>
        <v>16</v>
      </c>
    </row>
    <row r="47" spans="1:15" x14ac:dyDescent="0.25">
      <c r="A47" s="10" t="s">
        <v>61</v>
      </c>
      <c r="B47" s="166" t="s">
        <v>69</v>
      </c>
      <c r="C47" s="221">
        <v>0.30769230769230771</v>
      </c>
      <c r="D47" s="195">
        <v>0.19230769230769232</v>
      </c>
      <c r="E47" s="195">
        <v>0.11538461538461539</v>
      </c>
      <c r="F47" s="359" t="e">
        <f>F46/$F$22</f>
        <v>#DIV/0!</v>
      </c>
      <c r="G47" s="359" t="e">
        <f>G46/$G$22</f>
        <v>#DIV/0!</v>
      </c>
      <c r="H47" s="359" t="e">
        <f>H46/$H$22</f>
        <v>#DIV/0!</v>
      </c>
      <c r="I47" s="359" t="e">
        <f>I46/$I$22</f>
        <v>#DIV/0!</v>
      </c>
      <c r="J47" s="359" t="e">
        <f>J46/$J$22</f>
        <v>#DIV/0!</v>
      </c>
      <c r="K47" s="359" t="e">
        <f>K46/K22</f>
        <v>#DIV/0!</v>
      </c>
      <c r="L47" s="359" t="e">
        <f>L46/$L$22</f>
        <v>#DIV/0!</v>
      </c>
      <c r="M47" s="359" t="e">
        <f>M46/$M$22</f>
        <v>#DIV/0!</v>
      </c>
      <c r="N47" s="359" t="e">
        <f>N46/$N$22</f>
        <v>#DIV/0!</v>
      </c>
      <c r="O47" s="196">
        <f>O46/O22</f>
        <v>0.2857142857142857</v>
      </c>
    </row>
    <row r="48" spans="1:15" x14ac:dyDescent="0.25">
      <c r="A48" s="10" t="s">
        <v>62</v>
      </c>
      <c r="B48" s="85" t="s">
        <v>308</v>
      </c>
      <c r="C48" s="214">
        <v>0</v>
      </c>
      <c r="D48" s="214">
        <v>1</v>
      </c>
      <c r="E48" s="214">
        <v>0</v>
      </c>
      <c r="F48" s="351"/>
      <c r="G48" s="351"/>
      <c r="H48" s="351"/>
      <c r="I48" s="351"/>
      <c r="J48" s="351"/>
      <c r="K48" s="351"/>
      <c r="L48" s="351"/>
      <c r="M48" s="351"/>
      <c r="N48" s="351"/>
      <c r="O48" s="85">
        <f>SUM(C48:N48)</f>
        <v>1</v>
      </c>
    </row>
    <row r="49" spans="1:15" x14ac:dyDescent="0.25">
      <c r="A49" s="10" t="s">
        <v>63</v>
      </c>
      <c r="B49" s="166" t="s">
        <v>69</v>
      </c>
      <c r="C49" s="221">
        <v>0</v>
      </c>
      <c r="D49" s="195">
        <v>3.8461538461538464E-2</v>
      </c>
      <c r="E49" s="195">
        <v>0</v>
      </c>
      <c r="F49" s="359" t="e">
        <f>F48/$F$22</f>
        <v>#DIV/0!</v>
      </c>
      <c r="G49" s="359" t="e">
        <f>G48/$G$22</f>
        <v>#DIV/0!</v>
      </c>
      <c r="H49" s="359" t="e">
        <f>H48/$H$22</f>
        <v>#DIV/0!</v>
      </c>
      <c r="I49" s="359" t="e">
        <f>I48/$I$22</f>
        <v>#DIV/0!</v>
      </c>
      <c r="J49" s="359" t="e">
        <f>J48/$J$22</f>
        <v>#DIV/0!</v>
      </c>
      <c r="K49" s="359" t="e">
        <f>K48/K22</f>
        <v>#DIV/0!</v>
      </c>
      <c r="L49" s="359" t="e">
        <f>L48/$L$22</f>
        <v>#DIV/0!</v>
      </c>
      <c r="M49" s="359" t="e">
        <f>M48/$M$22</f>
        <v>#DIV/0!</v>
      </c>
      <c r="N49" s="359" t="e">
        <f>N48/$N$22</f>
        <v>#DIV/0!</v>
      </c>
      <c r="O49" s="196">
        <f>O48/O22</f>
        <v>1.7857142857142856E-2</v>
      </c>
    </row>
    <row r="50" spans="1:15" x14ac:dyDescent="0.25">
      <c r="A50" s="10" t="s">
        <v>64</v>
      </c>
      <c r="B50" s="198" t="s">
        <v>168</v>
      </c>
      <c r="C50" s="214">
        <v>2</v>
      </c>
      <c r="D50" s="214">
        <v>3</v>
      </c>
      <c r="E50" s="214">
        <v>0</v>
      </c>
      <c r="F50" s="351"/>
      <c r="G50" s="351"/>
      <c r="H50" s="351"/>
      <c r="I50" s="351"/>
      <c r="J50" s="351"/>
      <c r="K50" s="351"/>
      <c r="L50" s="351"/>
      <c r="M50" s="351"/>
      <c r="N50" s="351"/>
      <c r="O50" s="85">
        <f>SUM(C50:N50)</f>
        <v>5</v>
      </c>
    </row>
    <row r="51" spans="1:15" x14ac:dyDescent="0.25">
      <c r="A51" s="10" t="s">
        <v>65</v>
      </c>
      <c r="B51" s="166" t="s">
        <v>69</v>
      </c>
      <c r="C51" s="221">
        <v>7.6923076923076927E-2</v>
      </c>
      <c r="D51" s="195">
        <v>0.11538461538461539</v>
      </c>
      <c r="E51" s="195">
        <v>0</v>
      </c>
      <c r="F51" s="359" t="e">
        <f>F50/$F$22</f>
        <v>#DIV/0!</v>
      </c>
      <c r="G51" s="359" t="e">
        <f>G50/$G$22</f>
        <v>#DIV/0!</v>
      </c>
      <c r="H51" s="359" t="e">
        <f>H50/$H$22</f>
        <v>#DIV/0!</v>
      </c>
      <c r="I51" s="359" t="e">
        <f>I50/$I$22</f>
        <v>#DIV/0!</v>
      </c>
      <c r="J51" s="359" t="e">
        <f>J50/$J$22</f>
        <v>#DIV/0!</v>
      </c>
      <c r="K51" s="359" t="e">
        <f>K50/K22</f>
        <v>#DIV/0!</v>
      </c>
      <c r="L51" s="359" t="e">
        <f>L50/$L$22</f>
        <v>#DIV/0!</v>
      </c>
      <c r="M51" s="359" t="e">
        <f>M50/$M$22</f>
        <v>#DIV/0!</v>
      </c>
      <c r="N51" s="359" t="e">
        <f>N50/$N$22</f>
        <v>#DIV/0!</v>
      </c>
      <c r="O51" s="196">
        <f>O50/O22</f>
        <v>8.9285714285714288E-2</v>
      </c>
    </row>
    <row r="52" spans="1:15" ht="24.75" x14ac:dyDescent="0.25">
      <c r="A52" s="10" t="s">
        <v>155</v>
      </c>
      <c r="B52" s="198" t="s">
        <v>169</v>
      </c>
      <c r="C52" s="214">
        <v>0</v>
      </c>
      <c r="D52" s="214">
        <v>0</v>
      </c>
      <c r="E52" s="214">
        <v>0</v>
      </c>
      <c r="F52" s="351"/>
      <c r="G52" s="351"/>
      <c r="H52" s="351"/>
      <c r="I52" s="351"/>
      <c r="J52" s="351"/>
      <c r="K52" s="351"/>
      <c r="L52" s="351"/>
      <c r="M52" s="351"/>
      <c r="N52" s="351"/>
      <c r="O52" s="85">
        <f>SUM(C52:N52)</f>
        <v>0</v>
      </c>
    </row>
    <row r="53" spans="1:15" x14ac:dyDescent="0.25">
      <c r="A53" s="10" t="s">
        <v>66</v>
      </c>
      <c r="B53" s="166" t="s">
        <v>69</v>
      </c>
      <c r="C53" s="221">
        <v>0</v>
      </c>
      <c r="D53" s="195">
        <v>0</v>
      </c>
      <c r="E53" s="195">
        <v>0</v>
      </c>
      <c r="F53" s="359" t="e">
        <f>F52/$F$22</f>
        <v>#DIV/0!</v>
      </c>
      <c r="G53" s="359" t="e">
        <f>G52/$G$22</f>
        <v>#DIV/0!</v>
      </c>
      <c r="H53" s="359" t="e">
        <f>H52/$H$22</f>
        <v>#DIV/0!</v>
      </c>
      <c r="I53" s="359" t="e">
        <f>I52/$I$22</f>
        <v>#DIV/0!</v>
      </c>
      <c r="J53" s="359" t="e">
        <f>J52/$J$22</f>
        <v>#DIV/0!</v>
      </c>
      <c r="K53" s="359" t="e">
        <f>K52/K22</f>
        <v>#DIV/0!</v>
      </c>
      <c r="L53" s="359" t="e">
        <f>L52/$L$22</f>
        <v>#DIV/0!</v>
      </c>
      <c r="M53" s="359" t="e">
        <f>M52/$M$22</f>
        <v>#DIV/0!</v>
      </c>
      <c r="N53" s="359" t="e">
        <f>N52/$N$22</f>
        <v>#DIV/0!</v>
      </c>
      <c r="O53" s="196">
        <f>O52/O22</f>
        <v>0</v>
      </c>
    </row>
    <row r="54" spans="1:15" x14ac:dyDescent="0.25">
      <c r="A54" s="10" t="s">
        <v>72</v>
      </c>
      <c r="B54" s="85" t="s">
        <v>292</v>
      </c>
      <c r="C54" s="214">
        <v>0</v>
      </c>
      <c r="D54" s="214">
        <v>1</v>
      </c>
      <c r="E54" s="214">
        <v>1</v>
      </c>
      <c r="F54" s="351"/>
      <c r="G54" s="351"/>
      <c r="H54" s="351"/>
      <c r="I54" s="351"/>
      <c r="J54" s="351"/>
      <c r="K54" s="351"/>
      <c r="L54" s="351"/>
      <c r="M54" s="351"/>
      <c r="N54" s="351"/>
      <c r="O54" s="85">
        <f>SUM(C54:N54)</f>
        <v>2</v>
      </c>
    </row>
    <row r="55" spans="1:15" ht="15.75" thickBot="1" x14ac:dyDescent="0.3">
      <c r="A55" s="10" t="s">
        <v>73</v>
      </c>
      <c r="B55" s="170" t="s">
        <v>69</v>
      </c>
      <c r="C55" s="195">
        <v>0</v>
      </c>
      <c r="D55" s="195">
        <v>3.8461538461538464E-2</v>
      </c>
      <c r="E55" s="195">
        <v>3.8461538461538464E-2</v>
      </c>
      <c r="F55" s="359" t="e">
        <f>F54/$F$22</f>
        <v>#DIV/0!</v>
      </c>
      <c r="G55" s="359" t="e">
        <f>G54/$G$22</f>
        <v>#DIV/0!</v>
      </c>
      <c r="H55" s="359" t="e">
        <f>H54/$H$22</f>
        <v>#DIV/0!</v>
      </c>
      <c r="I55" s="359" t="e">
        <f>I54/$I$22</f>
        <v>#DIV/0!</v>
      </c>
      <c r="J55" s="359" t="e">
        <f>J54/$J$22</f>
        <v>#DIV/0!</v>
      </c>
      <c r="K55" s="344" t="e">
        <f>K54/K22</f>
        <v>#DIV/0!</v>
      </c>
      <c r="L55" s="359" t="e">
        <f>L54/$L$22</f>
        <v>#DIV/0!</v>
      </c>
      <c r="M55" s="359" t="e">
        <f>M54/$M$22</f>
        <v>#DIV/0!</v>
      </c>
      <c r="N55" s="359" t="e">
        <f>N54/$N$22</f>
        <v>#DIV/0!</v>
      </c>
      <c r="O55" s="206">
        <f>O54/O22</f>
        <v>3.5714285714285712E-2</v>
      </c>
    </row>
    <row r="56" spans="1:15" ht="20.100000000000001" customHeight="1" thickBot="1" x14ac:dyDescent="0.3">
      <c r="A56" s="21" t="s">
        <v>337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375</v>
      </c>
      <c r="D57" s="55" t="s">
        <v>376</v>
      </c>
      <c r="E57" s="55" t="s">
        <v>377</v>
      </c>
      <c r="F57" s="55" t="s">
        <v>378</v>
      </c>
      <c r="G57" s="55" t="s">
        <v>379</v>
      </c>
      <c r="H57" s="55" t="s">
        <v>380</v>
      </c>
      <c r="I57" s="55" t="s">
        <v>381</v>
      </c>
      <c r="J57" s="55" t="s">
        <v>382</v>
      </c>
      <c r="K57" s="55" t="s">
        <v>383</v>
      </c>
      <c r="L57" s="55" t="s">
        <v>384</v>
      </c>
      <c r="M57" s="55" t="s">
        <v>385</v>
      </c>
      <c r="N57" s="55" t="s">
        <v>386</v>
      </c>
      <c r="O57" s="181" t="s">
        <v>105</v>
      </c>
    </row>
    <row r="58" spans="1:15" ht="15.75" thickBot="1" x14ac:dyDescent="0.3">
      <c r="A58" s="29" t="s">
        <v>74</v>
      </c>
      <c r="B58" s="26" t="s">
        <v>294</v>
      </c>
      <c r="C58" s="17">
        <v>12</v>
      </c>
      <c r="D58" s="17">
        <v>17</v>
      </c>
      <c r="E58" s="17">
        <v>19</v>
      </c>
      <c r="F58" s="17"/>
      <c r="G58" s="17"/>
      <c r="H58" s="17"/>
      <c r="I58" s="17"/>
      <c r="J58" s="17"/>
      <c r="K58" s="17"/>
      <c r="L58" s="17"/>
      <c r="M58" s="17"/>
      <c r="N58" s="17"/>
      <c r="O58" s="26">
        <f>SUM(C58:N58)</f>
        <v>48</v>
      </c>
    </row>
    <row r="59" spans="1:15" x14ac:dyDescent="0.25">
      <c r="A59" s="29" t="s">
        <v>75</v>
      </c>
      <c r="B59" s="208" t="s">
        <v>299</v>
      </c>
      <c r="C59" s="301">
        <v>2</v>
      </c>
      <c r="D59" s="301">
        <v>6</v>
      </c>
      <c r="E59" s="301">
        <v>6</v>
      </c>
      <c r="F59" s="398"/>
      <c r="G59" s="398"/>
      <c r="H59" s="398"/>
      <c r="I59" s="398"/>
      <c r="J59" s="398"/>
      <c r="K59" s="398"/>
      <c r="L59" s="398"/>
      <c r="M59" s="398"/>
      <c r="N59" s="398"/>
      <c r="O59" s="27">
        <f>SUM(C59:N59)</f>
        <v>14</v>
      </c>
    </row>
    <row r="60" spans="1:15" x14ac:dyDescent="0.25">
      <c r="A60" s="29" t="s">
        <v>76</v>
      </c>
      <c r="B60" s="207" t="s">
        <v>80</v>
      </c>
      <c r="C60" s="221">
        <v>0.16666666666666666</v>
      </c>
      <c r="D60" s="195">
        <v>0.5</v>
      </c>
      <c r="E60" s="195">
        <v>0.5</v>
      </c>
      <c r="F60" s="359" t="e">
        <f>F59/$F$58</f>
        <v>#DIV/0!</v>
      </c>
      <c r="G60" s="359" t="e">
        <f>G59/$G$58</f>
        <v>#DIV/0!</v>
      </c>
      <c r="H60" s="359" t="e">
        <f>H59/$H$58</f>
        <v>#DIV/0!</v>
      </c>
      <c r="I60" s="359" t="e">
        <f>I59/$I$58</f>
        <v>#DIV/0!</v>
      </c>
      <c r="J60" s="359" t="e">
        <f>J59/$J$58</f>
        <v>#DIV/0!</v>
      </c>
      <c r="K60" s="359" t="e">
        <f>K59/K58</f>
        <v>#DIV/0!</v>
      </c>
      <c r="L60" s="359" t="e">
        <f>L59/$L$58</f>
        <v>#DIV/0!</v>
      </c>
      <c r="M60" s="359" t="e">
        <f>M59/$M$58</f>
        <v>#DIV/0!</v>
      </c>
      <c r="N60" s="359" t="e">
        <f>N59/$N$58</f>
        <v>#DIV/0!</v>
      </c>
      <c r="O60" s="249">
        <f>O59/O58</f>
        <v>0.29166666666666669</v>
      </c>
    </row>
    <row r="61" spans="1:15" x14ac:dyDescent="0.25">
      <c r="A61" s="29" t="s">
        <v>87</v>
      </c>
      <c r="B61" s="209" t="s">
        <v>78</v>
      </c>
      <c r="C61" s="213">
        <v>5</v>
      </c>
      <c r="D61" s="213">
        <v>8</v>
      </c>
      <c r="E61" s="213">
        <v>10</v>
      </c>
      <c r="F61" s="351"/>
      <c r="G61" s="351"/>
      <c r="H61" s="351"/>
      <c r="I61" s="351"/>
      <c r="J61" s="351"/>
      <c r="K61" s="351"/>
      <c r="L61" s="351"/>
      <c r="M61" s="351"/>
      <c r="N61" s="351"/>
      <c r="O61" s="210">
        <f>SUM(C61:N61)</f>
        <v>23</v>
      </c>
    </row>
    <row r="62" spans="1:15" x14ac:dyDescent="0.25">
      <c r="A62" s="29" t="s">
        <v>88</v>
      </c>
      <c r="B62" s="207" t="s">
        <v>80</v>
      </c>
      <c r="C62" s="221">
        <v>0.41666666666666669</v>
      </c>
      <c r="D62" s="195">
        <v>0.66666666666666663</v>
      </c>
      <c r="E62" s="195">
        <v>0.83333333333333337</v>
      </c>
      <c r="F62" s="359" t="e">
        <f>F61/$F$58</f>
        <v>#DIV/0!</v>
      </c>
      <c r="G62" s="359" t="e">
        <f>G61/$G$58</f>
        <v>#DIV/0!</v>
      </c>
      <c r="H62" s="359" t="e">
        <f>H61/$H$58</f>
        <v>#DIV/0!</v>
      </c>
      <c r="I62" s="359" t="e">
        <f>I61/$I$58</f>
        <v>#DIV/0!</v>
      </c>
      <c r="J62" s="359" t="e">
        <f>J61/$J$58</f>
        <v>#DIV/0!</v>
      </c>
      <c r="K62" s="359" t="e">
        <f>K61/K58</f>
        <v>#DIV/0!</v>
      </c>
      <c r="L62" s="359" t="e">
        <f>L61/$L$58</f>
        <v>#DIV/0!</v>
      </c>
      <c r="M62" s="359" t="e">
        <f>M61/$M$58</f>
        <v>#DIV/0!</v>
      </c>
      <c r="N62" s="359" t="e">
        <f>N61/$N$58</f>
        <v>#DIV/0!</v>
      </c>
      <c r="O62" s="249">
        <f>O61/O58</f>
        <v>0.47916666666666669</v>
      </c>
    </row>
    <row r="63" spans="1:15" x14ac:dyDescent="0.25">
      <c r="A63" s="29" t="s">
        <v>89</v>
      </c>
      <c r="B63" s="209" t="s">
        <v>302</v>
      </c>
      <c r="C63" s="213">
        <v>1</v>
      </c>
      <c r="D63" s="213">
        <v>3</v>
      </c>
      <c r="E63" s="213">
        <v>2</v>
      </c>
      <c r="F63" s="351"/>
      <c r="G63" s="351"/>
      <c r="H63" s="351"/>
      <c r="I63" s="351"/>
      <c r="J63" s="351"/>
      <c r="K63" s="351"/>
      <c r="L63" s="351"/>
      <c r="M63" s="351"/>
      <c r="N63" s="351"/>
      <c r="O63" s="210">
        <f>SUM(C63:N63)</f>
        <v>6</v>
      </c>
    </row>
    <row r="64" spans="1:15" x14ac:dyDescent="0.25">
      <c r="A64" s="29" t="s">
        <v>90</v>
      </c>
      <c r="B64" s="193" t="s">
        <v>80</v>
      </c>
      <c r="C64" s="221">
        <v>8.3333333333333329E-2</v>
      </c>
      <c r="D64" s="195">
        <v>0.25</v>
      </c>
      <c r="E64" s="195">
        <v>0.16666666666666666</v>
      </c>
      <c r="F64" s="359" t="e">
        <f>F63/$F$58</f>
        <v>#DIV/0!</v>
      </c>
      <c r="G64" s="359" t="e">
        <f>G63/$G$58</f>
        <v>#DIV/0!</v>
      </c>
      <c r="H64" s="359" t="e">
        <f>H63/$H$58</f>
        <v>#DIV/0!</v>
      </c>
      <c r="I64" s="359" t="e">
        <f>I63/$I$58</f>
        <v>#DIV/0!</v>
      </c>
      <c r="J64" s="359" t="e">
        <f>J63/$J$58</f>
        <v>#DIV/0!</v>
      </c>
      <c r="K64" s="359" t="e">
        <f>K63/K58</f>
        <v>#DIV/0!</v>
      </c>
      <c r="L64" s="359" t="e">
        <f>L63/$L$58</f>
        <v>#DIV/0!</v>
      </c>
      <c r="M64" s="359" t="e">
        <f>M63/$M$58</f>
        <v>#DIV/0!</v>
      </c>
      <c r="N64" s="359" t="e">
        <f>N63/$N$58</f>
        <v>#DIV/0!</v>
      </c>
      <c r="O64" s="249">
        <f>O63/O58</f>
        <v>0.125</v>
      </c>
    </row>
    <row r="65" spans="1:15" x14ac:dyDescent="0.25">
      <c r="A65" s="29" t="s">
        <v>91</v>
      </c>
      <c r="B65" s="209" t="s">
        <v>303</v>
      </c>
      <c r="C65" s="213">
        <v>5</v>
      </c>
      <c r="D65" s="213">
        <v>8</v>
      </c>
      <c r="E65" s="213">
        <v>7</v>
      </c>
      <c r="F65" s="351"/>
      <c r="G65" s="351"/>
      <c r="H65" s="351"/>
      <c r="I65" s="351"/>
      <c r="J65" s="351"/>
      <c r="K65" s="351"/>
      <c r="L65" s="351"/>
      <c r="M65" s="351"/>
      <c r="N65" s="351"/>
      <c r="O65" s="210">
        <f>SUM(C65:N65)</f>
        <v>20</v>
      </c>
    </row>
    <row r="66" spans="1:15" ht="15.75" thickBot="1" x14ac:dyDescent="0.3">
      <c r="A66" s="29" t="s">
        <v>92</v>
      </c>
      <c r="B66" s="211" t="s">
        <v>80</v>
      </c>
      <c r="C66" s="250">
        <v>0.41666666666666669</v>
      </c>
      <c r="D66" s="252">
        <v>0.66666666666666663</v>
      </c>
      <c r="E66" s="252">
        <v>0.58333333333333337</v>
      </c>
      <c r="F66" s="359" t="e">
        <f>F65/$F$58</f>
        <v>#DIV/0!</v>
      </c>
      <c r="G66" s="359" t="e">
        <f>G65/$G$58</f>
        <v>#DIV/0!</v>
      </c>
      <c r="H66" s="359" t="e">
        <f>H65/$H$58</f>
        <v>#DIV/0!</v>
      </c>
      <c r="I66" s="359" t="e">
        <f>I65/$I$58</f>
        <v>#DIV/0!</v>
      </c>
      <c r="J66" s="359" t="e">
        <f>J65/$J$58</f>
        <v>#DIV/0!</v>
      </c>
      <c r="K66" s="374" t="e">
        <f>K65/K58</f>
        <v>#DIV/0!</v>
      </c>
      <c r="L66" s="359" t="e">
        <f>L65/$L$58</f>
        <v>#DIV/0!</v>
      </c>
      <c r="M66" s="359" t="e">
        <f>M65/$M$58</f>
        <v>#DIV/0!</v>
      </c>
      <c r="N66" s="359" t="e">
        <f>N65/$N$58</f>
        <v>#DIV/0!</v>
      </c>
      <c r="O66" s="251">
        <f>O65/O58</f>
        <v>0.41666666666666669</v>
      </c>
    </row>
    <row r="67" spans="1:15" ht="15.75" thickTop="1" x14ac:dyDescent="0.25">
      <c r="A67" s="29" t="s">
        <v>93</v>
      </c>
      <c r="B67" s="225" t="s">
        <v>304</v>
      </c>
      <c r="C67" s="213">
        <v>0</v>
      </c>
      <c r="D67" s="213">
        <v>0</v>
      </c>
      <c r="E67" s="213">
        <v>3</v>
      </c>
      <c r="F67" s="400"/>
      <c r="G67" s="400"/>
      <c r="H67" s="400"/>
      <c r="I67" s="400"/>
      <c r="J67" s="400"/>
      <c r="K67" s="400"/>
      <c r="L67" s="400"/>
      <c r="M67" s="400"/>
      <c r="N67" s="400"/>
      <c r="O67" s="224">
        <f>SUM(C67:N67)</f>
        <v>3</v>
      </c>
    </row>
    <row r="68" spans="1:15" ht="15.75" thickBot="1" x14ac:dyDescent="0.3">
      <c r="A68" s="29" t="s">
        <v>94</v>
      </c>
      <c r="B68" s="211" t="s">
        <v>80</v>
      </c>
      <c r="C68" s="250">
        <v>0</v>
      </c>
      <c r="D68" s="252">
        <v>0</v>
      </c>
      <c r="E68" s="252">
        <v>0.25</v>
      </c>
      <c r="F68" s="374" t="e">
        <f>F67/$F$58</f>
        <v>#DIV/0!</v>
      </c>
      <c r="G68" s="374" t="e">
        <f>G67/$G$58</f>
        <v>#DIV/0!</v>
      </c>
      <c r="H68" s="374" t="e">
        <f>H67/$H$58</f>
        <v>#DIV/0!</v>
      </c>
      <c r="I68" s="374" t="e">
        <f>I67/$I$58</f>
        <v>#DIV/0!</v>
      </c>
      <c r="J68" s="374" t="e">
        <f>J67/$J$58</f>
        <v>#DIV/0!</v>
      </c>
      <c r="K68" s="414" t="e">
        <f>K67/K58</f>
        <v>#DIV/0!</v>
      </c>
      <c r="L68" s="374" t="e">
        <f>L67/$L$58</f>
        <v>#DIV/0!</v>
      </c>
      <c r="M68" s="374" t="e">
        <f>M67/$M$58</f>
        <v>#DIV/0!</v>
      </c>
      <c r="N68" s="374" t="e">
        <f>N67/$N$58</f>
        <v>#DIV/0!</v>
      </c>
      <c r="O68" s="251">
        <f>O67/O58</f>
        <v>6.25E-2</v>
      </c>
    </row>
    <row r="69" spans="1:15" ht="15.75" thickTop="1" x14ac:dyDescent="0.25">
      <c r="A69" s="29" t="s">
        <v>95</v>
      </c>
      <c r="B69" s="212" t="s">
        <v>309</v>
      </c>
      <c r="C69" s="213">
        <v>0</v>
      </c>
      <c r="D69" s="213">
        <v>0</v>
      </c>
      <c r="E69" s="213">
        <v>3</v>
      </c>
      <c r="F69" s="399"/>
      <c r="G69" s="399"/>
      <c r="H69" s="399"/>
      <c r="I69" s="399"/>
      <c r="J69" s="417"/>
      <c r="K69" s="399"/>
      <c r="L69" s="399"/>
      <c r="M69" s="399"/>
      <c r="N69" s="399"/>
      <c r="O69" s="28">
        <f>SUM(C69:N69)</f>
        <v>3</v>
      </c>
    </row>
    <row r="70" spans="1:15" x14ac:dyDescent="0.25">
      <c r="A70" s="29" t="s">
        <v>96</v>
      </c>
      <c r="B70" s="207" t="s">
        <v>80</v>
      </c>
      <c r="C70" s="221">
        <v>0</v>
      </c>
      <c r="D70" s="195">
        <v>0</v>
      </c>
      <c r="E70" s="195">
        <v>0.25</v>
      </c>
      <c r="F70" s="359" t="e">
        <f>F69/$F$58</f>
        <v>#DIV/0!</v>
      </c>
      <c r="G70" s="359" t="e">
        <f>G69/$G$58</f>
        <v>#DIV/0!</v>
      </c>
      <c r="H70" s="359" t="e">
        <f>H69/$H$58</f>
        <v>#DIV/0!</v>
      </c>
      <c r="I70" s="359" t="e">
        <f>I69/$I$58</f>
        <v>#DIV/0!</v>
      </c>
      <c r="J70" s="359" t="e">
        <f>J69/$J$58</f>
        <v>#DIV/0!</v>
      </c>
      <c r="K70" s="359" t="e">
        <f>K69/K58</f>
        <v>#DIV/0!</v>
      </c>
      <c r="L70" s="359" t="e">
        <f>L69/$L$58</f>
        <v>#DIV/0!</v>
      </c>
      <c r="M70" s="359" t="e">
        <f>M69/$M$58</f>
        <v>#DIV/0!</v>
      </c>
      <c r="N70" s="359" t="e">
        <f>N69/$N$58</f>
        <v>#DIV/0!</v>
      </c>
      <c r="O70" s="249">
        <f>O69/O58</f>
        <v>6.25E-2</v>
      </c>
    </row>
    <row r="71" spans="1:15" x14ac:dyDescent="0.25">
      <c r="A71" s="29" t="s">
        <v>97</v>
      </c>
      <c r="B71" s="212" t="s">
        <v>310</v>
      </c>
      <c r="C71" s="213">
        <v>0</v>
      </c>
      <c r="D71" s="213">
        <v>0</v>
      </c>
      <c r="E71" s="213">
        <v>0</v>
      </c>
      <c r="F71" s="351"/>
      <c r="G71" s="351"/>
      <c r="H71" s="351"/>
      <c r="I71" s="351"/>
      <c r="J71" s="351"/>
      <c r="K71" s="351"/>
      <c r="L71" s="351"/>
      <c r="M71" s="351"/>
      <c r="N71" s="351"/>
      <c r="O71" s="28">
        <f>SUM(C71:N71)</f>
        <v>0</v>
      </c>
    </row>
    <row r="72" spans="1:15" x14ac:dyDescent="0.25">
      <c r="A72" s="29" t="s">
        <v>98</v>
      </c>
      <c r="B72" s="193" t="s">
        <v>80</v>
      </c>
      <c r="C72" s="221">
        <v>0</v>
      </c>
      <c r="D72" s="195">
        <v>0</v>
      </c>
      <c r="E72" s="195">
        <v>0</v>
      </c>
      <c r="F72" s="359" t="e">
        <f>F71/$F$58</f>
        <v>#DIV/0!</v>
      </c>
      <c r="G72" s="359" t="e">
        <f>G71/$G$58</f>
        <v>#DIV/0!</v>
      </c>
      <c r="H72" s="359" t="e">
        <f>H71/$H$58</f>
        <v>#DIV/0!</v>
      </c>
      <c r="I72" s="359" t="e">
        <f>I71/$I$58</f>
        <v>#DIV/0!</v>
      </c>
      <c r="J72" s="359" t="e">
        <f>J71/$J$58</f>
        <v>#DIV/0!</v>
      </c>
      <c r="K72" s="359" t="e">
        <f>K71/K58</f>
        <v>#DIV/0!</v>
      </c>
      <c r="L72" s="359" t="e">
        <f>L71/$L$58</f>
        <v>#DIV/0!</v>
      </c>
      <c r="M72" s="359" t="e">
        <f>M71/$M$58</f>
        <v>#DIV/0!</v>
      </c>
      <c r="N72" s="359" t="e">
        <f>N71/$N$58</f>
        <v>#DIV/0!</v>
      </c>
      <c r="O72" s="249">
        <f>O71/O58</f>
        <v>0</v>
      </c>
    </row>
    <row r="73" spans="1:15" ht="23.25" x14ac:dyDescent="0.25">
      <c r="A73" s="29" t="s">
        <v>99</v>
      </c>
      <c r="B73" s="215" t="s">
        <v>305</v>
      </c>
      <c r="C73" s="213">
        <v>0</v>
      </c>
      <c r="D73" s="213">
        <v>0</v>
      </c>
      <c r="E73" s="213">
        <v>0</v>
      </c>
      <c r="F73" s="351"/>
      <c r="G73" s="351"/>
      <c r="H73" s="351"/>
      <c r="I73" s="351"/>
      <c r="J73" s="351"/>
      <c r="K73" s="351"/>
      <c r="L73" s="351"/>
      <c r="M73" s="351"/>
      <c r="N73" s="351"/>
      <c r="O73" s="210">
        <f>SUM(C73:N73)</f>
        <v>0</v>
      </c>
    </row>
    <row r="74" spans="1:15" x14ac:dyDescent="0.25">
      <c r="A74" s="29" t="s">
        <v>100</v>
      </c>
      <c r="B74" s="193" t="s">
        <v>80</v>
      </c>
      <c r="C74" s="221">
        <v>0</v>
      </c>
      <c r="D74" s="195">
        <v>0</v>
      </c>
      <c r="E74" s="195">
        <v>0</v>
      </c>
      <c r="F74" s="359" t="e">
        <f>F73/$F$58</f>
        <v>#DIV/0!</v>
      </c>
      <c r="G74" s="359" t="e">
        <f>G73/$G$58</f>
        <v>#DIV/0!</v>
      </c>
      <c r="H74" s="359" t="e">
        <f>H73/$H$58</f>
        <v>#DIV/0!</v>
      </c>
      <c r="I74" s="359" t="e">
        <f>I73/$I$58</f>
        <v>#DIV/0!</v>
      </c>
      <c r="J74" s="359" t="e">
        <f>J73/$J$58</f>
        <v>#DIV/0!</v>
      </c>
      <c r="K74" s="359" t="e">
        <f>K73/K58</f>
        <v>#DIV/0!</v>
      </c>
      <c r="L74" s="359" t="e">
        <f>L73/$L$58</f>
        <v>#DIV/0!</v>
      </c>
      <c r="M74" s="359" t="e">
        <f>M73/$M$58</f>
        <v>#DIV/0!</v>
      </c>
      <c r="N74" s="359" t="e">
        <f>N73/$N$58</f>
        <v>#DIV/0!</v>
      </c>
      <c r="O74" s="249">
        <f>O73/O58</f>
        <v>0</v>
      </c>
    </row>
    <row r="75" spans="1:15" ht="23.25" x14ac:dyDescent="0.25">
      <c r="A75" s="29" t="s">
        <v>101</v>
      </c>
      <c r="B75" s="215" t="s">
        <v>306</v>
      </c>
      <c r="C75" s="213">
        <v>0</v>
      </c>
      <c r="D75" s="213">
        <v>0</v>
      </c>
      <c r="E75" s="213">
        <v>0</v>
      </c>
      <c r="F75" s="351"/>
      <c r="G75" s="351"/>
      <c r="H75" s="351"/>
      <c r="I75" s="351"/>
      <c r="J75" s="351"/>
      <c r="K75" s="351"/>
      <c r="L75" s="351"/>
      <c r="M75" s="351"/>
      <c r="N75" s="351"/>
      <c r="O75" s="210">
        <f>SUM(C75:N75)</f>
        <v>0</v>
      </c>
    </row>
    <row r="76" spans="1:15" x14ac:dyDescent="0.25">
      <c r="A76" s="29" t="s">
        <v>102</v>
      </c>
      <c r="B76" s="193" t="s">
        <v>80</v>
      </c>
      <c r="C76" s="221">
        <v>0</v>
      </c>
      <c r="D76" s="195">
        <v>0</v>
      </c>
      <c r="E76" s="195">
        <v>0</v>
      </c>
      <c r="F76" s="359" t="e">
        <f>F75/$F$58</f>
        <v>#DIV/0!</v>
      </c>
      <c r="G76" s="359" t="e">
        <f>G75/$G$58</f>
        <v>#DIV/0!</v>
      </c>
      <c r="H76" s="359" t="e">
        <f>H75/$H$58</f>
        <v>#DIV/0!</v>
      </c>
      <c r="I76" s="359" t="e">
        <f>I75/$I$58</f>
        <v>#DIV/0!</v>
      </c>
      <c r="J76" s="359" t="e">
        <f>J75/$J$58</f>
        <v>#DIV/0!</v>
      </c>
      <c r="K76" s="359" t="e">
        <f>K75/K58</f>
        <v>#DIV/0!</v>
      </c>
      <c r="L76" s="359" t="e">
        <f>L75/$L$58</f>
        <v>#DIV/0!</v>
      </c>
      <c r="M76" s="359" t="e">
        <f>M75/$M$58</f>
        <v>#DIV/0!</v>
      </c>
      <c r="N76" s="359" t="e">
        <f>N75/$N$58</f>
        <v>#DIV/0!</v>
      </c>
      <c r="O76" s="249">
        <f>O75/O58</f>
        <v>0</v>
      </c>
    </row>
    <row r="77" spans="1:15" x14ac:dyDescent="0.25">
      <c r="A77" s="29" t="s">
        <v>103</v>
      </c>
      <c r="B77" s="215" t="s">
        <v>307</v>
      </c>
      <c r="C77" s="213">
        <v>0</v>
      </c>
      <c r="D77" s="213">
        <v>0</v>
      </c>
      <c r="E77" s="213">
        <v>0</v>
      </c>
      <c r="F77" s="351"/>
      <c r="G77" s="351"/>
      <c r="H77" s="351"/>
      <c r="I77" s="351"/>
      <c r="J77" s="351"/>
      <c r="K77" s="351"/>
      <c r="L77" s="351"/>
      <c r="M77" s="351"/>
      <c r="N77" s="351"/>
      <c r="O77" s="210">
        <f>SUM(C77:N77)</f>
        <v>0</v>
      </c>
    </row>
    <row r="78" spans="1:15" x14ac:dyDescent="0.25">
      <c r="A78" s="29" t="s">
        <v>104</v>
      </c>
      <c r="B78" s="193" t="s">
        <v>80</v>
      </c>
      <c r="C78" s="221">
        <v>0</v>
      </c>
      <c r="D78" s="195">
        <v>0</v>
      </c>
      <c r="E78" s="195">
        <v>0</v>
      </c>
      <c r="F78" s="359" t="e">
        <f>F77/$F$58</f>
        <v>#DIV/0!</v>
      </c>
      <c r="G78" s="359" t="e">
        <f>G77/$G$58</f>
        <v>#DIV/0!</v>
      </c>
      <c r="H78" s="359" t="e">
        <f>H77/$H$58</f>
        <v>#DIV/0!</v>
      </c>
      <c r="I78" s="359" t="e">
        <f>I77/$I$58</f>
        <v>#DIV/0!</v>
      </c>
      <c r="J78" s="359" t="e">
        <f>J77/$J$58</f>
        <v>#DIV/0!</v>
      </c>
      <c r="K78" s="359" t="e">
        <f>K77/K58</f>
        <v>#DIV/0!</v>
      </c>
      <c r="L78" s="359" t="e">
        <f>L77/$L$58</f>
        <v>#DIV/0!</v>
      </c>
      <c r="M78" s="359" t="e">
        <f>M77/$M$58</f>
        <v>#DIV/0!</v>
      </c>
      <c r="N78" s="359" t="e">
        <f>N77/$N$58</f>
        <v>#DIV/0!</v>
      </c>
      <c r="O78" s="249">
        <f>O77/O58</f>
        <v>0</v>
      </c>
    </row>
    <row r="79" spans="1:15" x14ac:dyDescent="0.25">
      <c r="A79" s="29" t="s">
        <v>156</v>
      </c>
      <c r="B79" s="209" t="s">
        <v>79</v>
      </c>
      <c r="C79" s="213">
        <v>0</v>
      </c>
      <c r="D79" s="213">
        <v>0</v>
      </c>
      <c r="E79" s="213">
        <v>0</v>
      </c>
      <c r="F79" s="351"/>
      <c r="G79" s="351"/>
      <c r="H79" s="351"/>
      <c r="I79" s="351"/>
      <c r="J79" s="351"/>
      <c r="K79" s="351"/>
      <c r="L79" s="351"/>
      <c r="M79" s="351"/>
      <c r="N79" s="351"/>
      <c r="O79" s="210">
        <f>SUM(C79:N79)</f>
        <v>0</v>
      </c>
    </row>
    <row r="80" spans="1:15" x14ac:dyDescent="0.25">
      <c r="A80" s="29" t="s">
        <v>157</v>
      </c>
      <c r="B80" s="193" t="s">
        <v>80</v>
      </c>
      <c r="C80" s="221">
        <v>0</v>
      </c>
      <c r="D80" s="195">
        <v>0</v>
      </c>
      <c r="E80" s="195">
        <v>0</v>
      </c>
      <c r="F80" s="359" t="e">
        <f>F79/$F$58</f>
        <v>#DIV/0!</v>
      </c>
      <c r="G80" s="359" t="e">
        <f>G79/$G$58</f>
        <v>#DIV/0!</v>
      </c>
      <c r="H80" s="359" t="e">
        <f>H79/$H$58</f>
        <v>#DIV/0!</v>
      </c>
      <c r="I80" s="359" t="e">
        <f>I79/$I$58</f>
        <v>#DIV/0!</v>
      </c>
      <c r="J80" s="359" t="e">
        <f>J79/$J$58</f>
        <v>#DIV/0!</v>
      </c>
      <c r="K80" s="359" t="e">
        <f>K79/K58</f>
        <v>#DIV/0!</v>
      </c>
      <c r="L80" s="359" t="e">
        <f>L79/$L$58</f>
        <v>#DIV/0!</v>
      </c>
      <c r="M80" s="359" t="e">
        <f>M79/$M$58</f>
        <v>#DIV/0!</v>
      </c>
      <c r="N80" s="359" t="e">
        <f>N79/$N$58</f>
        <v>#DIV/0!</v>
      </c>
      <c r="O80" s="249">
        <f>O79/O58</f>
        <v>0</v>
      </c>
    </row>
    <row r="81" spans="1:15" x14ac:dyDescent="0.25">
      <c r="A81" s="29" t="s">
        <v>158</v>
      </c>
      <c r="B81" s="209" t="s">
        <v>81</v>
      </c>
      <c r="C81" s="213">
        <v>0</v>
      </c>
      <c r="D81" s="213">
        <v>1</v>
      </c>
      <c r="E81" s="213">
        <v>4</v>
      </c>
      <c r="F81" s="351"/>
      <c r="G81" s="351"/>
      <c r="H81" s="351"/>
      <c r="I81" s="351"/>
      <c r="J81" s="351"/>
      <c r="K81" s="351"/>
      <c r="L81" s="351"/>
      <c r="M81" s="351"/>
      <c r="N81" s="351"/>
      <c r="O81" s="210">
        <f>SUM(C81:N81)</f>
        <v>5</v>
      </c>
    </row>
    <row r="82" spans="1:15" x14ac:dyDescent="0.25">
      <c r="A82" s="29" t="s">
        <v>159</v>
      </c>
      <c r="B82" s="193" t="s">
        <v>80</v>
      </c>
      <c r="C82" s="221">
        <v>0</v>
      </c>
      <c r="D82" s="195">
        <v>8.3333333333333329E-2</v>
      </c>
      <c r="E82" s="195">
        <v>0.33333333333333331</v>
      </c>
      <c r="F82" s="359" t="e">
        <f>F81/$F$58</f>
        <v>#DIV/0!</v>
      </c>
      <c r="G82" s="359" t="e">
        <f>G81/$G$58</f>
        <v>#DIV/0!</v>
      </c>
      <c r="H82" s="359" t="e">
        <f>H81/$H$58</f>
        <v>#DIV/0!</v>
      </c>
      <c r="I82" s="359" t="e">
        <f>I81/$I$58</f>
        <v>#DIV/0!</v>
      </c>
      <c r="J82" s="359" t="e">
        <f>J81/$J$58</f>
        <v>#DIV/0!</v>
      </c>
      <c r="K82" s="359" t="e">
        <f>K81/K58</f>
        <v>#DIV/0!</v>
      </c>
      <c r="L82" s="359" t="e">
        <f>L81/$L$58</f>
        <v>#DIV/0!</v>
      </c>
      <c r="M82" s="359" t="e">
        <f>M81/$M$58</f>
        <v>#DIV/0!</v>
      </c>
      <c r="N82" s="359" t="e">
        <f>N81/$N$58</f>
        <v>#DIV/0!</v>
      </c>
      <c r="O82" s="249">
        <f>O81/O58</f>
        <v>0.10416666666666667</v>
      </c>
    </row>
    <row r="83" spans="1:15" ht="24.75" x14ac:dyDescent="0.25">
      <c r="A83" s="29" t="s">
        <v>225</v>
      </c>
      <c r="B83" s="216" t="s">
        <v>82</v>
      </c>
      <c r="C83" s="213">
        <v>0</v>
      </c>
      <c r="D83" s="213">
        <v>0</v>
      </c>
      <c r="E83" s="213">
        <v>0</v>
      </c>
      <c r="F83" s="351"/>
      <c r="G83" s="351"/>
      <c r="H83" s="351"/>
      <c r="I83" s="351"/>
      <c r="J83" s="351"/>
      <c r="K83" s="351"/>
      <c r="L83" s="351"/>
      <c r="M83" s="351"/>
      <c r="N83" s="351"/>
      <c r="O83" s="210">
        <f>SUM(C83:N83)</f>
        <v>0</v>
      </c>
    </row>
    <row r="84" spans="1:15" x14ac:dyDescent="0.25">
      <c r="A84" s="29" t="s">
        <v>226</v>
      </c>
      <c r="B84" s="193" t="s">
        <v>80</v>
      </c>
      <c r="C84" s="221">
        <v>0</v>
      </c>
      <c r="D84" s="195">
        <v>0</v>
      </c>
      <c r="E84" s="195">
        <v>0</v>
      </c>
      <c r="F84" s="359" t="e">
        <f>F83/$F$58</f>
        <v>#DIV/0!</v>
      </c>
      <c r="G84" s="359" t="e">
        <f>G83/$G$58</f>
        <v>#DIV/0!</v>
      </c>
      <c r="H84" s="359" t="e">
        <f>H83/$H$58</f>
        <v>#DIV/0!</v>
      </c>
      <c r="I84" s="359" t="e">
        <f>I83/$I$58</f>
        <v>#DIV/0!</v>
      </c>
      <c r="J84" s="359" t="e">
        <f>J83/$J$58</f>
        <v>#DIV/0!</v>
      </c>
      <c r="K84" s="359" t="e">
        <f>K83/K58</f>
        <v>#DIV/0!</v>
      </c>
      <c r="L84" s="359" t="e">
        <f>L83/$L$58</f>
        <v>#DIV/0!</v>
      </c>
      <c r="M84" s="359" t="e">
        <f>M83/$M$58</f>
        <v>#DIV/0!</v>
      </c>
      <c r="N84" s="359" t="e">
        <f>N83/$N$58</f>
        <v>#DIV/0!</v>
      </c>
      <c r="O84" s="249">
        <f>O83/O58</f>
        <v>0</v>
      </c>
    </row>
    <row r="85" spans="1:15" ht="24" x14ac:dyDescent="0.25">
      <c r="A85" s="29" t="s">
        <v>227</v>
      </c>
      <c r="B85" s="217" t="s">
        <v>83</v>
      </c>
      <c r="C85" s="213">
        <v>0</v>
      </c>
      <c r="D85" s="213">
        <v>1</v>
      </c>
      <c r="E85" s="213">
        <v>0</v>
      </c>
      <c r="F85" s="351"/>
      <c r="G85" s="351"/>
      <c r="H85" s="351"/>
      <c r="I85" s="351"/>
      <c r="J85" s="351"/>
      <c r="K85" s="351"/>
      <c r="L85" s="351"/>
      <c r="M85" s="351"/>
      <c r="N85" s="351"/>
      <c r="O85" s="210">
        <f>SUM(C85:N85)</f>
        <v>1</v>
      </c>
    </row>
    <row r="86" spans="1:15" x14ac:dyDescent="0.25">
      <c r="A86" s="29" t="s">
        <v>228</v>
      </c>
      <c r="B86" s="193" t="s">
        <v>80</v>
      </c>
      <c r="C86" s="221">
        <v>0</v>
      </c>
      <c r="D86" s="195">
        <v>8.3333333333333329E-2</v>
      </c>
      <c r="E86" s="195">
        <v>0</v>
      </c>
      <c r="F86" s="359" t="e">
        <f>F85/$F$58</f>
        <v>#DIV/0!</v>
      </c>
      <c r="G86" s="359" t="e">
        <f>G85/$G$58</f>
        <v>#DIV/0!</v>
      </c>
      <c r="H86" s="359" t="e">
        <f>H85/$H$58</f>
        <v>#DIV/0!</v>
      </c>
      <c r="I86" s="359" t="e">
        <f>I85/$I$58</f>
        <v>#DIV/0!</v>
      </c>
      <c r="J86" s="359" t="e">
        <f>J85/$J$58</f>
        <v>#DIV/0!</v>
      </c>
      <c r="K86" s="359" t="e">
        <f>K85/K58</f>
        <v>#DIV/0!</v>
      </c>
      <c r="L86" s="359" t="e">
        <f>L85/$L$58</f>
        <v>#DIV/0!</v>
      </c>
      <c r="M86" s="359" t="e">
        <f>M85/$M$58</f>
        <v>#DIV/0!</v>
      </c>
      <c r="N86" s="359" t="e">
        <f>N85/$N$58</f>
        <v>#DIV/0!</v>
      </c>
      <c r="O86" s="249">
        <f>O85/O58</f>
        <v>2.0833333333333332E-2</v>
      </c>
    </row>
    <row r="87" spans="1:15" ht="24.75" x14ac:dyDescent="0.25">
      <c r="A87" s="29" t="s">
        <v>229</v>
      </c>
      <c r="B87" s="216" t="s">
        <v>84</v>
      </c>
      <c r="C87" s="213">
        <v>2</v>
      </c>
      <c r="D87" s="213">
        <v>5</v>
      </c>
      <c r="E87" s="213">
        <v>3</v>
      </c>
      <c r="F87" s="351"/>
      <c r="G87" s="351"/>
      <c r="H87" s="351"/>
      <c r="I87" s="351"/>
      <c r="J87" s="351"/>
      <c r="K87" s="351"/>
      <c r="L87" s="351"/>
      <c r="M87" s="351"/>
      <c r="N87" s="351"/>
      <c r="O87" s="210">
        <f>SUM(C87:N87)</f>
        <v>10</v>
      </c>
    </row>
    <row r="88" spans="1:15" x14ac:dyDescent="0.25">
      <c r="A88" s="29" t="s">
        <v>232</v>
      </c>
      <c r="B88" s="193" t="s">
        <v>80</v>
      </c>
      <c r="C88" s="221">
        <v>0.16666666666666666</v>
      </c>
      <c r="D88" s="195">
        <v>0.41666666666666669</v>
      </c>
      <c r="E88" s="195">
        <v>0.25</v>
      </c>
      <c r="F88" s="359" t="e">
        <f>F87/$F$58</f>
        <v>#DIV/0!</v>
      </c>
      <c r="G88" s="359" t="e">
        <f>G87/$G$58</f>
        <v>#DIV/0!</v>
      </c>
      <c r="H88" s="359" t="e">
        <f>H87/$H$58</f>
        <v>#DIV/0!</v>
      </c>
      <c r="I88" s="359" t="e">
        <f>I87/$I$58</f>
        <v>#DIV/0!</v>
      </c>
      <c r="J88" s="359" t="e">
        <f>J87/$J$58</f>
        <v>#DIV/0!</v>
      </c>
      <c r="K88" s="359" t="e">
        <f>K87/K58</f>
        <v>#DIV/0!</v>
      </c>
      <c r="L88" s="359" t="e">
        <f>L87/$L$58</f>
        <v>#DIV/0!</v>
      </c>
      <c r="M88" s="359" t="e">
        <f>M87/$M$58</f>
        <v>#DIV/0!</v>
      </c>
      <c r="N88" s="359" t="e">
        <f>N87/$N$58</f>
        <v>#DIV/0!</v>
      </c>
      <c r="O88" s="249">
        <f>O87/O58</f>
        <v>0.20833333333333334</v>
      </c>
    </row>
    <row r="89" spans="1:15" ht="24.75" x14ac:dyDescent="0.25">
      <c r="A89" s="29" t="s">
        <v>233</v>
      </c>
      <c r="B89" s="216" t="s">
        <v>295</v>
      </c>
      <c r="C89" s="213">
        <v>5</v>
      </c>
      <c r="D89" s="213">
        <v>2</v>
      </c>
      <c r="E89" s="213">
        <v>2</v>
      </c>
      <c r="F89" s="351"/>
      <c r="G89" s="351"/>
      <c r="H89" s="351"/>
      <c r="I89" s="351"/>
      <c r="J89" s="351"/>
      <c r="K89" s="351"/>
      <c r="L89" s="351"/>
      <c r="M89" s="351"/>
      <c r="N89" s="351"/>
      <c r="O89" s="210">
        <f>SUM(C89:N89)</f>
        <v>9</v>
      </c>
    </row>
    <row r="90" spans="1:15" x14ac:dyDescent="0.25">
      <c r="A90" s="29" t="s">
        <v>235</v>
      </c>
      <c r="B90" s="193" t="s">
        <v>80</v>
      </c>
      <c r="C90" s="221">
        <v>0.41666666666666669</v>
      </c>
      <c r="D90" s="195">
        <v>0.16666666666666666</v>
      </c>
      <c r="E90" s="195">
        <v>0.16666666666666666</v>
      </c>
      <c r="F90" s="359" t="e">
        <f>F89/$F$58</f>
        <v>#DIV/0!</v>
      </c>
      <c r="G90" s="359" t="e">
        <f>G89/$G$58</f>
        <v>#DIV/0!</v>
      </c>
      <c r="H90" s="359" t="e">
        <f>H89/$H$58</f>
        <v>#DIV/0!</v>
      </c>
      <c r="I90" s="359" t="e">
        <f>I89/$I$58</f>
        <v>#DIV/0!</v>
      </c>
      <c r="J90" s="359" t="e">
        <f>J89/$J$58</f>
        <v>#DIV/0!</v>
      </c>
      <c r="K90" s="359" t="e">
        <f>K89/K58</f>
        <v>#DIV/0!</v>
      </c>
      <c r="L90" s="359" t="e">
        <f>L89/$L$58</f>
        <v>#DIV/0!</v>
      </c>
      <c r="M90" s="359" t="e">
        <f>M89/$M$58</f>
        <v>#DIV/0!</v>
      </c>
      <c r="N90" s="359" t="e">
        <f>N89/$N$58</f>
        <v>#DIV/0!</v>
      </c>
      <c r="O90" s="249">
        <f>O89/O58</f>
        <v>0.1875</v>
      </c>
    </row>
    <row r="91" spans="1:15" ht="24.75" x14ac:dyDescent="0.25">
      <c r="A91" s="29" t="s">
        <v>236</v>
      </c>
      <c r="B91" s="216" t="s">
        <v>296</v>
      </c>
      <c r="C91" s="213">
        <v>0</v>
      </c>
      <c r="D91" s="213">
        <v>0</v>
      </c>
      <c r="E91" s="213">
        <v>0</v>
      </c>
      <c r="F91" s="351"/>
      <c r="G91" s="351"/>
      <c r="H91" s="351"/>
      <c r="I91" s="351"/>
      <c r="J91" s="351"/>
      <c r="K91" s="351"/>
      <c r="L91" s="351"/>
      <c r="M91" s="351"/>
      <c r="N91" s="351"/>
      <c r="O91" s="210">
        <f>SUM(C91:N91)</f>
        <v>0</v>
      </c>
    </row>
    <row r="92" spans="1:15" x14ac:dyDescent="0.25">
      <c r="A92" s="29" t="s">
        <v>237</v>
      </c>
      <c r="B92" s="193" t="s">
        <v>80</v>
      </c>
      <c r="C92" s="221">
        <v>0</v>
      </c>
      <c r="D92" s="195">
        <v>0</v>
      </c>
      <c r="E92" s="195">
        <v>0</v>
      </c>
      <c r="F92" s="359" t="e">
        <f>F91/$F$58</f>
        <v>#DIV/0!</v>
      </c>
      <c r="G92" s="359" t="e">
        <f>G91/$G$58</f>
        <v>#DIV/0!</v>
      </c>
      <c r="H92" s="359" t="e">
        <f>H91/$H$58</f>
        <v>#DIV/0!</v>
      </c>
      <c r="I92" s="359" t="e">
        <f>I91/$I$58</f>
        <v>#DIV/0!</v>
      </c>
      <c r="J92" s="359" t="e">
        <f>J91/$J$58</f>
        <v>#DIV/0!</v>
      </c>
      <c r="K92" s="359" t="e">
        <f>K91/K58</f>
        <v>#DIV/0!</v>
      </c>
      <c r="L92" s="359" t="e">
        <f>L91/$L$58</f>
        <v>#DIV/0!</v>
      </c>
      <c r="M92" s="359" t="e">
        <f>M91/$M$58</f>
        <v>#DIV/0!</v>
      </c>
      <c r="N92" s="359" t="e">
        <f>N91/$N$58</f>
        <v>#DIV/0!</v>
      </c>
      <c r="O92" s="249">
        <f>O91/O58</f>
        <v>0</v>
      </c>
    </row>
    <row r="93" spans="1:15" ht="24.75" x14ac:dyDescent="0.25">
      <c r="A93" s="29" t="s">
        <v>238</v>
      </c>
      <c r="B93" s="216" t="s">
        <v>297</v>
      </c>
      <c r="C93" s="213">
        <v>0</v>
      </c>
      <c r="D93" s="213">
        <v>0</v>
      </c>
      <c r="E93" s="213">
        <v>0</v>
      </c>
      <c r="F93" s="351"/>
      <c r="G93" s="351"/>
      <c r="H93" s="351"/>
      <c r="I93" s="351"/>
      <c r="J93" s="351"/>
      <c r="K93" s="351"/>
      <c r="L93" s="351"/>
      <c r="M93" s="351"/>
      <c r="N93" s="351"/>
      <c r="O93" s="210">
        <f>SUM(C93:N93)</f>
        <v>0</v>
      </c>
    </row>
    <row r="94" spans="1:15" x14ac:dyDescent="0.25">
      <c r="A94" s="29" t="s">
        <v>239</v>
      </c>
      <c r="B94" s="193" t="s">
        <v>80</v>
      </c>
      <c r="C94" s="221">
        <v>0</v>
      </c>
      <c r="D94" s="195">
        <v>0</v>
      </c>
      <c r="E94" s="195">
        <v>0</v>
      </c>
      <c r="F94" s="359" t="e">
        <f>F93/$F$58</f>
        <v>#DIV/0!</v>
      </c>
      <c r="G94" s="359" t="e">
        <f>G93/$G$58</f>
        <v>#DIV/0!</v>
      </c>
      <c r="H94" s="359" t="e">
        <f>H93/$H$58</f>
        <v>#DIV/0!</v>
      </c>
      <c r="I94" s="359" t="e">
        <f>I93/$I$58</f>
        <v>#DIV/0!</v>
      </c>
      <c r="J94" s="359" t="e">
        <f>J93/$J$58</f>
        <v>#DIV/0!</v>
      </c>
      <c r="K94" s="359" t="e">
        <f>K93/K58</f>
        <v>#DIV/0!</v>
      </c>
      <c r="L94" s="359" t="e">
        <f>L93/$L$58</f>
        <v>#DIV/0!</v>
      </c>
      <c r="M94" s="359" t="e">
        <f>M93/$M$58</f>
        <v>#DIV/0!</v>
      </c>
      <c r="N94" s="359" t="e">
        <f>N93/$N$58</f>
        <v>#DIV/0!</v>
      </c>
      <c r="O94" s="249">
        <f>O93/O58</f>
        <v>0</v>
      </c>
    </row>
    <row r="95" spans="1:15" ht="24.75" x14ac:dyDescent="0.25">
      <c r="A95" s="29" t="s">
        <v>300</v>
      </c>
      <c r="B95" s="216" t="s">
        <v>298</v>
      </c>
      <c r="C95" s="213">
        <f>C58-C61-C79-C81-C83-C85-C87-C89-C91-C93</f>
        <v>0</v>
      </c>
      <c r="D95" s="213">
        <f>D58-D61-D79-D81-D83-D85-D87-D89-D91-D93</f>
        <v>0</v>
      </c>
      <c r="E95" s="213">
        <v>0</v>
      </c>
      <c r="F95" s="399">
        <f t="shared" ref="F95:N95" si="0">F58-F61-F79-F81-F83-F85-F87-F89-F91-F93</f>
        <v>0</v>
      </c>
      <c r="G95" s="399">
        <f t="shared" si="0"/>
        <v>0</v>
      </c>
      <c r="H95" s="399">
        <f t="shared" si="0"/>
        <v>0</v>
      </c>
      <c r="I95" s="399">
        <f t="shared" si="0"/>
        <v>0</v>
      </c>
      <c r="J95" s="399">
        <f t="shared" si="0"/>
        <v>0</v>
      </c>
      <c r="K95" s="399">
        <f t="shared" si="0"/>
        <v>0</v>
      </c>
      <c r="L95" s="399">
        <f t="shared" si="0"/>
        <v>0</v>
      </c>
      <c r="M95" s="399">
        <f t="shared" si="0"/>
        <v>0</v>
      </c>
      <c r="N95" s="399">
        <f t="shared" si="0"/>
        <v>0</v>
      </c>
      <c r="O95" s="210">
        <f>SUM(C95:N95)</f>
        <v>0</v>
      </c>
    </row>
    <row r="96" spans="1:15" ht="15.75" thickBot="1" x14ac:dyDescent="0.3">
      <c r="A96" s="29" t="s">
        <v>301</v>
      </c>
      <c r="B96" s="218" t="s">
        <v>80</v>
      </c>
      <c r="C96" s="195">
        <v>0</v>
      </c>
      <c r="D96" s="195">
        <v>0</v>
      </c>
      <c r="E96" s="195">
        <v>0</v>
      </c>
      <c r="F96" s="359" t="e">
        <f>F95/$F$58</f>
        <v>#DIV/0!</v>
      </c>
      <c r="G96" s="359" t="e">
        <f>G95/$G$58</f>
        <v>#DIV/0!</v>
      </c>
      <c r="H96" s="359" t="e">
        <f>H95/$H$58</f>
        <v>#DIV/0!</v>
      </c>
      <c r="I96" s="359" t="e">
        <f>I95/$I$58</f>
        <v>#DIV/0!</v>
      </c>
      <c r="J96" s="359" t="e">
        <f>J95/$J$58</f>
        <v>#DIV/0!</v>
      </c>
      <c r="K96" s="361" t="e">
        <f>K95/K58</f>
        <v>#DIV/0!</v>
      </c>
      <c r="L96" s="359" t="e">
        <f>L95/$L$58</f>
        <v>#DIV/0!</v>
      </c>
      <c r="M96" s="359" t="e">
        <f>M95/$M$58</f>
        <v>#DIV/0!</v>
      </c>
      <c r="N96" s="359" t="e">
        <f>N95/$N$58</f>
        <v>#DIV/0!</v>
      </c>
      <c r="O96" s="253">
        <f>O95/O58</f>
        <v>0</v>
      </c>
    </row>
  </sheetData>
  <pageMargins left="0.7" right="0.7" top="0.75" bottom="0.75" header="0.3" footer="0.3"/>
  <pageSetup paperSize="9"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96"/>
  <sheetViews>
    <sheetView view="pageBreakPreview" zoomScaleNormal="100" zoomScaleSheetLayoutView="100" workbookViewId="0">
      <selection activeCell="C3" sqref="C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8" t="s">
        <v>323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9" t="s">
        <v>6</v>
      </c>
      <c r="B2" s="59" t="s">
        <v>0</v>
      </c>
      <c r="C2" s="58" t="s">
        <v>373</v>
      </c>
      <c r="D2" s="58" t="s">
        <v>375</v>
      </c>
      <c r="E2" s="58" t="s">
        <v>376</v>
      </c>
      <c r="F2" s="58" t="s">
        <v>377</v>
      </c>
      <c r="G2" s="58" t="s">
        <v>378</v>
      </c>
      <c r="H2" s="58" t="s">
        <v>379</v>
      </c>
      <c r="I2" s="58" t="s">
        <v>380</v>
      </c>
      <c r="J2" s="58" t="s">
        <v>381</v>
      </c>
      <c r="K2" s="58" t="s">
        <v>382</v>
      </c>
      <c r="L2" s="58" t="s">
        <v>383</v>
      </c>
      <c r="M2" s="58" t="s">
        <v>384</v>
      </c>
      <c r="N2" s="58" t="s">
        <v>385</v>
      </c>
      <c r="O2" s="58" t="s">
        <v>386</v>
      </c>
    </row>
    <row r="3" spans="1:15" ht="15.75" thickBot="1" x14ac:dyDescent="0.3">
      <c r="A3" s="13" t="s">
        <v>7</v>
      </c>
      <c r="B3" s="5" t="s">
        <v>5</v>
      </c>
      <c r="C3" s="6">
        <v>123</v>
      </c>
      <c r="D3" s="6">
        <v>118</v>
      </c>
      <c r="E3" s="6">
        <v>130</v>
      </c>
      <c r="F3" s="290">
        <v>116</v>
      </c>
      <c r="G3" s="6"/>
      <c r="H3" s="290"/>
      <c r="I3" s="290"/>
      <c r="J3" s="6"/>
      <c r="K3" s="6"/>
      <c r="L3" s="6"/>
      <c r="M3" s="6"/>
      <c r="N3" s="290"/>
      <c r="O3" s="330"/>
    </row>
    <row r="4" spans="1:15" x14ac:dyDescent="0.25">
      <c r="A4" s="13" t="s">
        <v>8</v>
      </c>
      <c r="B4" s="183" t="s">
        <v>41</v>
      </c>
      <c r="C4" s="185">
        <v>116</v>
      </c>
      <c r="D4" s="186">
        <v>111</v>
      </c>
      <c r="E4" s="186">
        <v>122</v>
      </c>
      <c r="F4" s="291">
        <v>110</v>
      </c>
      <c r="G4" s="348"/>
      <c r="H4" s="348"/>
      <c r="I4" s="348"/>
      <c r="J4" s="348"/>
      <c r="K4" s="348"/>
      <c r="L4" s="348"/>
      <c r="M4" s="348"/>
      <c r="N4" s="348"/>
      <c r="O4" s="358"/>
    </row>
    <row r="5" spans="1:15" x14ac:dyDescent="0.25">
      <c r="A5" s="13" t="s">
        <v>9</v>
      </c>
      <c r="B5" s="182" t="s">
        <v>15</v>
      </c>
      <c r="C5" s="184">
        <f>C4/C3</f>
        <v>0.94308943089430897</v>
      </c>
      <c r="D5" s="222">
        <f>D4/D3</f>
        <v>0.94067796610169496</v>
      </c>
      <c r="E5" s="222">
        <f>E4/E3</f>
        <v>0.93846153846153846</v>
      </c>
      <c r="F5" s="418">
        <f t="shared" ref="F5:O5" si="0">F4/F3</f>
        <v>0.94827586206896552</v>
      </c>
      <c r="G5" s="344" t="e">
        <f t="shared" si="0"/>
        <v>#DIV/0!</v>
      </c>
      <c r="H5" s="344" t="e">
        <f t="shared" si="0"/>
        <v>#DIV/0!</v>
      </c>
      <c r="I5" s="344" t="e">
        <f t="shared" si="0"/>
        <v>#DIV/0!</v>
      </c>
      <c r="J5" s="344" t="e">
        <f t="shared" si="0"/>
        <v>#DIV/0!</v>
      </c>
      <c r="K5" s="344" t="e">
        <f t="shared" si="0"/>
        <v>#DIV/0!</v>
      </c>
      <c r="L5" s="344" t="e">
        <f t="shared" si="0"/>
        <v>#DIV/0!</v>
      </c>
      <c r="M5" s="344" t="e">
        <f t="shared" si="0"/>
        <v>#DIV/0!</v>
      </c>
      <c r="N5" s="344" t="e">
        <f t="shared" si="0"/>
        <v>#DIV/0!</v>
      </c>
      <c r="O5" s="345" t="e">
        <f t="shared" si="0"/>
        <v>#DIV/0!</v>
      </c>
    </row>
    <row r="6" spans="1:15" x14ac:dyDescent="0.25">
      <c r="A6" s="13" t="s">
        <v>10</v>
      </c>
      <c r="B6" s="187" t="s">
        <v>287</v>
      </c>
      <c r="C6" s="188">
        <v>2</v>
      </c>
      <c r="D6" s="41">
        <v>2</v>
      </c>
      <c r="E6" s="41">
        <v>4</v>
      </c>
      <c r="F6" s="292">
        <v>5</v>
      </c>
      <c r="G6" s="349"/>
      <c r="H6" s="349"/>
      <c r="I6" s="349"/>
      <c r="J6" s="349"/>
      <c r="K6" s="349"/>
      <c r="L6" s="349"/>
      <c r="M6" s="349"/>
      <c r="N6" s="349"/>
      <c r="O6" s="350"/>
    </row>
    <row r="7" spans="1:15" x14ac:dyDescent="0.25">
      <c r="A7" s="13" t="s">
        <v>11</v>
      </c>
      <c r="B7" s="182" t="s">
        <v>15</v>
      </c>
      <c r="C7" s="184">
        <f>C6/C3</f>
        <v>1.6260162601626018E-2</v>
      </c>
      <c r="D7" s="222">
        <f>D6/D3</f>
        <v>1.6949152542372881E-2</v>
      </c>
      <c r="E7" s="222">
        <f t="shared" ref="E7:O7" si="1">E6/E3</f>
        <v>3.0769230769230771E-2</v>
      </c>
      <c r="F7" s="418">
        <f t="shared" si="1"/>
        <v>4.3103448275862072E-2</v>
      </c>
      <c r="G7" s="344" t="e">
        <f t="shared" si="1"/>
        <v>#DIV/0!</v>
      </c>
      <c r="H7" s="344" t="e">
        <f t="shared" si="1"/>
        <v>#DIV/0!</v>
      </c>
      <c r="I7" s="344" t="e">
        <f t="shared" si="1"/>
        <v>#DIV/0!</v>
      </c>
      <c r="J7" s="344" t="e">
        <f t="shared" si="1"/>
        <v>#DIV/0!</v>
      </c>
      <c r="K7" s="344" t="e">
        <f t="shared" si="1"/>
        <v>#DIV/0!</v>
      </c>
      <c r="L7" s="344" t="e">
        <f t="shared" si="1"/>
        <v>#DIV/0!</v>
      </c>
      <c r="M7" s="344" t="e">
        <f t="shared" si="1"/>
        <v>#DIV/0!</v>
      </c>
      <c r="N7" s="344" t="e">
        <f t="shared" si="1"/>
        <v>#DIV/0!</v>
      </c>
      <c r="O7" s="345" t="e">
        <f t="shared" si="1"/>
        <v>#DIV/0!</v>
      </c>
    </row>
    <row r="8" spans="1:15" x14ac:dyDescent="0.25">
      <c r="A8" s="13" t="s">
        <v>12</v>
      </c>
      <c r="B8" s="187" t="s">
        <v>16</v>
      </c>
      <c r="C8" s="188">
        <v>12</v>
      </c>
      <c r="D8" s="41">
        <v>15</v>
      </c>
      <c r="E8" s="41">
        <v>19</v>
      </c>
      <c r="F8" s="292">
        <v>17</v>
      </c>
      <c r="G8" s="349"/>
      <c r="H8" s="349"/>
      <c r="I8" s="349"/>
      <c r="J8" s="349"/>
      <c r="K8" s="349"/>
      <c r="L8" s="349"/>
      <c r="M8" s="349"/>
      <c r="N8" s="349"/>
      <c r="O8" s="350"/>
    </row>
    <row r="9" spans="1:15" x14ac:dyDescent="0.25">
      <c r="A9" s="13" t="s">
        <v>13</v>
      </c>
      <c r="B9" s="182" t="s">
        <v>15</v>
      </c>
      <c r="C9" s="184">
        <f>C8/C3</f>
        <v>9.7560975609756101E-2</v>
      </c>
      <c r="D9" s="222">
        <f>D8/D3</f>
        <v>0.1271186440677966</v>
      </c>
      <c r="E9" s="222">
        <f t="shared" ref="E9:O9" si="2">E8/E3</f>
        <v>0.14615384615384616</v>
      </c>
      <c r="F9" s="418">
        <f t="shared" si="2"/>
        <v>0.14655172413793102</v>
      </c>
      <c r="G9" s="344" t="e">
        <f t="shared" si="2"/>
        <v>#DIV/0!</v>
      </c>
      <c r="H9" s="344" t="e">
        <f t="shared" si="2"/>
        <v>#DIV/0!</v>
      </c>
      <c r="I9" s="344" t="e">
        <f t="shared" si="2"/>
        <v>#DIV/0!</v>
      </c>
      <c r="J9" s="344" t="e">
        <f t="shared" si="2"/>
        <v>#DIV/0!</v>
      </c>
      <c r="K9" s="344" t="e">
        <f t="shared" si="2"/>
        <v>#DIV/0!</v>
      </c>
      <c r="L9" s="344" t="e">
        <f t="shared" si="2"/>
        <v>#DIV/0!</v>
      </c>
      <c r="M9" s="344" t="e">
        <f t="shared" si="2"/>
        <v>#DIV/0!</v>
      </c>
      <c r="N9" s="344" t="e">
        <f t="shared" si="2"/>
        <v>#DIV/0!</v>
      </c>
      <c r="O9" s="345" t="e">
        <f t="shared" si="2"/>
        <v>#DIV/0!</v>
      </c>
    </row>
    <row r="10" spans="1:15" x14ac:dyDescent="0.25">
      <c r="A10" s="13" t="s">
        <v>18</v>
      </c>
      <c r="B10" s="187" t="s">
        <v>17</v>
      </c>
      <c r="C10" s="188">
        <v>74</v>
      </c>
      <c r="D10" s="41">
        <v>73</v>
      </c>
      <c r="E10" s="41">
        <v>85</v>
      </c>
      <c r="F10" s="292">
        <v>70</v>
      </c>
      <c r="G10" s="349"/>
      <c r="H10" s="349"/>
      <c r="I10" s="349"/>
      <c r="J10" s="349"/>
      <c r="K10" s="349"/>
      <c r="L10" s="349"/>
      <c r="M10" s="349"/>
      <c r="N10" s="349"/>
      <c r="O10" s="350"/>
    </row>
    <row r="11" spans="1:15" x14ac:dyDescent="0.25">
      <c r="A11" s="13" t="s">
        <v>19</v>
      </c>
      <c r="B11" s="182" t="s">
        <v>15</v>
      </c>
      <c r="C11" s="184">
        <f>C10/C3</f>
        <v>0.60162601626016265</v>
      </c>
      <c r="D11" s="222">
        <f>D10/D3</f>
        <v>0.61864406779661019</v>
      </c>
      <c r="E11" s="222">
        <f t="shared" ref="E11:O11" si="3">E10/E3</f>
        <v>0.65384615384615385</v>
      </c>
      <c r="F11" s="418">
        <f t="shared" si="3"/>
        <v>0.60344827586206895</v>
      </c>
      <c r="G11" s="344" t="e">
        <f t="shared" si="3"/>
        <v>#DIV/0!</v>
      </c>
      <c r="H11" s="344" t="e">
        <f t="shared" si="3"/>
        <v>#DIV/0!</v>
      </c>
      <c r="I11" s="344" t="e">
        <f t="shared" si="3"/>
        <v>#DIV/0!</v>
      </c>
      <c r="J11" s="344" t="e">
        <f t="shared" si="3"/>
        <v>#DIV/0!</v>
      </c>
      <c r="K11" s="344" t="e">
        <f t="shared" si="3"/>
        <v>#DIV/0!</v>
      </c>
      <c r="L11" s="344" t="e">
        <f t="shared" si="3"/>
        <v>#DIV/0!</v>
      </c>
      <c r="M11" s="344" t="e">
        <f t="shared" si="3"/>
        <v>#DIV/0!</v>
      </c>
      <c r="N11" s="344" t="e">
        <f t="shared" si="3"/>
        <v>#DIV/0!</v>
      </c>
      <c r="O11" s="345" t="e">
        <f t="shared" si="3"/>
        <v>#DIV/0!</v>
      </c>
    </row>
    <row r="12" spans="1:15" x14ac:dyDescent="0.25">
      <c r="A12" s="13" t="s">
        <v>20</v>
      </c>
      <c r="B12" s="189" t="s">
        <v>38</v>
      </c>
      <c r="C12" s="188">
        <v>0</v>
      </c>
      <c r="D12" s="41">
        <v>0</v>
      </c>
      <c r="E12" s="41">
        <v>3</v>
      </c>
      <c r="F12" s="292">
        <v>3</v>
      </c>
      <c r="G12" s="349"/>
      <c r="H12" s="349"/>
      <c r="I12" s="349"/>
      <c r="J12" s="349"/>
      <c r="K12" s="349"/>
      <c r="L12" s="349"/>
      <c r="M12" s="349"/>
      <c r="N12" s="349"/>
      <c r="O12" s="350"/>
    </row>
    <row r="13" spans="1:15" x14ac:dyDescent="0.25">
      <c r="A13" s="13" t="s">
        <v>21</v>
      </c>
      <c r="B13" s="182" t="s">
        <v>15</v>
      </c>
      <c r="C13" s="184">
        <f>C12/C3</f>
        <v>0</v>
      </c>
      <c r="D13" s="222">
        <f>D12/D3</f>
        <v>0</v>
      </c>
      <c r="E13" s="222">
        <f t="shared" ref="E13:O13" si="4">E12/E3</f>
        <v>2.3076923076923078E-2</v>
      </c>
      <c r="F13" s="418">
        <f t="shared" si="4"/>
        <v>2.5862068965517241E-2</v>
      </c>
      <c r="G13" s="344" t="e">
        <f t="shared" si="4"/>
        <v>#DIV/0!</v>
      </c>
      <c r="H13" s="344" t="e">
        <f t="shared" si="4"/>
        <v>#DIV/0!</v>
      </c>
      <c r="I13" s="344" t="e">
        <f t="shared" si="4"/>
        <v>#DIV/0!</v>
      </c>
      <c r="J13" s="344" t="e">
        <f t="shared" si="4"/>
        <v>#DIV/0!</v>
      </c>
      <c r="K13" s="344" t="e">
        <f t="shared" si="4"/>
        <v>#DIV/0!</v>
      </c>
      <c r="L13" s="344" t="e">
        <f t="shared" si="4"/>
        <v>#DIV/0!</v>
      </c>
      <c r="M13" s="344" t="e">
        <f t="shared" si="4"/>
        <v>#DIV/0!</v>
      </c>
      <c r="N13" s="344" t="e">
        <f t="shared" si="4"/>
        <v>#DIV/0!</v>
      </c>
      <c r="O13" s="345" t="e">
        <f t="shared" si="4"/>
        <v>#DIV/0!</v>
      </c>
    </row>
    <row r="14" spans="1:15" x14ac:dyDescent="0.25">
      <c r="A14" s="13" t="s">
        <v>22</v>
      </c>
      <c r="B14" s="187" t="s">
        <v>39</v>
      </c>
      <c r="C14" s="188">
        <v>38</v>
      </c>
      <c r="D14" s="41">
        <v>35</v>
      </c>
      <c r="E14" s="41">
        <v>34</v>
      </c>
      <c r="F14" s="292">
        <v>31</v>
      </c>
      <c r="G14" s="349"/>
      <c r="H14" s="349"/>
      <c r="I14" s="349"/>
      <c r="J14" s="349"/>
      <c r="K14" s="349"/>
      <c r="L14" s="349"/>
      <c r="M14" s="349"/>
      <c r="N14" s="349"/>
      <c r="O14" s="350"/>
    </row>
    <row r="15" spans="1:15" x14ac:dyDescent="0.25">
      <c r="A15" s="13" t="s">
        <v>23</v>
      </c>
      <c r="B15" s="182" t="s">
        <v>15</v>
      </c>
      <c r="C15" s="184">
        <f>C14/C3</f>
        <v>0.30894308943089432</v>
      </c>
      <c r="D15" s="222">
        <f>D14/D3</f>
        <v>0.29661016949152541</v>
      </c>
      <c r="E15" s="222">
        <f t="shared" ref="E15:O15" si="5">E14/E3</f>
        <v>0.26153846153846155</v>
      </c>
      <c r="F15" s="418">
        <f t="shared" si="5"/>
        <v>0.26724137931034481</v>
      </c>
      <c r="G15" s="344" t="e">
        <f t="shared" si="5"/>
        <v>#DIV/0!</v>
      </c>
      <c r="H15" s="344" t="e">
        <f t="shared" si="5"/>
        <v>#DIV/0!</v>
      </c>
      <c r="I15" s="344" t="e">
        <f t="shared" si="5"/>
        <v>#DIV/0!</v>
      </c>
      <c r="J15" s="344" t="e">
        <f t="shared" si="5"/>
        <v>#DIV/0!</v>
      </c>
      <c r="K15" s="344" t="e">
        <f t="shared" si="5"/>
        <v>#DIV/0!</v>
      </c>
      <c r="L15" s="344" t="e">
        <f t="shared" si="5"/>
        <v>#DIV/0!</v>
      </c>
      <c r="M15" s="344" t="e">
        <f t="shared" si="5"/>
        <v>#DIV/0!</v>
      </c>
      <c r="N15" s="344" t="e">
        <f t="shared" si="5"/>
        <v>#DIV/0!</v>
      </c>
      <c r="O15" s="345" t="e">
        <f t="shared" si="5"/>
        <v>#DIV/0!</v>
      </c>
    </row>
    <row r="16" spans="1:15" x14ac:dyDescent="0.25">
      <c r="A16" s="13" t="s">
        <v>24</v>
      </c>
      <c r="B16" s="187" t="s">
        <v>40</v>
      </c>
      <c r="C16" s="188">
        <v>17</v>
      </c>
      <c r="D16" s="41">
        <v>15</v>
      </c>
      <c r="E16" s="41">
        <v>17</v>
      </c>
      <c r="F16" s="292">
        <v>15</v>
      </c>
      <c r="G16" s="349"/>
      <c r="H16" s="349"/>
      <c r="I16" s="349"/>
      <c r="J16" s="349"/>
      <c r="K16" s="349"/>
      <c r="L16" s="349"/>
      <c r="M16" s="349"/>
      <c r="N16" s="349"/>
      <c r="O16" s="350"/>
    </row>
    <row r="17" spans="1:15" x14ac:dyDescent="0.25">
      <c r="A17" s="13" t="s">
        <v>25</v>
      </c>
      <c r="B17" s="190" t="s">
        <v>15</v>
      </c>
      <c r="C17" s="184">
        <f>C16/C3</f>
        <v>0.13821138211382114</v>
      </c>
      <c r="D17" s="222">
        <f>D16/D3</f>
        <v>0.1271186440677966</v>
      </c>
      <c r="E17" s="222">
        <f t="shared" ref="E17:O17" si="6">E16/E3</f>
        <v>0.13076923076923078</v>
      </c>
      <c r="F17" s="418">
        <f t="shared" si="6"/>
        <v>0.12931034482758622</v>
      </c>
      <c r="G17" s="344" t="e">
        <f t="shared" si="6"/>
        <v>#DIV/0!</v>
      </c>
      <c r="H17" s="344" t="e">
        <f t="shared" si="6"/>
        <v>#DIV/0!</v>
      </c>
      <c r="I17" s="344" t="e">
        <f t="shared" si="6"/>
        <v>#DIV/0!</v>
      </c>
      <c r="J17" s="344" t="e">
        <f t="shared" si="6"/>
        <v>#DIV/0!</v>
      </c>
      <c r="K17" s="344" t="e">
        <f t="shared" si="6"/>
        <v>#DIV/0!</v>
      </c>
      <c r="L17" s="344" t="e">
        <f t="shared" si="6"/>
        <v>#DIV/0!</v>
      </c>
      <c r="M17" s="344" t="e">
        <f t="shared" si="6"/>
        <v>#DIV/0!</v>
      </c>
      <c r="N17" s="344" t="e">
        <f t="shared" si="6"/>
        <v>#DIV/0!</v>
      </c>
      <c r="O17" s="345" t="e">
        <f t="shared" si="6"/>
        <v>#DIV/0!</v>
      </c>
    </row>
    <row r="18" spans="1:15" x14ac:dyDescent="0.25">
      <c r="A18" s="13" t="s">
        <v>26</v>
      </c>
      <c r="B18" s="187" t="s">
        <v>124</v>
      </c>
      <c r="C18" s="188">
        <v>23</v>
      </c>
      <c r="D18" s="41">
        <v>23</v>
      </c>
      <c r="E18" s="41">
        <v>25</v>
      </c>
      <c r="F18" s="292">
        <v>18</v>
      </c>
      <c r="G18" s="349"/>
      <c r="H18" s="349"/>
      <c r="I18" s="349"/>
      <c r="J18" s="349"/>
      <c r="K18" s="349"/>
      <c r="L18" s="349"/>
      <c r="M18" s="349"/>
      <c r="N18" s="349"/>
      <c r="O18" s="350"/>
    </row>
    <row r="19" spans="1:15" ht="15.75" thickBot="1" x14ac:dyDescent="0.3">
      <c r="A19" s="13" t="s">
        <v>27</v>
      </c>
      <c r="B19" s="191" t="s">
        <v>15</v>
      </c>
      <c r="C19" s="192">
        <f>C18/C3</f>
        <v>0.18699186991869918</v>
      </c>
      <c r="D19" s="232">
        <f>D18/D3</f>
        <v>0.19491525423728814</v>
      </c>
      <c r="E19" s="232">
        <f>E18/E3</f>
        <v>0.19230769230769232</v>
      </c>
      <c r="F19" s="419">
        <f t="shared" ref="F19:O19" si="7">F18/F3</f>
        <v>0.15517241379310345</v>
      </c>
      <c r="G19" s="346" t="e">
        <f t="shared" si="7"/>
        <v>#DIV/0!</v>
      </c>
      <c r="H19" s="346" t="e">
        <f t="shared" si="7"/>
        <v>#DIV/0!</v>
      </c>
      <c r="I19" s="346" t="e">
        <f t="shared" si="7"/>
        <v>#DIV/0!</v>
      </c>
      <c r="J19" s="346" t="e">
        <f t="shared" si="7"/>
        <v>#DIV/0!</v>
      </c>
      <c r="K19" s="346" t="e">
        <f t="shared" si="7"/>
        <v>#DIV/0!</v>
      </c>
      <c r="L19" s="346" t="e">
        <f t="shared" si="7"/>
        <v>#DIV/0!</v>
      </c>
      <c r="M19" s="346" t="e">
        <f t="shared" si="7"/>
        <v>#DIV/0!</v>
      </c>
      <c r="N19" s="346" t="e">
        <f t="shared" si="7"/>
        <v>#DIV/0!</v>
      </c>
      <c r="O19" s="347" t="e">
        <f t="shared" si="7"/>
        <v>#DIV/0!</v>
      </c>
    </row>
    <row r="20" spans="1:15" ht="20.100000000000001" customHeight="1" thickBot="1" x14ac:dyDescent="0.3">
      <c r="A20" s="20" t="s">
        <v>324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375</v>
      </c>
      <c r="D21" s="52" t="s">
        <v>376</v>
      </c>
      <c r="E21" s="52" t="s">
        <v>377</v>
      </c>
      <c r="F21" s="52" t="s">
        <v>378</v>
      </c>
      <c r="G21" s="52" t="s">
        <v>379</v>
      </c>
      <c r="H21" s="52" t="s">
        <v>380</v>
      </c>
      <c r="I21" s="52" t="s">
        <v>381</v>
      </c>
      <c r="J21" s="52" t="s">
        <v>382</v>
      </c>
      <c r="K21" s="52" t="s">
        <v>383</v>
      </c>
      <c r="L21" s="52" t="s">
        <v>384</v>
      </c>
      <c r="M21" s="52" t="s">
        <v>385</v>
      </c>
      <c r="N21" s="52" t="s">
        <v>386</v>
      </c>
      <c r="O21" s="53" t="s">
        <v>105</v>
      </c>
    </row>
    <row r="22" spans="1:15" ht="15.75" thickBot="1" x14ac:dyDescent="0.3">
      <c r="A22" s="10" t="s">
        <v>28</v>
      </c>
      <c r="B22" s="9" t="s">
        <v>293</v>
      </c>
      <c r="C22" s="8">
        <v>9</v>
      </c>
      <c r="D22" s="9">
        <v>27</v>
      </c>
      <c r="E22" s="293">
        <v>16</v>
      </c>
      <c r="F22" s="9"/>
      <c r="G22" s="293"/>
      <c r="H22" s="293"/>
      <c r="I22" s="9"/>
      <c r="J22" s="9"/>
      <c r="K22" s="9"/>
      <c r="L22" s="9"/>
      <c r="M22" s="293"/>
      <c r="N22" s="293"/>
      <c r="O22" s="8">
        <f>SUM(C22:N22)</f>
        <v>52</v>
      </c>
    </row>
    <row r="23" spans="1:15" x14ac:dyDescent="0.25">
      <c r="A23" s="10" t="s">
        <v>29</v>
      </c>
      <c r="B23" s="194" t="s">
        <v>44</v>
      </c>
      <c r="C23" s="197">
        <v>2</v>
      </c>
      <c r="D23" s="186">
        <v>4</v>
      </c>
      <c r="E23" s="291">
        <v>3</v>
      </c>
      <c r="F23" s="348"/>
      <c r="G23" s="348"/>
      <c r="H23" s="348"/>
      <c r="I23" s="348"/>
      <c r="J23" s="348"/>
      <c r="K23" s="348"/>
      <c r="L23" s="348"/>
      <c r="M23" s="348"/>
      <c r="N23" s="358"/>
      <c r="O23" s="194">
        <f>SUM(C23:N23)</f>
        <v>9</v>
      </c>
    </row>
    <row r="24" spans="1:15" x14ac:dyDescent="0.25">
      <c r="A24" s="10" t="s">
        <v>30</v>
      </c>
      <c r="B24" s="166" t="s">
        <v>69</v>
      </c>
      <c r="C24" s="195">
        <f>C23/C22</f>
        <v>0.22222222222222221</v>
      </c>
      <c r="D24" s="195">
        <f>D23/D22</f>
        <v>0.14814814814814814</v>
      </c>
      <c r="E24" s="420">
        <f t="shared" ref="E24:N24" si="8">E23/E22</f>
        <v>0.1875</v>
      </c>
      <c r="F24" s="359" t="e">
        <f>F23/F22</f>
        <v>#DIV/0!</v>
      </c>
      <c r="G24" s="359" t="e">
        <f t="shared" si="8"/>
        <v>#DIV/0!</v>
      </c>
      <c r="H24" s="359" t="e">
        <f t="shared" si="8"/>
        <v>#DIV/0!</v>
      </c>
      <c r="I24" s="359" t="e">
        <f t="shared" si="8"/>
        <v>#DIV/0!</v>
      </c>
      <c r="J24" s="359" t="e">
        <f t="shared" si="8"/>
        <v>#DIV/0!</v>
      </c>
      <c r="K24" s="359" t="e">
        <f t="shared" si="8"/>
        <v>#DIV/0!</v>
      </c>
      <c r="L24" s="359" t="e">
        <f t="shared" si="8"/>
        <v>#DIV/0!</v>
      </c>
      <c r="M24" s="359" t="e">
        <f t="shared" si="8"/>
        <v>#DIV/0!</v>
      </c>
      <c r="N24" s="359" t="e">
        <f t="shared" si="8"/>
        <v>#DIV/0!</v>
      </c>
      <c r="O24" s="196">
        <f>O23/O22</f>
        <v>0.17307692307692307</v>
      </c>
    </row>
    <row r="25" spans="1:15" x14ac:dyDescent="0.25">
      <c r="A25" s="10" t="s">
        <v>31</v>
      </c>
      <c r="B25" s="85" t="s">
        <v>341</v>
      </c>
      <c r="C25" s="77">
        <v>7</v>
      </c>
      <c r="D25" s="77">
        <v>15</v>
      </c>
      <c r="E25" s="294">
        <v>7</v>
      </c>
      <c r="F25" s="351"/>
      <c r="G25" s="351"/>
      <c r="H25" s="351"/>
      <c r="I25" s="351"/>
      <c r="J25" s="351"/>
      <c r="K25" s="351"/>
      <c r="L25" s="351"/>
      <c r="M25" s="351"/>
      <c r="N25" s="360"/>
      <c r="O25" s="85">
        <f>SUM(C25:N25)</f>
        <v>29</v>
      </c>
    </row>
    <row r="26" spans="1:15" x14ac:dyDescent="0.25">
      <c r="A26" s="10" t="s">
        <v>32</v>
      </c>
      <c r="B26" s="166" t="s">
        <v>69</v>
      </c>
      <c r="C26" s="195">
        <f>C25/C22</f>
        <v>0.77777777777777779</v>
      </c>
      <c r="D26" s="195">
        <f>D25/D22</f>
        <v>0.55555555555555558</v>
      </c>
      <c r="E26" s="420">
        <f t="shared" ref="E26:N26" si="9">E25/E22</f>
        <v>0.4375</v>
      </c>
      <c r="F26" s="359" t="e">
        <f t="shared" si="9"/>
        <v>#DIV/0!</v>
      </c>
      <c r="G26" s="359" t="e">
        <f t="shared" si="9"/>
        <v>#DIV/0!</v>
      </c>
      <c r="H26" s="359" t="e">
        <f t="shared" si="9"/>
        <v>#DIV/0!</v>
      </c>
      <c r="I26" s="359" t="e">
        <f t="shared" si="9"/>
        <v>#DIV/0!</v>
      </c>
      <c r="J26" s="359" t="e">
        <f t="shared" si="9"/>
        <v>#DIV/0!</v>
      </c>
      <c r="K26" s="359" t="e">
        <f t="shared" si="9"/>
        <v>#DIV/0!</v>
      </c>
      <c r="L26" s="359" t="e">
        <f t="shared" si="9"/>
        <v>#DIV/0!</v>
      </c>
      <c r="M26" s="359" t="e">
        <f t="shared" si="9"/>
        <v>#DIV/0!</v>
      </c>
      <c r="N26" s="359" t="e">
        <f t="shared" si="9"/>
        <v>#DIV/0!</v>
      </c>
      <c r="O26" s="196">
        <f>O25/O22</f>
        <v>0.55769230769230771</v>
      </c>
    </row>
    <row r="27" spans="1:15" x14ac:dyDescent="0.25">
      <c r="A27" s="10" t="s">
        <v>33</v>
      </c>
      <c r="B27" s="85" t="s">
        <v>289</v>
      </c>
      <c r="C27" s="77">
        <v>9</v>
      </c>
      <c r="D27" s="41">
        <v>25</v>
      </c>
      <c r="E27" s="292">
        <v>15</v>
      </c>
      <c r="F27" s="349"/>
      <c r="G27" s="349"/>
      <c r="H27" s="349"/>
      <c r="I27" s="349"/>
      <c r="J27" s="349"/>
      <c r="K27" s="349"/>
      <c r="L27" s="349"/>
      <c r="M27" s="349"/>
      <c r="N27" s="350"/>
      <c r="O27" s="85">
        <f>SUM(C27:N27)</f>
        <v>49</v>
      </c>
    </row>
    <row r="28" spans="1:15" x14ac:dyDescent="0.25">
      <c r="A28" s="10" t="s">
        <v>34</v>
      </c>
      <c r="B28" s="166" t="s">
        <v>69</v>
      </c>
      <c r="C28" s="195">
        <f>C27/C22</f>
        <v>1</v>
      </c>
      <c r="D28" s="195">
        <f t="shared" ref="D28:N28" si="10">D27/D22</f>
        <v>0.92592592592592593</v>
      </c>
      <c r="E28" s="420">
        <f t="shared" si="10"/>
        <v>0.9375</v>
      </c>
      <c r="F28" s="359" t="e">
        <f t="shared" si="10"/>
        <v>#DIV/0!</v>
      </c>
      <c r="G28" s="359" t="e">
        <f t="shared" si="10"/>
        <v>#DIV/0!</v>
      </c>
      <c r="H28" s="359" t="e">
        <f t="shared" si="10"/>
        <v>#DIV/0!</v>
      </c>
      <c r="I28" s="359" t="e">
        <f t="shared" si="10"/>
        <v>#DIV/0!</v>
      </c>
      <c r="J28" s="359" t="e">
        <f t="shared" si="10"/>
        <v>#DIV/0!</v>
      </c>
      <c r="K28" s="359" t="e">
        <f t="shared" si="10"/>
        <v>#DIV/0!</v>
      </c>
      <c r="L28" s="359" t="e">
        <f t="shared" si="10"/>
        <v>#DIV/0!</v>
      </c>
      <c r="M28" s="359" t="e">
        <f t="shared" si="10"/>
        <v>#DIV/0!</v>
      </c>
      <c r="N28" s="359" t="e">
        <f t="shared" si="10"/>
        <v>#DIV/0!</v>
      </c>
      <c r="O28" s="196">
        <f>O27/O22</f>
        <v>0.94230769230769229</v>
      </c>
    </row>
    <row r="29" spans="1:15" x14ac:dyDescent="0.25">
      <c r="A29" s="10" t="s">
        <v>35</v>
      </c>
      <c r="B29" s="85" t="s">
        <v>163</v>
      </c>
      <c r="C29" s="77">
        <v>0</v>
      </c>
      <c r="D29" s="41">
        <v>2</v>
      </c>
      <c r="E29" s="292">
        <v>1</v>
      </c>
      <c r="F29" s="349"/>
      <c r="G29" s="349"/>
      <c r="H29" s="349"/>
      <c r="I29" s="349"/>
      <c r="J29" s="349"/>
      <c r="K29" s="349"/>
      <c r="L29" s="349"/>
      <c r="M29" s="349"/>
      <c r="N29" s="350"/>
      <c r="O29" s="85">
        <f>SUM(C29:N29)</f>
        <v>3</v>
      </c>
    </row>
    <row r="30" spans="1:15" x14ac:dyDescent="0.25">
      <c r="A30" s="10" t="s">
        <v>36</v>
      </c>
      <c r="B30" s="166" t="s">
        <v>69</v>
      </c>
      <c r="C30" s="195">
        <f>C29/C22</f>
        <v>0</v>
      </c>
      <c r="D30" s="195">
        <f t="shared" ref="D30:N30" si="11">D29/D22</f>
        <v>7.407407407407407E-2</v>
      </c>
      <c r="E30" s="420">
        <f t="shared" si="11"/>
        <v>6.25E-2</v>
      </c>
      <c r="F30" s="359" t="e">
        <f t="shared" si="11"/>
        <v>#DIV/0!</v>
      </c>
      <c r="G30" s="359" t="e">
        <f t="shared" si="11"/>
        <v>#DIV/0!</v>
      </c>
      <c r="H30" s="359" t="e">
        <f t="shared" si="11"/>
        <v>#DIV/0!</v>
      </c>
      <c r="I30" s="359" t="e">
        <f t="shared" si="11"/>
        <v>#DIV/0!</v>
      </c>
      <c r="J30" s="359" t="e">
        <f t="shared" si="11"/>
        <v>#DIV/0!</v>
      </c>
      <c r="K30" s="359" t="e">
        <f t="shared" si="11"/>
        <v>#DIV/0!</v>
      </c>
      <c r="L30" s="359" t="e">
        <f t="shared" si="11"/>
        <v>#DIV/0!</v>
      </c>
      <c r="M30" s="359" t="e">
        <f t="shared" si="11"/>
        <v>#DIV/0!</v>
      </c>
      <c r="N30" s="359" t="e">
        <f t="shared" si="11"/>
        <v>#DIV/0!</v>
      </c>
      <c r="O30" s="196">
        <f>O29/O22</f>
        <v>5.7692307692307696E-2</v>
      </c>
    </row>
    <row r="31" spans="1:15" x14ac:dyDescent="0.25">
      <c r="A31" s="10" t="s">
        <v>37</v>
      </c>
      <c r="B31" s="85" t="s">
        <v>132</v>
      </c>
      <c r="C31" s="292">
        <f>C22-C27</f>
        <v>0</v>
      </c>
      <c r="D31" s="292">
        <f>D22-D27</f>
        <v>2</v>
      </c>
      <c r="E31" s="292">
        <f>E22-E27</f>
        <v>1</v>
      </c>
      <c r="F31" s="349">
        <f t="shared" ref="F31:N31" si="12">F22-F27</f>
        <v>0</v>
      </c>
      <c r="G31" s="349">
        <f t="shared" si="12"/>
        <v>0</v>
      </c>
      <c r="H31" s="349">
        <f t="shared" si="12"/>
        <v>0</v>
      </c>
      <c r="I31" s="349">
        <f t="shared" si="12"/>
        <v>0</v>
      </c>
      <c r="J31" s="349">
        <f t="shared" si="12"/>
        <v>0</v>
      </c>
      <c r="K31" s="349">
        <f t="shared" si="12"/>
        <v>0</v>
      </c>
      <c r="L31" s="349">
        <f t="shared" si="12"/>
        <v>0</v>
      </c>
      <c r="M31" s="349">
        <f t="shared" si="12"/>
        <v>0</v>
      </c>
      <c r="N31" s="349">
        <f t="shared" si="12"/>
        <v>0</v>
      </c>
      <c r="O31" s="85">
        <f>SUM(C31:N31)</f>
        <v>3</v>
      </c>
    </row>
    <row r="32" spans="1:15" x14ac:dyDescent="0.25">
      <c r="A32" s="10" t="s">
        <v>46</v>
      </c>
      <c r="B32" s="166" t="s">
        <v>69</v>
      </c>
      <c r="C32" s="195">
        <f>C31/C22</f>
        <v>0</v>
      </c>
      <c r="D32" s="195">
        <f t="shared" ref="D32:N32" si="13">D31/D22</f>
        <v>7.407407407407407E-2</v>
      </c>
      <c r="E32" s="420">
        <f t="shared" si="13"/>
        <v>6.25E-2</v>
      </c>
      <c r="F32" s="359" t="e">
        <f t="shared" si="13"/>
        <v>#DIV/0!</v>
      </c>
      <c r="G32" s="359" t="e">
        <f t="shared" si="13"/>
        <v>#DIV/0!</v>
      </c>
      <c r="H32" s="359" t="e">
        <f t="shared" si="13"/>
        <v>#DIV/0!</v>
      </c>
      <c r="I32" s="359" t="e">
        <f t="shared" si="13"/>
        <v>#DIV/0!</v>
      </c>
      <c r="J32" s="359" t="e">
        <f t="shared" si="13"/>
        <v>#DIV/0!</v>
      </c>
      <c r="K32" s="359" t="e">
        <f t="shared" si="13"/>
        <v>#DIV/0!</v>
      </c>
      <c r="L32" s="359" t="e">
        <f t="shared" si="13"/>
        <v>#DIV/0!</v>
      </c>
      <c r="M32" s="359" t="e">
        <f t="shared" si="13"/>
        <v>#DIV/0!</v>
      </c>
      <c r="N32" s="359" t="e">
        <f t="shared" si="13"/>
        <v>#DIV/0!</v>
      </c>
      <c r="O32" s="196">
        <f>O31/O22</f>
        <v>5.7692307692307696E-2</v>
      </c>
    </row>
    <row r="33" spans="1:15" ht="24.75" x14ac:dyDescent="0.25">
      <c r="A33" s="10" t="s">
        <v>47</v>
      </c>
      <c r="B33" s="198" t="s">
        <v>67</v>
      </c>
      <c r="C33" s="77">
        <v>0</v>
      </c>
      <c r="D33" s="41">
        <v>2</v>
      </c>
      <c r="E33" s="292">
        <v>3</v>
      </c>
      <c r="F33" s="349"/>
      <c r="G33" s="349"/>
      <c r="H33" s="349"/>
      <c r="I33" s="349"/>
      <c r="J33" s="349"/>
      <c r="K33" s="349"/>
      <c r="L33" s="349"/>
      <c r="M33" s="349"/>
      <c r="N33" s="350"/>
      <c r="O33" s="85">
        <f>SUM(C33:N33)</f>
        <v>5</v>
      </c>
    </row>
    <row r="34" spans="1:15" x14ac:dyDescent="0.25">
      <c r="A34" s="10" t="s">
        <v>48</v>
      </c>
      <c r="B34" s="166" t="s">
        <v>69</v>
      </c>
      <c r="C34" s="195">
        <f>C33/C22</f>
        <v>0</v>
      </c>
      <c r="D34" s="195">
        <f t="shared" ref="D34:N34" si="14">D33/D22</f>
        <v>7.407407407407407E-2</v>
      </c>
      <c r="E34" s="420">
        <f t="shared" si="14"/>
        <v>0.1875</v>
      </c>
      <c r="F34" s="359" t="e">
        <f t="shared" si="14"/>
        <v>#DIV/0!</v>
      </c>
      <c r="G34" s="359" t="e">
        <f t="shared" si="14"/>
        <v>#DIV/0!</v>
      </c>
      <c r="H34" s="359" t="e">
        <f t="shared" si="14"/>
        <v>#DIV/0!</v>
      </c>
      <c r="I34" s="359" t="e">
        <f t="shared" si="14"/>
        <v>#DIV/0!</v>
      </c>
      <c r="J34" s="359" t="e">
        <f t="shared" si="14"/>
        <v>#DIV/0!</v>
      </c>
      <c r="K34" s="359" t="e">
        <f t="shared" si="14"/>
        <v>#DIV/0!</v>
      </c>
      <c r="L34" s="359" t="e">
        <f t="shared" si="14"/>
        <v>#DIV/0!</v>
      </c>
      <c r="M34" s="359" t="e">
        <f t="shared" si="14"/>
        <v>#DIV/0!</v>
      </c>
      <c r="N34" s="359" t="e">
        <f t="shared" si="14"/>
        <v>#DIV/0!</v>
      </c>
      <c r="O34" s="196">
        <f>O33/O22</f>
        <v>9.6153846153846159E-2</v>
      </c>
    </row>
    <row r="35" spans="1:15" x14ac:dyDescent="0.25">
      <c r="A35" s="10" t="s">
        <v>49</v>
      </c>
      <c r="B35" s="85" t="s">
        <v>290</v>
      </c>
      <c r="C35" s="77">
        <v>2</v>
      </c>
      <c r="D35" s="41">
        <v>3</v>
      </c>
      <c r="E35" s="292">
        <v>6</v>
      </c>
      <c r="F35" s="349"/>
      <c r="G35" s="349"/>
      <c r="H35" s="349"/>
      <c r="I35" s="349"/>
      <c r="J35" s="349"/>
      <c r="K35" s="349"/>
      <c r="L35" s="349"/>
      <c r="M35" s="349"/>
      <c r="N35" s="350"/>
      <c r="O35" s="85">
        <f>SUM(C35:N35)</f>
        <v>11</v>
      </c>
    </row>
    <row r="36" spans="1:15" x14ac:dyDescent="0.25">
      <c r="A36" s="10" t="s">
        <v>50</v>
      </c>
      <c r="B36" s="199" t="s">
        <v>69</v>
      </c>
      <c r="C36" s="195">
        <f>C35/C22</f>
        <v>0.22222222222222221</v>
      </c>
      <c r="D36" s="195">
        <f t="shared" ref="D36:N36" si="15">D35/D22</f>
        <v>0.1111111111111111</v>
      </c>
      <c r="E36" s="420">
        <f t="shared" si="15"/>
        <v>0.375</v>
      </c>
      <c r="F36" s="359" t="e">
        <f t="shared" si="15"/>
        <v>#DIV/0!</v>
      </c>
      <c r="G36" s="359" t="e">
        <f t="shared" si="15"/>
        <v>#DIV/0!</v>
      </c>
      <c r="H36" s="359" t="e">
        <f t="shared" si="15"/>
        <v>#DIV/0!</v>
      </c>
      <c r="I36" s="359" t="e">
        <f t="shared" si="15"/>
        <v>#DIV/0!</v>
      </c>
      <c r="J36" s="359" t="e">
        <f t="shared" si="15"/>
        <v>#DIV/0!</v>
      </c>
      <c r="K36" s="359" t="e">
        <f t="shared" si="15"/>
        <v>#DIV/0!</v>
      </c>
      <c r="L36" s="359" t="e">
        <f t="shared" si="15"/>
        <v>#DIV/0!</v>
      </c>
      <c r="M36" s="359" t="e">
        <f t="shared" si="15"/>
        <v>#DIV/0!</v>
      </c>
      <c r="N36" s="359" t="e">
        <f t="shared" si="15"/>
        <v>#DIV/0!</v>
      </c>
      <c r="O36" s="196">
        <f>O35/O22</f>
        <v>0.21153846153846154</v>
      </c>
    </row>
    <row r="37" spans="1:15" x14ac:dyDescent="0.25">
      <c r="A37" s="10" t="s">
        <v>51</v>
      </c>
      <c r="B37" s="85" t="s">
        <v>291</v>
      </c>
      <c r="C37" s="40">
        <v>0</v>
      </c>
      <c r="D37" s="41">
        <v>2</v>
      </c>
      <c r="E37" s="292">
        <v>2</v>
      </c>
      <c r="F37" s="349"/>
      <c r="G37" s="349"/>
      <c r="H37" s="349"/>
      <c r="I37" s="349"/>
      <c r="J37" s="349"/>
      <c r="K37" s="349"/>
      <c r="L37" s="349"/>
      <c r="M37" s="349"/>
      <c r="N37" s="350"/>
      <c r="O37" s="85">
        <f>SUM(C37:N37)</f>
        <v>4</v>
      </c>
    </row>
    <row r="38" spans="1:15" x14ac:dyDescent="0.25">
      <c r="A38" s="10" t="s">
        <v>52</v>
      </c>
      <c r="B38" s="199" t="s">
        <v>69</v>
      </c>
      <c r="C38" s="221">
        <f>C37/C22</f>
        <v>0</v>
      </c>
      <c r="D38" s="222">
        <f t="shared" ref="D38:N38" si="16">D37/D22</f>
        <v>7.407407407407407E-2</v>
      </c>
      <c r="E38" s="420">
        <f t="shared" si="16"/>
        <v>0.125</v>
      </c>
      <c r="F38" s="359" t="e">
        <f t="shared" si="16"/>
        <v>#DIV/0!</v>
      </c>
      <c r="G38" s="359" t="e">
        <f t="shared" si="16"/>
        <v>#DIV/0!</v>
      </c>
      <c r="H38" s="359" t="e">
        <f t="shared" si="16"/>
        <v>#DIV/0!</v>
      </c>
      <c r="I38" s="359" t="e">
        <f t="shared" si="16"/>
        <v>#DIV/0!</v>
      </c>
      <c r="J38" s="359" t="e">
        <f t="shared" si="16"/>
        <v>#DIV/0!</v>
      </c>
      <c r="K38" s="359" t="e">
        <f t="shared" si="16"/>
        <v>#DIV/0!</v>
      </c>
      <c r="L38" s="359" t="e">
        <f t="shared" si="16"/>
        <v>#DIV/0!</v>
      </c>
      <c r="M38" s="359" t="e">
        <f t="shared" si="16"/>
        <v>#DIV/0!</v>
      </c>
      <c r="N38" s="359" t="e">
        <f t="shared" si="16"/>
        <v>#DIV/0!</v>
      </c>
      <c r="O38" s="196">
        <f>O37/O22</f>
        <v>7.6923076923076927E-2</v>
      </c>
    </row>
    <row r="39" spans="1:15" x14ac:dyDescent="0.25">
      <c r="A39" s="10" t="s">
        <v>53</v>
      </c>
      <c r="B39" s="220" t="s">
        <v>116</v>
      </c>
      <c r="C39" s="213">
        <v>1</v>
      </c>
      <c r="D39" s="214">
        <v>2</v>
      </c>
      <c r="E39" s="421">
        <v>0</v>
      </c>
      <c r="F39" s="376"/>
      <c r="G39" s="376"/>
      <c r="H39" s="376"/>
      <c r="I39" s="376"/>
      <c r="J39" s="376"/>
      <c r="K39" s="376"/>
      <c r="L39" s="376"/>
      <c r="M39" s="376"/>
      <c r="N39" s="377"/>
      <c r="O39" s="220">
        <f>SUM(C39:N39)</f>
        <v>3</v>
      </c>
    </row>
    <row r="40" spans="1:15" ht="15.75" thickBot="1" x14ac:dyDescent="0.3">
      <c r="A40" s="10" t="s">
        <v>54</v>
      </c>
      <c r="B40" s="219" t="s">
        <v>69</v>
      </c>
      <c r="C40" s="195">
        <f>C39/C22</f>
        <v>0.1111111111111111</v>
      </c>
      <c r="D40" s="195">
        <f t="shared" ref="D40:N40" si="17">D39/D22</f>
        <v>7.407407407407407E-2</v>
      </c>
      <c r="E40" s="420">
        <f t="shared" si="17"/>
        <v>0</v>
      </c>
      <c r="F40" s="359" t="e">
        <f t="shared" si="17"/>
        <v>#DIV/0!</v>
      </c>
      <c r="G40" s="359" t="e">
        <f t="shared" si="17"/>
        <v>#DIV/0!</v>
      </c>
      <c r="H40" s="359" t="e">
        <f t="shared" si="17"/>
        <v>#DIV/0!</v>
      </c>
      <c r="I40" s="359" t="e">
        <f t="shared" si="17"/>
        <v>#DIV/0!</v>
      </c>
      <c r="J40" s="359" t="e">
        <f t="shared" si="17"/>
        <v>#DIV/0!</v>
      </c>
      <c r="K40" s="359" t="e">
        <f t="shared" si="17"/>
        <v>#DIV/0!</v>
      </c>
      <c r="L40" s="359" t="e">
        <f t="shared" si="17"/>
        <v>#DIV/0!</v>
      </c>
      <c r="M40" s="359" t="e">
        <f t="shared" si="17"/>
        <v>#DIV/0!</v>
      </c>
      <c r="N40" s="359" t="e">
        <f t="shared" si="17"/>
        <v>#DIV/0!</v>
      </c>
      <c r="O40" s="196">
        <f>O39/O22</f>
        <v>5.7692307692307696E-2</v>
      </c>
    </row>
    <row r="41" spans="1:15" ht="26.25" thickTop="1" thickBot="1" x14ac:dyDescent="0.3">
      <c r="A41" s="10" t="s">
        <v>55</v>
      </c>
      <c r="B41" s="31" t="s">
        <v>71</v>
      </c>
      <c r="C41" s="16">
        <v>12</v>
      </c>
      <c r="D41" s="16">
        <v>16</v>
      </c>
      <c r="E41" s="422">
        <v>14</v>
      </c>
      <c r="F41" s="354"/>
      <c r="G41" s="354"/>
      <c r="H41" s="354"/>
      <c r="I41" s="354"/>
      <c r="J41" s="354"/>
      <c r="K41" s="354"/>
      <c r="L41" s="354"/>
      <c r="M41" s="354"/>
      <c r="N41" s="355"/>
      <c r="O41" s="255">
        <f>SUM(C41:N41)</f>
        <v>42</v>
      </c>
    </row>
    <row r="42" spans="1:15" ht="15.75" thickTop="1" x14ac:dyDescent="0.25">
      <c r="A42" s="10" t="s">
        <v>56</v>
      </c>
      <c r="B42" s="201" t="s">
        <v>164</v>
      </c>
      <c r="C42" s="202">
        <v>3</v>
      </c>
      <c r="D42" s="203">
        <v>10</v>
      </c>
      <c r="E42" s="423">
        <v>8</v>
      </c>
      <c r="F42" s="356"/>
      <c r="G42" s="356"/>
      <c r="H42" s="356"/>
      <c r="I42" s="356"/>
      <c r="J42" s="356"/>
      <c r="K42" s="356"/>
      <c r="L42" s="387"/>
      <c r="M42" s="356"/>
      <c r="N42" s="357"/>
      <c r="O42" s="201">
        <f>SUM(C42:N42)</f>
        <v>21</v>
      </c>
    </row>
    <row r="43" spans="1:15" x14ac:dyDescent="0.25">
      <c r="A43" s="10" t="s">
        <v>57</v>
      </c>
      <c r="B43" s="166" t="s">
        <v>69</v>
      </c>
      <c r="C43" s="195">
        <f>C42/C22</f>
        <v>0.33333333333333331</v>
      </c>
      <c r="D43" s="195">
        <f t="shared" ref="D43:N43" si="18">D42/D22</f>
        <v>0.37037037037037035</v>
      </c>
      <c r="E43" s="420">
        <f t="shared" si="18"/>
        <v>0.5</v>
      </c>
      <c r="F43" s="359" t="e">
        <f t="shared" si="18"/>
        <v>#DIV/0!</v>
      </c>
      <c r="G43" s="359" t="e">
        <f t="shared" si="18"/>
        <v>#DIV/0!</v>
      </c>
      <c r="H43" s="359" t="e">
        <f t="shared" si="18"/>
        <v>#DIV/0!</v>
      </c>
      <c r="I43" s="359" t="e">
        <f t="shared" si="18"/>
        <v>#DIV/0!</v>
      </c>
      <c r="J43" s="359" t="e">
        <f t="shared" si="18"/>
        <v>#DIV/0!</v>
      </c>
      <c r="K43" s="359" t="e">
        <f t="shared" si="18"/>
        <v>#DIV/0!</v>
      </c>
      <c r="L43" s="359" t="e">
        <f t="shared" si="18"/>
        <v>#DIV/0!</v>
      </c>
      <c r="M43" s="359" t="e">
        <f t="shared" si="18"/>
        <v>#DIV/0!</v>
      </c>
      <c r="N43" s="359" t="e">
        <f t="shared" si="18"/>
        <v>#DIV/0!</v>
      </c>
      <c r="O43" s="196">
        <f>O42/O22</f>
        <v>0.40384615384615385</v>
      </c>
    </row>
    <row r="44" spans="1:15" x14ac:dyDescent="0.25">
      <c r="A44" s="10" t="s">
        <v>58</v>
      </c>
      <c r="B44" s="85" t="s">
        <v>165</v>
      </c>
      <c r="C44" s="77">
        <v>4</v>
      </c>
      <c r="D44" s="41">
        <v>4</v>
      </c>
      <c r="E44" s="292">
        <v>2</v>
      </c>
      <c r="F44" s="349"/>
      <c r="G44" s="349"/>
      <c r="H44" s="349"/>
      <c r="I44" s="349"/>
      <c r="J44" s="349"/>
      <c r="K44" s="349"/>
      <c r="L44" s="349"/>
      <c r="M44" s="349"/>
      <c r="N44" s="350"/>
      <c r="O44" s="85">
        <f>SUM(C44:N44)</f>
        <v>10</v>
      </c>
    </row>
    <row r="45" spans="1:15" x14ac:dyDescent="0.25">
      <c r="A45" s="10" t="s">
        <v>59</v>
      </c>
      <c r="B45" s="166" t="s">
        <v>69</v>
      </c>
      <c r="C45" s="195">
        <f>C44/C22</f>
        <v>0.44444444444444442</v>
      </c>
      <c r="D45" s="195">
        <f t="shared" ref="D45:N45" si="19">D44/D22</f>
        <v>0.14814814814814814</v>
      </c>
      <c r="E45" s="420">
        <f t="shared" si="19"/>
        <v>0.125</v>
      </c>
      <c r="F45" s="359" t="e">
        <f t="shared" si="19"/>
        <v>#DIV/0!</v>
      </c>
      <c r="G45" s="359" t="e">
        <f t="shared" si="19"/>
        <v>#DIV/0!</v>
      </c>
      <c r="H45" s="359" t="e">
        <f t="shared" si="19"/>
        <v>#DIV/0!</v>
      </c>
      <c r="I45" s="359" t="e">
        <f t="shared" si="19"/>
        <v>#DIV/0!</v>
      </c>
      <c r="J45" s="359" t="e">
        <f t="shared" si="19"/>
        <v>#DIV/0!</v>
      </c>
      <c r="K45" s="359" t="e">
        <f t="shared" si="19"/>
        <v>#DIV/0!</v>
      </c>
      <c r="L45" s="359" t="e">
        <f t="shared" si="19"/>
        <v>#DIV/0!</v>
      </c>
      <c r="M45" s="359" t="e">
        <f t="shared" si="19"/>
        <v>#DIV/0!</v>
      </c>
      <c r="N45" s="359" t="e">
        <f t="shared" si="19"/>
        <v>#DIV/0!</v>
      </c>
      <c r="O45" s="196">
        <f>O44/O22</f>
        <v>0.19230769230769232</v>
      </c>
    </row>
    <row r="46" spans="1:15" x14ac:dyDescent="0.25">
      <c r="A46" s="10" t="s">
        <v>60</v>
      </c>
      <c r="B46" s="85" t="s">
        <v>166</v>
      </c>
      <c r="C46" s="77">
        <v>1</v>
      </c>
      <c r="D46" s="41">
        <v>6</v>
      </c>
      <c r="E46" s="292">
        <v>4</v>
      </c>
      <c r="F46" s="349"/>
      <c r="G46" s="349"/>
      <c r="H46" s="349"/>
      <c r="I46" s="349"/>
      <c r="J46" s="349"/>
      <c r="K46" s="349"/>
      <c r="L46" s="349"/>
      <c r="M46" s="349"/>
      <c r="N46" s="350"/>
      <c r="O46" s="85">
        <f>SUM(C46:N46)</f>
        <v>11</v>
      </c>
    </row>
    <row r="47" spans="1:15" x14ac:dyDescent="0.25">
      <c r="A47" s="10" t="s">
        <v>61</v>
      </c>
      <c r="B47" s="166" t="s">
        <v>69</v>
      </c>
      <c r="C47" s="195">
        <f>C46/C22</f>
        <v>0.1111111111111111</v>
      </c>
      <c r="D47" s="195">
        <f t="shared" ref="D47:N47" si="20">D46/D22</f>
        <v>0.22222222222222221</v>
      </c>
      <c r="E47" s="420">
        <f>E46/E22</f>
        <v>0.25</v>
      </c>
      <c r="F47" s="359" t="e">
        <f t="shared" si="20"/>
        <v>#DIV/0!</v>
      </c>
      <c r="G47" s="359" t="e">
        <f t="shared" si="20"/>
        <v>#DIV/0!</v>
      </c>
      <c r="H47" s="359" t="e">
        <f t="shared" si="20"/>
        <v>#DIV/0!</v>
      </c>
      <c r="I47" s="359" t="e">
        <f t="shared" si="20"/>
        <v>#DIV/0!</v>
      </c>
      <c r="J47" s="359" t="e">
        <f t="shared" si="20"/>
        <v>#DIV/0!</v>
      </c>
      <c r="K47" s="359" t="e">
        <f t="shared" si="20"/>
        <v>#DIV/0!</v>
      </c>
      <c r="L47" s="359" t="e">
        <f t="shared" si="20"/>
        <v>#DIV/0!</v>
      </c>
      <c r="M47" s="359" t="e">
        <f t="shared" si="20"/>
        <v>#DIV/0!</v>
      </c>
      <c r="N47" s="359" t="e">
        <f t="shared" si="20"/>
        <v>#DIV/0!</v>
      </c>
      <c r="O47" s="196">
        <f>O46/O22</f>
        <v>0.21153846153846154</v>
      </c>
    </row>
    <row r="48" spans="1:15" x14ac:dyDescent="0.25">
      <c r="A48" s="10" t="s">
        <v>62</v>
      </c>
      <c r="B48" s="85" t="s">
        <v>308</v>
      </c>
      <c r="C48" s="77">
        <v>0</v>
      </c>
      <c r="D48" s="41">
        <v>2</v>
      </c>
      <c r="E48" s="292">
        <v>1</v>
      </c>
      <c r="F48" s="349"/>
      <c r="G48" s="349"/>
      <c r="H48" s="349"/>
      <c r="I48" s="349"/>
      <c r="J48" s="349"/>
      <c r="K48" s="349"/>
      <c r="L48" s="349"/>
      <c r="M48" s="349"/>
      <c r="N48" s="350"/>
      <c r="O48" s="85">
        <f>SUM(C48:N48)</f>
        <v>3</v>
      </c>
    </row>
    <row r="49" spans="1:15" x14ac:dyDescent="0.25">
      <c r="A49" s="10" t="s">
        <v>63</v>
      </c>
      <c r="B49" s="166" t="s">
        <v>69</v>
      </c>
      <c r="C49" s="195">
        <f>C48/C22</f>
        <v>0</v>
      </c>
      <c r="D49" s="195">
        <f t="shared" ref="D49:N49" si="21">D48/D22</f>
        <v>7.407407407407407E-2</v>
      </c>
      <c r="E49" s="420">
        <f t="shared" si="21"/>
        <v>6.25E-2</v>
      </c>
      <c r="F49" s="359" t="e">
        <f t="shared" si="21"/>
        <v>#DIV/0!</v>
      </c>
      <c r="G49" s="359" t="e">
        <f t="shared" si="21"/>
        <v>#DIV/0!</v>
      </c>
      <c r="H49" s="359" t="e">
        <f t="shared" si="21"/>
        <v>#DIV/0!</v>
      </c>
      <c r="I49" s="359" t="e">
        <f t="shared" si="21"/>
        <v>#DIV/0!</v>
      </c>
      <c r="J49" s="359" t="e">
        <f t="shared" si="21"/>
        <v>#DIV/0!</v>
      </c>
      <c r="K49" s="359" t="e">
        <f t="shared" si="21"/>
        <v>#DIV/0!</v>
      </c>
      <c r="L49" s="359" t="e">
        <f t="shared" si="21"/>
        <v>#DIV/0!</v>
      </c>
      <c r="M49" s="359" t="e">
        <f t="shared" si="21"/>
        <v>#DIV/0!</v>
      </c>
      <c r="N49" s="359" t="e">
        <f t="shared" si="21"/>
        <v>#DIV/0!</v>
      </c>
      <c r="O49" s="196">
        <f>O48/O22</f>
        <v>5.7692307692307696E-2</v>
      </c>
    </row>
    <row r="50" spans="1:15" x14ac:dyDescent="0.25">
      <c r="A50" s="10" t="s">
        <v>64</v>
      </c>
      <c r="B50" s="198" t="s">
        <v>168</v>
      </c>
      <c r="C50" s="40">
        <v>4</v>
      </c>
      <c r="D50" s="41">
        <v>3</v>
      </c>
      <c r="E50" s="292">
        <v>0</v>
      </c>
      <c r="F50" s="349"/>
      <c r="G50" s="349"/>
      <c r="H50" s="349"/>
      <c r="I50" s="349"/>
      <c r="J50" s="349"/>
      <c r="K50" s="349"/>
      <c r="L50" s="349"/>
      <c r="M50" s="349"/>
      <c r="N50" s="350"/>
      <c r="O50" s="85">
        <f>SUM(C50:N50)</f>
        <v>7</v>
      </c>
    </row>
    <row r="51" spans="1:15" x14ac:dyDescent="0.25">
      <c r="A51" s="10" t="s">
        <v>65</v>
      </c>
      <c r="B51" s="166" t="s">
        <v>69</v>
      </c>
      <c r="C51" s="195">
        <f>C50/C22</f>
        <v>0.44444444444444442</v>
      </c>
      <c r="D51" s="195">
        <f t="shared" ref="D51:N51" si="22">D50/D22</f>
        <v>0.1111111111111111</v>
      </c>
      <c r="E51" s="420">
        <f t="shared" si="22"/>
        <v>0</v>
      </c>
      <c r="F51" s="359" t="e">
        <f t="shared" si="22"/>
        <v>#DIV/0!</v>
      </c>
      <c r="G51" s="359" t="e">
        <f t="shared" si="22"/>
        <v>#DIV/0!</v>
      </c>
      <c r="H51" s="359" t="e">
        <f t="shared" si="22"/>
        <v>#DIV/0!</v>
      </c>
      <c r="I51" s="359" t="e">
        <f t="shared" si="22"/>
        <v>#DIV/0!</v>
      </c>
      <c r="J51" s="359" t="e">
        <f t="shared" si="22"/>
        <v>#DIV/0!</v>
      </c>
      <c r="K51" s="359" t="e">
        <f t="shared" si="22"/>
        <v>#DIV/0!</v>
      </c>
      <c r="L51" s="359" t="e">
        <f t="shared" si="22"/>
        <v>#DIV/0!</v>
      </c>
      <c r="M51" s="359" t="e">
        <f t="shared" si="22"/>
        <v>#DIV/0!</v>
      </c>
      <c r="N51" s="359" t="e">
        <f t="shared" si="22"/>
        <v>#DIV/0!</v>
      </c>
      <c r="O51" s="196">
        <f>O50/O22</f>
        <v>0.13461538461538461</v>
      </c>
    </row>
    <row r="52" spans="1:15" ht="24.75" x14ac:dyDescent="0.25">
      <c r="A52" s="10" t="s">
        <v>155</v>
      </c>
      <c r="B52" s="198" t="s">
        <v>169</v>
      </c>
      <c r="C52" s="77">
        <v>0</v>
      </c>
      <c r="D52" s="41">
        <v>0</v>
      </c>
      <c r="E52" s="292">
        <v>0</v>
      </c>
      <c r="F52" s="349"/>
      <c r="G52" s="349"/>
      <c r="H52" s="349"/>
      <c r="I52" s="349"/>
      <c r="J52" s="349"/>
      <c r="K52" s="349"/>
      <c r="L52" s="349"/>
      <c r="M52" s="349"/>
      <c r="N52" s="350"/>
      <c r="O52" s="85">
        <f>SUM(C52:N52)</f>
        <v>0</v>
      </c>
    </row>
    <row r="53" spans="1:15" x14ac:dyDescent="0.25">
      <c r="A53" s="10" t="s">
        <v>66</v>
      </c>
      <c r="B53" s="166" t="s">
        <v>69</v>
      </c>
      <c r="C53" s="195">
        <f>C52/C22</f>
        <v>0</v>
      </c>
      <c r="D53" s="195">
        <f t="shared" ref="D53:N53" si="23">D52/D22</f>
        <v>0</v>
      </c>
      <c r="E53" s="420">
        <f t="shared" si="23"/>
        <v>0</v>
      </c>
      <c r="F53" s="359" t="e">
        <f t="shared" si="23"/>
        <v>#DIV/0!</v>
      </c>
      <c r="G53" s="359" t="e">
        <f t="shared" si="23"/>
        <v>#DIV/0!</v>
      </c>
      <c r="H53" s="359" t="e">
        <f t="shared" si="23"/>
        <v>#DIV/0!</v>
      </c>
      <c r="I53" s="359" t="e">
        <f t="shared" si="23"/>
        <v>#DIV/0!</v>
      </c>
      <c r="J53" s="359" t="e">
        <f t="shared" si="23"/>
        <v>#DIV/0!</v>
      </c>
      <c r="K53" s="359" t="e">
        <f t="shared" si="23"/>
        <v>#DIV/0!</v>
      </c>
      <c r="L53" s="359" t="e">
        <f t="shared" si="23"/>
        <v>#DIV/0!</v>
      </c>
      <c r="M53" s="359" t="e">
        <f t="shared" si="23"/>
        <v>#DIV/0!</v>
      </c>
      <c r="N53" s="359" t="e">
        <f t="shared" si="23"/>
        <v>#DIV/0!</v>
      </c>
      <c r="O53" s="196">
        <f>O52/O22</f>
        <v>0</v>
      </c>
    </row>
    <row r="54" spans="1:15" x14ac:dyDescent="0.25">
      <c r="A54" s="10" t="s">
        <v>72</v>
      </c>
      <c r="B54" s="85" t="s">
        <v>292</v>
      </c>
      <c r="C54" s="40">
        <v>1</v>
      </c>
      <c r="D54" s="41">
        <v>1</v>
      </c>
      <c r="E54" s="292">
        <v>1</v>
      </c>
      <c r="F54" s="349"/>
      <c r="G54" s="349"/>
      <c r="H54" s="349"/>
      <c r="I54" s="349"/>
      <c r="J54" s="349"/>
      <c r="K54" s="349"/>
      <c r="L54" s="349"/>
      <c r="M54" s="349"/>
      <c r="N54" s="350"/>
      <c r="O54" s="85">
        <f>SUM(C54:N54)</f>
        <v>3</v>
      </c>
    </row>
    <row r="55" spans="1:15" ht="15.75" thickBot="1" x14ac:dyDescent="0.3">
      <c r="A55" s="10" t="s">
        <v>73</v>
      </c>
      <c r="B55" s="170" t="s">
        <v>69</v>
      </c>
      <c r="C55" s="204">
        <f>C54/C22</f>
        <v>0.1111111111111111</v>
      </c>
      <c r="D55" s="205">
        <f t="shared" ref="D55:N55" si="24">D54/D22</f>
        <v>3.7037037037037035E-2</v>
      </c>
      <c r="E55" s="424">
        <f t="shared" si="24"/>
        <v>6.25E-2</v>
      </c>
      <c r="F55" s="361" t="e">
        <f t="shared" si="24"/>
        <v>#DIV/0!</v>
      </c>
      <c r="G55" s="361" t="e">
        <f t="shared" si="24"/>
        <v>#DIV/0!</v>
      </c>
      <c r="H55" s="361" t="e">
        <f t="shared" si="24"/>
        <v>#DIV/0!</v>
      </c>
      <c r="I55" s="361" t="e">
        <f t="shared" si="24"/>
        <v>#DIV/0!</v>
      </c>
      <c r="J55" s="361" t="e">
        <f t="shared" si="24"/>
        <v>#DIV/0!</v>
      </c>
      <c r="K55" s="361" t="e">
        <f t="shared" si="24"/>
        <v>#DIV/0!</v>
      </c>
      <c r="L55" s="361" t="e">
        <f t="shared" si="24"/>
        <v>#DIV/0!</v>
      </c>
      <c r="M55" s="361" t="e">
        <f t="shared" si="24"/>
        <v>#DIV/0!</v>
      </c>
      <c r="N55" s="361" t="e">
        <f t="shared" si="24"/>
        <v>#DIV/0!</v>
      </c>
      <c r="O55" s="206">
        <f>O54/O22</f>
        <v>5.7692307692307696E-2</v>
      </c>
    </row>
    <row r="56" spans="1:15" ht="20.100000000000001" customHeight="1" thickBot="1" x14ac:dyDescent="0.3">
      <c r="A56" s="21" t="s">
        <v>338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375</v>
      </c>
      <c r="D57" s="413" t="s">
        <v>376</v>
      </c>
      <c r="E57" s="55" t="s">
        <v>377</v>
      </c>
      <c r="F57" s="55" t="s">
        <v>378</v>
      </c>
      <c r="G57" s="55" t="s">
        <v>379</v>
      </c>
      <c r="H57" s="55" t="s">
        <v>380</v>
      </c>
      <c r="I57" s="55" t="s">
        <v>381</v>
      </c>
      <c r="J57" s="55" t="s">
        <v>382</v>
      </c>
      <c r="K57" s="55" t="s">
        <v>383</v>
      </c>
      <c r="L57" s="55" t="s">
        <v>384</v>
      </c>
      <c r="M57" s="55" t="s">
        <v>385</v>
      </c>
      <c r="N57" s="55" t="s">
        <v>386</v>
      </c>
      <c r="O57" s="181" t="s">
        <v>105</v>
      </c>
    </row>
    <row r="58" spans="1:15" ht="15.75" thickBot="1" x14ac:dyDescent="0.3">
      <c r="A58" s="29" t="s">
        <v>74</v>
      </c>
      <c r="B58" s="26" t="s">
        <v>294</v>
      </c>
      <c r="C58" s="17">
        <v>14</v>
      </c>
      <c r="D58" s="17">
        <v>15</v>
      </c>
      <c r="E58" s="295">
        <v>30</v>
      </c>
      <c r="F58" s="17"/>
      <c r="G58" s="295"/>
      <c r="H58" s="295"/>
      <c r="I58" s="17"/>
      <c r="J58" s="17"/>
      <c r="K58" s="17"/>
      <c r="L58" s="17"/>
      <c r="M58" s="295"/>
      <c r="N58" s="295"/>
      <c r="O58" s="26">
        <f>SUM(C58:N58)</f>
        <v>59</v>
      </c>
    </row>
    <row r="59" spans="1:15" x14ac:dyDescent="0.25">
      <c r="A59" s="29" t="s">
        <v>75</v>
      </c>
      <c r="B59" s="208" t="s">
        <v>299</v>
      </c>
      <c r="C59" s="197">
        <v>6</v>
      </c>
      <c r="D59" s="186">
        <v>2</v>
      </c>
      <c r="E59" s="291">
        <v>20</v>
      </c>
      <c r="F59" s="348"/>
      <c r="G59" s="348"/>
      <c r="H59" s="348"/>
      <c r="I59" s="348"/>
      <c r="J59" s="348"/>
      <c r="K59" s="348"/>
      <c r="L59" s="348"/>
      <c r="M59" s="348"/>
      <c r="N59" s="358"/>
      <c r="O59" s="27">
        <f>SUM(C59:N59)</f>
        <v>28</v>
      </c>
    </row>
    <row r="60" spans="1:15" x14ac:dyDescent="0.25">
      <c r="A60" s="29" t="s">
        <v>76</v>
      </c>
      <c r="B60" s="207" t="s">
        <v>80</v>
      </c>
      <c r="C60" s="195">
        <f>C59/C58</f>
        <v>0.42857142857142855</v>
      </c>
      <c r="D60" s="195">
        <f t="shared" ref="D60:N60" si="25">D59/D58</f>
        <v>0.13333333333333333</v>
      </c>
      <c r="E60" s="420">
        <f t="shared" si="25"/>
        <v>0.66666666666666663</v>
      </c>
      <c r="F60" s="359" t="e">
        <f t="shared" si="25"/>
        <v>#DIV/0!</v>
      </c>
      <c r="G60" s="359" t="e">
        <f t="shared" si="25"/>
        <v>#DIV/0!</v>
      </c>
      <c r="H60" s="359" t="e">
        <f t="shared" si="25"/>
        <v>#DIV/0!</v>
      </c>
      <c r="I60" s="359" t="e">
        <f t="shared" si="25"/>
        <v>#DIV/0!</v>
      </c>
      <c r="J60" s="359" t="e">
        <f t="shared" si="25"/>
        <v>#DIV/0!</v>
      </c>
      <c r="K60" s="359" t="e">
        <f t="shared" si="25"/>
        <v>#DIV/0!</v>
      </c>
      <c r="L60" s="359" t="e">
        <f t="shared" si="25"/>
        <v>#DIV/0!</v>
      </c>
      <c r="M60" s="359" t="e">
        <f t="shared" si="25"/>
        <v>#DIV/0!</v>
      </c>
      <c r="N60" s="345" t="e">
        <f t="shared" si="25"/>
        <v>#DIV/0!</v>
      </c>
      <c r="O60" s="249">
        <f>O59/O58</f>
        <v>0.47457627118644069</v>
      </c>
    </row>
    <row r="61" spans="1:15" x14ac:dyDescent="0.25">
      <c r="A61" s="29" t="s">
        <v>87</v>
      </c>
      <c r="B61" s="209" t="s">
        <v>78</v>
      </c>
      <c r="C61" s="40">
        <v>8</v>
      </c>
      <c r="D61" s="41">
        <v>1</v>
      </c>
      <c r="E61" s="292">
        <v>12</v>
      </c>
      <c r="F61" s="349"/>
      <c r="G61" s="349"/>
      <c r="H61" s="349"/>
      <c r="I61" s="349"/>
      <c r="J61" s="349"/>
      <c r="K61" s="349"/>
      <c r="L61" s="349"/>
      <c r="M61" s="349"/>
      <c r="N61" s="350"/>
      <c r="O61" s="210">
        <f>SUM(C61:N61)</f>
        <v>21</v>
      </c>
    </row>
    <row r="62" spans="1:15" x14ac:dyDescent="0.25">
      <c r="A62" s="29" t="s">
        <v>88</v>
      </c>
      <c r="B62" s="207" t="s">
        <v>80</v>
      </c>
      <c r="C62" s="195">
        <f>C61/C58</f>
        <v>0.5714285714285714</v>
      </c>
      <c r="D62" s="195">
        <f t="shared" ref="D62:N62" si="26">D61/D58</f>
        <v>6.6666666666666666E-2</v>
      </c>
      <c r="E62" s="420">
        <f t="shared" si="26"/>
        <v>0.4</v>
      </c>
      <c r="F62" s="359" t="e">
        <f t="shared" si="26"/>
        <v>#DIV/0!</v>
      </c>
      <c r="G62" s="359" t="e">
        <f t="shared" si="26"/>
        <v>#DIV/0!</v>
      </c>
      <c r="H62" s="359" t="e">
        <f t="shared" si="26"/>
        <v>#DIV/0!</v>
      </c>
      <c r="I62" s="359" t="e">
        <f t="shared" si="26"/>
        <v>#DIV/0!</v>
      </c>
      <c r="J62" s="359" t="e">
        <f t="shared" si="26"/>
        <v>#DIV/0!</v>
      </c>
      <c r="K62" s="359" t="e">
        <f t="shared" si="26"/>
        <v>#DIV/0!</v>
      </c>
      <c r="L62" s="359" t="e">
        <f t="shared" si="26"/>
        <v>#DIV/0!</v>
      </c>
      <c r="M62" s="359" t="e">
        <f t="shared" si="26"/>
        <v>#DIV/0!</v>
      </c>
      <c r="N62" s="345" t="e">
        <f t="shared" si="26"/>
        <v>#DIV/0!</v>
      </c>
      <c r="O62" s="249">
        <f>O61/O58</f>
        <v>0.3559322033898305</v>
      </c>
    </row>
    <row r="63" spans="1:15" x14ac:dyDescent="0.25">
      <c r="A63" s="29" t="s">
        <v>89</v>
      </c>
      <c r="B63" s="209" t="s">
        <v>302</v>
      </c>
      <c r="C63" s="40">
        <v>4</v>
      </c>
      <c r="D63" s="41">
        <v>0</v>
      </c>
      <c r="E63" s="292">
        <v>9</v>
      </c>
      <c r="F63" s="349"/>
      <c r="G63" s="349"/>
      <c r="H63" s="349"/>
      <c r="I63" s="349"/>
      <c r="J63" s="349"/>
      <c r="K63" s="349"/>
      <c r="L63" s="349"/>
      <c r="M63" s="349"/>
      <c r="N63" s="350"/>
      <c r="O63" s="210">
        <f>SUM(C63:N63)</f>
        <v>13</v>
      </c>
    </row>
    <row r="64" spans="1:15" x14ac:dyDescent="0.25">
      <c r="A64" s="29" t="s">
        <v>90</v>
      </c>
      <c r="B64" s="193" t="s">
        <v>80</v>
      </c>
      <c r="C64" s="195">
        <f>C63/C58</f>
        <v>0.2857142857142857</v>
      </c>
      <c r="D64" s="195">
        <f t="shared" ref="D64:N64" si="27">D63/D58</f>
        <v>0</v>
      </c>
      <c r="E64" s="420">
        <f t="shared" si="27"/>
        <v>0.3</v>
      </c>
      <c r="F64" s="359" t="e">
        <f t="shared" si="27"/>
        <v>#DIV/0!</v>
      </c>
      <c r="G64" s="359" t="e">
        <f t="shared" si="27"/>
        <v>#DIV/0!</v>
      </c>
      <c r="H64" s="359" t="e">
        <f t="shared" si="27"/>
        <v>#DIV/0!</v>
      </c>
      <c r="I64" s="359" t="e">
        <f t="shared" si="27"/>
        <v>#DIV/0!</v>
      </c>
      <c r="J64" s="359" t="e">
        <f t="shared" si="27"/>
        <v>#DIV/0!</v>
      </c>
      <c r="K64" s="359" t="e">
        <f t="shared" si="27"/>
        <v>#DIV/0!</v>
      </c>
      <c r="L64" s="359" t="e">
        <f t="shared" si="27"/>
        <v>#DIV/0!</v>
      </c>
      <c r="M64" s="359" t="e">
        <f t="shared" si="27"/>
        <v>#DIV/0!</v>
      </c>
      <c r="N64" s="345" t="e">
        <f t="shared" si="27"/>
        <v>#DIV/0!</v>
      </c>
      <c r="O64" s="249">
        <f>O63/O58</f>
        <v>0.22033898305084745</v>
      </c>
    </row>
    <row r="65" spans="1:15" x14ac:dyDescent="0.25">
      <c r="A65" s="29" t="s">
        <v>91</v>
      </c>
      <c r="B65" s="209" t="s">
        <v>303</v>
      </c>
      <c r="C65" s="292">
        <f>C61-C67</f>
        <v>8</v>
      </c>
      <c r="D65" s="292">
        <f>D61-D67</f>
        <v>1</v>
      </c>
      <c r="E65" s="292">
        <f>E61-E67</f>
        <v>9</v>
      </c>
      <c r="F65" s="349">
        <f t="shared" ref="F65:N65" si="28">F61-F67</f>
        <v>0</v>
      </c>
      <c r="G65" s="349">
        <f t="shared" si="28"/>
        <v>0</v>
      </c>
      <c r="H65" s="349">
        <f t="shared" si="28"/>
        <v>0</v>
      </c>
      <c r="I65" s="349">
        <f t="shared" si="28"/>
        <v>0</v>
      </c>
      <c r="J65" s="349">
        <f t="shared" si="28"/>
        <v>0</v>
      </c>
      <c r="K65" s="349">
        <f t="shared" si="28"/>
        <v>0</v>
      </c>
      <c r="L65" s="349">
        <f t="shared" si="28"/>
        <v>0</v>
      </c>
      <c r="M65" s="349">
        <f t="shared" si="28"/>
        <v>0</v>
      </c>
      <c r="N65" s="350">
        <f t="shared" si="28"/>
        <v>0</v>
      </c>
      <c r="O65" s="210">
        <f>SUM(C65:N65)</f>
        <v>18</v>
      </c>
    </row>
    <row r="66" spans="1:15" ht="15.75" thickBot="1" x14ac:dyDescent="0.3">
      <c r="A66" s="29" t="s">
        <v>92</v>
      </c>
      <c r="B66" s="211" t="s">
        <v>80</v>
      </c>
      <c r="C66" s="250">
        <f>C65/C58</f>
        <v>0.5714285714285714</v>
      </c>
      <c r="D66" s="200">
        <f>D65/D58</f>
        <v>6.6666666666666666E-2</v>
      </c>
      <c r="E66" s="425">
        <f t="shared" ref="E66:N66" si="29">E65/E58</f>
        <v>0.3</v>
      </c>
      <c r="F66" s="373" t="e">
        <f t="shared" si="29"/>
        <v>#DIV/0!</v>
      </c>
      <c r="G66" s="373" t="e">
        <f t="shared" si="29"/>
        <v>#DIV/0!</v>
      </c>
      <c r="H66" s="373" t="e">
        <f t="shared" si="29"/>
        <v>#DIV/0!</v>
      </c>
      <c r="I66" s="373" t="e">
        <f t="shared" si="29"/>
        <v>#DIV/0!</v>
      </c>
      <c r="J66" s="373" t="e">
        <f t="shared" si="29"/>
        <v>#DIV/0!</v>
      </c>
      <c r="K66" s="373" t="e">
        <f t="shared" si="29"/>
        <v>#DIV/0!</v>
      </c>
      <c r="L66" s="373" t="e">
        <f t="shared" si="29"/>
        <v>#DIV/0!</v>
      </c>
      <c r="M66" s="373" t="e">
        <f t="shared" si="29"/>
        <v>#DIV/0!</v>
      </c>
      <c r="N66" s="353" t="e">
        <f t="shared" si="29"/>
        <v>#DIV/0!</v>
      </c>
      <c r="O66" s="251">
        <f>O65/O58</f>
        <v>0.30508474576271188</v>
      </c>
    </row>
    <row r="67" spans="1:15" ht="15.75" thickTop="1" x14ac:dyDescent="0.25">
      <c r="A67" s="29" t="s">
        <v>93</v>
      </c>
      <c r="B67" s="225" t="s">
        <v>304</v>
      </c>
      <c r="C67" s="423">
        <f>C69+C71+C73+C75+C77</f>
        <v>0</v>
      </c>
      <c r="D67" s="423">
        <f>D69+D71+D73+D75+D77</f>
        <v>0</v>
      </c>
      <c r="E67" s="423">
        <f>E69+E71+E73+E75+E77</f>
        <v>3</v>
      </c>
      <c r="F67" s="356">
        <f t="shared" ref="F67:N67" si="30">F69+F71+F73+F75+F77</f>
        <v>0</v>
      </c>
      <c r="G67" s="356">
        <f t="shared" si="30"/>
        <v>0</v>
      </c>
      <c r="H67" s="356">
        <f t="shared" si="30"/>
        <v>0</v>
      </c>
      <c r="I67" s="356">
        <f t="shared" si="30"/>
        <v>0</v>
      </c>
      <c r="J67" s="356">
        <f t="shared" si="30"/>
        <v>0</v>
      </c>
      <c r="K67" s="356">
        <f t="shared" si="30"/>
        <v>0</v>
      </c>
      <c r="L67" s="356">
        <f t="shared" si="30"/>
        <v>0</v>
      </c>
      <c r="M67" s="356">
        <f t="shared" si="30"/>
        <v>0</v>
      </c>
      <c r="N67" s="357">
        <f t="shared" si="30"/>
        <v>0</v>
      </c>
      <c r="O67" s="224">
        <f>SUM(C67:N67)</f>
        <v>3</v>
      </c>
    </row>
    <row r="68" spans="1:15" ht="15.75" thickBot="1" x14ac:dyDescent="0.3">
      <c r="A68" s="29" t="s">
        <v>94</v>
      </c>
      <c r="B68" s="211" t="s">
        <v>80</v>
      </c>
      <c r="C68" s="250">
        <f>C67/C58</f>
        <v>0</v>
      </c>
      <c r="D68" s="252">
        <f t="shared" ref="D68:N68" si="31">D67/D58</f>
        <v>0</v>
      </c>
      <c r="E68" s="426">
        <f t="shared" si="31"/>
        <v>0.1</v>
      </c>
      <c r="F68" s="374" t="e">
        <f t="shared" si="31"/>
        <v>#DIV/0!</v>
      </c>
      <c r="G68" s="374" t="e">
        <f t="shared" si="31"/>
        <v>#DIV/0!</v>
      </c>
      <c r="H68" s="374" t="e">
        <f t="shared" si="31"/>
        <v>#DIV/0!</v>
      </c>
      <c r="I68" s="374" t="e">
        <f t="shared" si="31"/>
        <v>#DIV/0!</v>
      </c>
      <c r="J68" s="374" t="e">
        <f t="shared" si="31"/>
        <v>#DIV/0!</v>
      </c>
      <c r="K68" s="374" t="e">
        <f t="shared" si="31"/>
        <v>#DIV/0!</v>
      </c>
      <c r="L68" s="374" t="e">
        <f t="shared" si="31"/>
        <v>#DIV/0!</v>
      </c>
      <c r="M68" s="374" t="e">
        <f t="shared" si="31"/>
        <v>#DIV/0!</v>
      </c>
      <c r="N68" s="375" t="e">
        <f t="shared" si="31"/>
        <v>#DIV/0!</v>
      </c>
      <c r="O68" s="251">
        <f>O67/O58</f>
        <v>5.0847457627118647E-2</v>
      </c>
    </row>
    <row r="69" spans="1:15" ht="15.75" thickTop="1" x14ac:dyDescent="0.25">
      <c r="A69" s="29" t="s">
        <v>95</v>
      </c>
      <c r="B69" s="212" t="s">
        <v>309</v>
      </c>
      <c r="C69" s="223">
        <v>0</v>
      </c>
      <c r="D69" s="214">
        <v>0</v>
      </c>
      <c r="E69" s="421">
        <v>1</v>
      </c>
      <c r="F69" s="376"/>
      <c r="G69" s="376"/>
      <c r="H69" s="376"/>
      <c r="I69" s="376"/>
      <c r="J69" s="376"/>
      <c r="K69" s="376"/>
      <c r="L69" s="376"/>
      <c r="M69" s="376"/>
      <c r="N69" s="377"/>
      <c r="O69" s="28">
        <f>SUM(C69:N69)</f>
        <v>1</v>
      </c>
    </row>
    <row r="70" spans="1:15" x14ac:dyDescent="0.25">
      <c r="A70" s="29" t="s">
        <v>96</v>
      </c>
      <c r="B70" s="207" t="s">
        <v>80</v>
      </c>
      <c r="C70" s="221">
        <f>C69/C58</f>
        <v>0</v>
      </c>
      <c r="D70" s="195">
        <f t="shared" ref="D70:N70" si="32">D69/D58</f>
        <v>0</v>
      </c>
      <c r="E70" s="420">
        <f t="shared" si="32"/>
        <v>3.3333333333333333E-2</v>
      </c>
      <c r="F70" s="359" t="e">
        <f t="shared" si="32"/>
        <v>#DIV/0!</v>
      </c>
      <c r="G70" s="359" t="e">
        <f t="shared" si="32"/>
        <v>#DIV/0!</v>
      </c>
      <c r="H70" s="359" t="e">
        <f t="shared" si="32"/>
        <v>#DIV/0!</v>
      </c>
      <c r="I70" s="359" t="e">
        <f t="shared" si="32"/>
        <v>#DIV/0!</v>
      </c>
      <c r="J70" s="359" t="e">
        <f t="shared" si="32"/>
        <v>#DIV/0!</v>
      </c>
      <c r="K70" s="359" t="e">
        <f t="shared" si="32"/>
        <v>#DIV/0!</v>
      </c>
      <c r="L70" s="359" t="e">
        <f t="shared" si="32"/>
        <v>#DIV/0!</v>
      </c>
      <c r="M70" s="359" t="e">
        <f t="shared" si="32"/>
        <v>#DIV/0!</v>
      </c>
      <c r="N70" s="345" t="e">
        <f t="shared" si="32"/>
        <v>#DIV/0!</v>
      </c>
      <c r="O70" s="249">
        <f>O69/O58</f>
        <v>1.6949152542372881E-2</v>
      </c>
    </row>
    <row r="71" spans="1:15" x14ac:dyDescent="0.25">
      <c r="A71" s="29" t="s">
        <v>97</v>
      </c>
      <c r="B71" s="212" t="s">
        <v>310</v>
      </c>
      <c r="C71" s="213">
        <v>0</v>
      </c>
      <c r="D71" s="214">
        <v>0</v>
      </c>
      <c r="E71" s="421">
        <v>0</v>
      </c>
      <c r="F71" s="376"/>
      <c r="G71" s="376"/>
      <c r="H71" s="376"/>
      <c r="I71" s="376"/>
      <c r="J71" s="376"/>
      <c r="K71" s="376"/>
      <c r="L71" s="376"/>
      <c r="M71" s="376"/>
      <c r="N71" s="377"/>
      <c r="O71" s="28">
        <f>SUM(C71:N71)</f>
        <v>0</v>
      </c>
    </row>
    <row r="72" spans="1:15" x14ac:dyDescent="0.25">
      <c r="A72" s="29" t="s">
        <v>98</v>
      </c>
      <c r="B72" s="193" t="s">
        <v>80</v>
      </c>
      <c r="C72" s="195">
        <f>C71/C58</f>
        <v>0</v>
      </c>
      <c r="D72" s="195">
        <f t="shared" ref="D72:N72" si="33">D71/D58</f>
        <v>0</v>
      </c>
      <c r="E72" s="420">
        <f t="shared" si="33"/>
        <v>0</v>
      </c>
      <c r="F72" s="359" t="e">
        <f t="shared" si="33"/>
        <v>#DIV/0!</v>
      </c>
      <c r="G72" s="359" t="e">
        <f t="shared" si="33"/>
        <v>#DIV/0!</v>
      </c>
      <c r="H72" s="359" t="e">
        <f t="shared" si="33"/>
        <v>#DIV/0!</v>
      </c>
      <c r="I72" s="359" t="e">
        <f t="shared" si="33"/>
        <v>#DIV/0!</v>
      </c>
      <c r="J72" s="359" t="e">
        <f t="shared" si="33"/>
        <v>#DIV/0!</v>
      </c>
      <c r="K72" s="359" t="e">
        <f t="shared" si="33"/>
        <v>#DIV/0!</v>
      </c>
      <c r="L72" s="359" t="e">
        <f t="shared" si="33"/>
        <v>#DIV/0!</v>
      </c>
      <c r="M72" s="359" t="e">
        <f t="shared" si="33"/>
        <v>#DIV/0!</v>
      </c>
      <c r="N72" s="345" t="e">
        <f t="shared" si="33"/>
        <v>#DIV/0!</v>
      </c>
      <c r="O72" s="249">
        <f>O71/O58</f>
        <v>0</v>
      </c>
    </row>
    <row r="73" spans="1:15" ht="23.25" x14ac:dyDescent="0.25">
      <c r="A73" s="29" t="s">
        <v>99</v>
      </c>
      <c r="B73" s="215" t="s">
        <v>305</v>
      </c>
      <c r="C73" s="40">
        <v>0</v>
      </c>
      <c r="D73" s="41">
        <v>0</v>
      </c>
      <c r="E73" s="292">
        <v>0</v>
      </c>
      <c r="F73" s="349"/>
      <c r="G73" s="349"/>
      <c r="H73" s="349"/>
      <c r="I73" s="349"/>
      <c r="J73" s="349"/>
      <c r="K73" s="349"/>
      <c r="L73" s="349"/>
      <c r="M73" s="349"/>
      <c r="N73" s="350"/>
      <c r="O73" s="210">
        <f>SUM(C73:N73)</f>
        <v>0</v>
      </c>
    </row>
    <row r="74" spans="1:15" x14ac:dyDescent="0.25">
      <c r="A74" s="29" t="s">
        <v>100</v>
      </c>
      <c r="B74" s="193" t="s">
        <v>80</v>
      </c>
      <c r="C74" s="195">
        <f>C73/C58</f>
        <v>0</v>
      </c>
      <c r="D74" s="195">
        <f t="shared" ref="D74:N74" si="34">D73/D58</f>
        <v>0</v>
      </c>
      <c r="E74" s="420">
        <f t="shared" si="34"/>
        <v>0</v>
      </c>
      <c r="F74" s="359" t="e">
        <f t="shared" si="34"/>
        <v>#DIV/0!</v>
      </c>
      <c r="G74" s="359" t="e">
        <f t="shared" si="34"/>
        <v>#DIV/0!</v>
      </c>
      <c r="H74" s="359" t="e">
        <f t="shared" si="34"/>
        <v>#DIV/0!</v>
      </c>
      <c r="I74" s="359" t="e">
        <f t="shared" si="34"/>
        <v>#DIV/0!</v>
      </c>
      <c r="J74" s="359" t="e">
        <f t="shared" si="34"/>
        <v>#DIV/0!</v>
      </c>
      <c r="K74" s="359" t="e">
        <f t="shared" si="34"/>
        <v>#DIV/0!</v>
      </c>
      <c r="L74" s="359" t="e">
        <f t="shared" si="34"/>
        <v>#DIV/0!</v>
      </c>
      <c r="M74" s="359" t="e">
        <f t="shared" si="34"/>
        <v>#DIV/0!</v>
      </c>
      <c r="N74" s="345" t="e">
        <f t="shared" si="34"/>
        <v>#DIV/0!</v>
      </c>
      <c r="O74" s="249">
        <f>O73/O58</f>
        <v>0</v>
      </c>
    </row>
    <row r="75" spans="1:15" ht="23.25" x14ac:dyDescent="0.25">
      <c r="A75" s="29" t="s">
        <v>101</v>
      </c>
      <c r="B75" s="215" t="s">
        <v>306</v>
      </c>
      <c r="C75" s="77">
        <v>0</v>
      </c>
      <c r="D75" s="41">
        <v>0</v>
      </c>
      <c r="E75" s="292">
        <v>2</v>
      </c>
      <c r="F75" s="349"/>
      <c r="G75" s="349"/>
      <c r="H75" s="349"/>
      <c r="I75" s="349"/>
      <c r="J75" s="349"/>
      <c r="K75" s="349"/>
      <c r="L75" s="349"/>
      <c r="M75" s="349"/>
      <c r="N75" s="350"/>
      <c r="O75" s="210">
        <f>SUM(C75:N75)</f>
        <v>2</v>
      </c>
    </row>
    <row r="76" spans="1:15" x14ac:dyDescent="0.25">
      <c r="A76" s="29" t="s">
        <v>102</v>
      </c>
      <c r="B76" s="193" t="s">
        <v>80</v>
      </c>
      <c r="C76" s="195">
        <f>C75/C58</f>
        <v>0</v>
      </c>
      <c r="D76" s="195">
        <f t="shared" ref="D76:N76" si="35">D75/D58</f>
        <v>0</v>
      </c>
      <c r="E76" s="420">
        <f t="shared" si="35"/>
        <v>6.6666666666666666E-2</v>
      </c>
      <c r="F76" s="359" t="e">
        <f t="shared" si="35"/>
        <v>#DIV/0!</v>
      </c>
      <c r="G76" s="359" t="e">
        <f t="shared" si="35"/>
        <v>#DIV/0!</v>
      </c>
      <c r="H76" s="359" t="e">
        <f t="shared" si="35"/>
        <v>#DIV/0!</v>
      </c>
      <c r="I76" s="359" t="e">
        <f t="shared" si="35"/>
        <v>#DIV/0!</v>
      </c>
      <c r="J76" s="359" t="e">
        <f t="shared" si="35"/>
        <v>#DIV/0!</v>
      </c>
      <c r="K76" s="359" t="e">
        <f t="shared" si="35"/>
        <v>#DIV/0!</v>
      </c>
      <c r="L76" s="359" t="e">
        <f t="shared" si="35"/>
        <v>#DIV/0!</v>
      </c>
      <c r="M76" s="359" t="e">
        <f t="shared" si="35"/>
        <v>#DIV/0!</v>
      </c>
      <c r="N76" s="345" t="e">
        <f t="shared" si="35"/>
        <v>#DIV/0!</v>
      </c>
      <c r="O76" s="249">
        <f>O75/O58</f>
        <v>3.3898305084745763E-2</v>
      </c>
    </row>
    <row r="77" spans="1:15" x14ac:dyDescent="0.25">
      <c r="A77" s="29" t="s">
        <v>103</v>
      </c>
      <c r="B77" s="215" t="s">
        <v>307</v>
      </c>
      <c r="C77" s="77">
        <v>0</v>
      </c>
      <c r="D77" s="41">
        <v>0</v>
      </c>
      <c r="E77" s="292">
        <v>0</v>
      </c>
      <c r="F77" s="349"/>
      <c r="G77" s="349"/>
      <c r="H77" s="349"/>
      <c r="I77" s="349"/>
      <c r="J77" s="349"/>
      <c r="K77" s="349"/>
      <c r="L77" s="349"/>
      <c r="M77" s="349"/>
      <c r="N77" s="350"/>
      <c r="O77" s="210">
        <f>SUM(C77:N77)</f>
        <v>0</v>
      </c>
    </row>
    <row r="78" spans="1:15" x14ac:dyDescent="0.25">
      <c r="A78" s="29" t="s">
        <v>104</v>
      </c>
      <c r="B78" s="193" t="s">
        <v>80</v>
      </c>
      <c r="C78" s="195">
        <f>C77/C58</f>
        <v>0</v>
      </c>
      <c r="D78" s="195">
        <f t="shared" ref="D78:N78" si="36">D77/D58</f>
        <v>0</v>
      </c>
      <c r="E78" s="420">
        <f t="shared" si="36"/>
        <v>0</v>
      </c>
      <c r="F78" s="359" t="e">
        <f t="shared" si="36"/>
        <v>#DIV/0!</v>
      </c>
      <c r="G78" s="359" t="e">
        <f t="shared" si="36"/>
        <v>#DIV/0!</v>
      </c>
      <c r="H78" s="359" t="e">
        <f t="shared" si="36"/>
        <v>#DIV/0!</v>
      </c>
      <c r="I78" s="359" t="e">
        <f t="shared" si="36"/>
        <v>#DIV/0!</v>
      </c>
      <c r="J78" s="359" t="e">
        <f t="shared" si="36"/>
        <v>#DIV/0!</v>
      </c>
      <c r="K78" s="359" t="e">
        <f t="shared" si="36"/>
        <v>#DIV/0!</v>
      </c>
      <c r="L78" s="359" t="e">
        <f t="shared" si="36"/>
        <v>#DIV/0!</v>
      </c>
      <c r="M78" s="359" t="e">
        <f t="shared" si="36"/>
        <v>#DIV/0!</v>
      </c>
      <c r="N78" s="345" t="e">
        <f t="shared" si="36"/>
        <v>#DIV/0!</v>
      </c>
      <c r="O78" s="249">
        <f>O77/O58</f>
        <v>0</v>
      </c>
    </row>
    <row r="79" spans="1:15" x14ac:dyDescent="0.25">
      <c r="A79" s="29" t="s">
        <v>156</v>
      </c>
      <c r="B79" s="209" t="s">
        <v>79</v>
      </c>
      <c r="C79" s="40">
        <v>0</v>
      </c>
      <c r="D79" s="41">
        <v>0</v>
      </c>
      <c r="E79" s="292">
        <v>0</v>
      </c>
      <c r="F79" s="349"/>
      <c r="G79" s="349"/>
      <c r="H79" s="349"/>
      <c r="I79" s="349"/>
      <c r="J79" s="349"/>
      <c r="K79" s="349"/>
      <c r="L79" s="349"/>
      <c r="M79" s="349"/>
      <c r="N79" s="350"/>
      <c r="O79" s="210">
        <f>SUM(C79:N79)</f>
        <v>0</v>
      </c>
    </row>
    <row r="80" spans="1:15" x14ac:dyDescent="0.25">
      <c r="A80" s="29" t="s">
        <v>157</v>
      </c>
      <c r="B80" s="193" t="s">
        <v>80</v>
      </c>
      <c r="C80" s="195">
        <f>C79/C58</f>
        <v>0</v>
      </c>
      <c r="D80" s="195">
        <f t="shared" ref="D80:N80" si="37">D79/D58</f>
        <v>0</v>
      </c>
      <c r="E80" s="420">
        <f t="shared" si="37"/>
        <v>0</v>
      </c>
      <c r="F80" s="359" t="e">
        <f t="shared" si="37"/>
        <v>#DIV/0!</v>
      </c>
      <c r="G80" s="359" t="e">
        <f t="shared" si="37"/>
        <v>#DIV/0!</v>
      </c>
      <c r="H80" s="359" t="e">
        <f t="shared" si="37"/>
        <v>#DIV/0!</v>
      </c>
      <c r="I80" s="359" t="e">
        <f t="shared" si="37"/>
        <v>#DIV/0!</v>
      </c>
      <c r="J80" s="359" t="e">
        <f t="shared" si="37"/>
        <v>#DIV/0!</v>
      </c>
      <c r="K80" s="359" t="e">
        <f t="shared" si="37"/>
        <v>#DIV/0!</v>
      </c>
      <c r="L80" s="359" t="e">
        <f t="shared" si="37"/>
        <v>#DIV/0!</v>
      </c>
      <c r="M80" s="359" t="e">
        <f t="shared" si="37"/>
        <v>#DIV/0!</v>
      </c>
      <c r="N80" s="345" t="e">
        <f t="shared" si="37"/>
        <v>#DIV/0!</v>
      </c>
      <c r="O80" s="249">
        <f>O79/O58</f>
        <v>0</v>
      </c>
    </row>
    <row r="81" spans="1:15" x14ac:dyDescent="0.25">
      <c r="A81" s="29" t="s">
        <v>158</v>
      </c>
      <c r="B81" s="209" t="s">
        <v>81</v>
      </c>
      <c r="C81" s="40">
        <v>0</v>
      </c>
      <c r="D81" s="41">
        <v>0</v>
      </c>
      <c r="E81" s="292">
        <v>6</v>
      </c>
      <c r="F81" s="349"/>
      <c r="G81" s="349"/>
      <c r="H81" s="349"/>
      <c r="I81" s="349"/>
      <c r="J81" s="349"/>
      <c r="K81" s="349"/>
      <c r="L81" s="349"/>
      <c r="M81" s="349"/>
      <c r="N81" s="350"/>
      <c r="O81" s="210">
        <f>SUM(C81:N81)</f>
        <v>6</v>
      </c>
    </row>
    <row r="82" spans="1:15" x14ac:dyDescent="0.25">
      <c r="A82" s="29" t="s">
        <v>159</v>
      </c>
      <c r="B82" s="193" t="s">
        <v>80</v>
      </c>
      <c r="C82" s="195">
        <f>C81/C58</f>
        <v>0</v>
      </c>
      <c r="D82" s="195">
        <f t="shared" ref="D82:N82" si="38">D81/D58</f>
        <v>0</v>
      </c>
      <c r="E82" s="420">
        <f t="shared" si="38"/>
        <v>0.2</v>
      </c>
      <c r="F82" s="359" t="e">
        <f t="shared" si="38"/>
        <v>#DIV/0!</v>
      </c>
      <c r="G82" s="359" t="e">
        <f t="shared" si="38"/>
        <v>#DIV/0!</v>
      </c>
      <c r="H82" s="359" t="e">
        <f t="shared" si="38"/>
        <v>#DIV/0!</v>
      </c>
      <c r="I82" s="359" t="e">
        <f t="shared" si="38"/>
        <v>#DIV/0!</v>
      </c>
      <c r="J82" s="359" t="e">
        <f t="shared" si="38"/>
        <v>#DIV/0!</v>
      </c>
      <c r="K82" s="359" t="e">
        <f t="shared" si="38"/>
        <v>#DIV/0!</v>
      </c>
      <c r="L82" s="359" t="e">
        <f t="shared" si="38"/>
        <v>#DIV/0!</v>
      </c>
      <c r="M82" s="359" t="e">
        <f t="shared" si="38"/>
        <v>#DIV/0!</v>
      </c>
      <c r="N82" s="345" t="e">
        <f t="shared" si="38"/>
        <v>#DIV/0!</v>
      </c>
      <c r="O82" s="249">
        <f>O81/O58</f>
        <v>0.10169491525423729</v>
      </c>
    </row>
    <row r="83" spans="1:15" ht="24.75" x14ac:dyDescent="0.25">
      <c r="A83" s="29" t="s">
        <v>225</v>
      </c>
      <c r="B83" s="216" t="s">
        <v>82</v>
      </c>
      <c r="C83" s="40">
        <v>0</v>
      </c>
      <c r="D83" s="41">
        <v>0</v>
      </c>
      <c r="E83" s="292">
        <v>0</v>
      </c>
      <c r="F83" s="349"/>
      <c r="G83" s="349"/>
      <c r="H83" s="349"/>
      <c r="I83" s="349"/>
      <c r="J83" s="349"/>
      <c r="K83" s="349"/>
      <c r="L83" s="349"/>
      <c r="M83" s="349"/>
      <c r="N83" s="350"/>
      <c r="O83" s="210">
        <f>SUM(C83:N83)</f>
        <v>0</v>
      </c>
    </row>
    <row r="84" spans="1:15" x14ac:dyDescent="0.25">
      <c r="A84" s="29" t="s">
        <v>226</v>
      </c>
      <c r="B84" s="193" t="s">
        <v>80</v>
      </c>
      <c r="C84" s="195">
        <f>C83/C58</f>
        <v>0</v>
      </c>
      <c r="D84" s="195">
        <f t="shared" ref="D84:N84" si="39">D83/D58</f>
        <v>0</v>
      </c>
      <c r="E84" s="420">
        <f t="shared" si="39"/>
        <v>0</v>
      </c>
      <c r="F84" s="359" t="e">
        <f t="shared" si="39"/>
        <v>#DIV/0!</v>
      </c>
      <c r="G84" s="359" t="e">
        <f t="shared" si="39"/>
        <v>#DIV/0!</v>
      </c>
      <c r="H84" s="359" t="e">
        <f t="shared" si="39"/>
        <v>#DIV/0!</v>
      </c>
      <c r="I84" s="359" t="e">
        <f t="shared" si="39"/>
        <v>#DIV/0!</v>
      </c>
      <c r="J84" s="359" t="e">
        <f t="shared" si="39"/>
        <v>#DIV/0!</v>
      </c>
      <c r="K84" s="359" t="e">
        <f t="shared" si="39"/>
        <v>#DIV/0!</v>
      </c>
      <c r="L84" s="359" t="e">
        <f t="shared" si="39"/>
        <v>#DIV/0!</v>
      </c>
      <c r="M84" s="359" t="e">
        <f t="shared" si="39"/>
        <v>#DIV/0!</v>
      </c>
      <c r="N84" s="345" t="e">
        <f t="shared" si="39"/>
        <v>#DIV/0!</v>
      </c>
      <c r="O84" s="249">
        <f>O83/O58</f>
        <v>0</v>
      </c>
    </row>
    <row r="85" spans="1:15" ht="24" x14ac:dyDescent="0.25">
      <c r="A85" s="29" t="s">
        <v>227</v>
      </c>
      <c r="B85" s="217" t="s">
        <v>83</v>
      </c>
      <c r="C85" s="40">
        <v>0</v>
      </c>
      <c r="D85" s="41">
        <v>2</v>
      </c>
      <c r="E85" s="292">
        <v>2</v>
      </c>
      <c r="F85" s="349"/>
      <c r="G85" s="349"/>
      <c r="H85" s="349"/>
      <c r="I85" s="349"/>
      <c r="J85" s="349"/>
      <c r="K85" s="349"/>
      <c r="L85" s="349"/>
      <c r="M85" s="349"/>
      <c r="N85" s="350"/>
      <c r="O85" s="210">
        <f>SUM(C85:N85)</f>
        <v>4</v>
      </c>
    </row>
    <row r="86" spans="1:15" x14ac:dyDescent="0.25">
      <c r="A86" s="29" t="s">
        <v>228</v>
      </c>
      <c r="B86" s="193" t="s">
        <v>80</v>
      </c>
      <c r="C86" s="195">
        <f>C85/C58</f>
        <v>0</v>
      </c>
      <c r="D86" s="195">
        <f t="shared" ref="D86:N86" si="40">D85/D58</f>
        <v>0.13333333333333333</v>
      </c>
      <c r="E86" s="420">
        <f t="shared" si="40"/>
        <v>6.6666666666666666E-2</v>
      </c>
      <c r="F86" s="359" t="e">
        <f t="shared" si="40"/>
        <v>#DIV/0!</v>
      </c>
      <c r="G86" s="359" t="e">
        <f t="shared" si="40"/>
        <v>#DIV/0!</v>
      </c>
      <c r="H86" s="359" t="e">
        <f t="shared" si="40"/>
        <v>#DIV/0!</v>
      </c>
      <c r="I86" s="359" t="e">
        <f t="shared" si="40"/>
        <v>#DIV/0!</v>
      </c>
      <c r="J86" s="359" t="e">
        <f t="shared" si="40"/>
        <v>#DIV/0!</v>
      </c>
      <c r="K86" s="359" t="e">
        <f t="shared" si="40"/>
        <v>#DIV/0!</v>
      </c>
      <c r="L86" s="359" t="e">
        <f t="shared" si="40"/>
        <v>#DIV/0!</v>
      </c>
      <c r="M86" s="359" t="e">
        <f t="shared" si="40"/>
        <v>#DIV/0!</v>
      </c>
      <c r="N86" s="345" t="e">
        <f t="shared" si="40"/>
        <v>#DIV/0!</v>
      </c>
      <c r="O86" s="249">
        <f>O85/O58</f>
        <v>6.7796610169491525E-2</v>
      </c>
    </row>
    <row r="87" spans="1:15" ht="24.75" x14ac:dyDescent="0.25">
      <c r="A87" s="29" t="s">
        <v>229</v>
      </c>
      <c r="B87" s="216" t="s">
        <v>84</v>
      </c>
      <c r="C87" s="40">
        <v>1</v>
      </c>
      <c r="D87" s="41">
        <v>2</v>
      </c>
      <c r="E87" s="292">
        <v>2</v>
      </c>
      <c r="F87" s="349"/>
      <c r="G87" s="349"/>
      <c r="H87" s="349"/>
      <c r="I87" s="349"/>
      <c r="J87" s="349"/>
      <c r="K87" s="349"/>
      <c r="L87" s="349"/>
      <c r="M87" s="349"/>
      <c r="N87" s="350"/>
      <c r="O87" s="210">
        <f>SUM(C87:N87)</f>
        <v>5</v>
      </c>
    </row>
    <row r="88" spans="1:15" x14ac:dyDescent="0.25">
      <c r="A88" s="29" t="s">
        <v>232</v>
      </c>
      <c r="B88" s="193" t="s">
        <v>80</v>
      </c>
      <c r="C88" s="195">
        <f>C87/C58</f>
        <v>7.1428571428571425E-2</v>
      </c>
      <c r="D88" s="195">
        <f t="shared" ref="D88:N88" si="41">D87/D58</f>
        <v>0.13333333333333333</v>
      </c>
      <c r="E88" s="420">
        <f t="shared" si="41"/>
        <v>6.6666666666666666E-2</v>
      </c>
      <c r="F88" s="359" t="e">
        <f t="shared" si="41"/>
        <v>#DIV/0!</v>
      </c>
      <c r="G88" s="359" t="e">
        <f t="shared" si="41"/>
        <v>#DIV/0!</v>
      </c>
      <c r="H88" s="359" t="e">
        <f t="shared" si="41"/>
        <v>#DIV/0!</v>
      </c>
      <c r="I88" s="359" t="e">
        <f t="shared" si="41"/>
        <v>#DIV/0!</v>
      </c>
      <c r="J88" s="359" t="e">
        <f t="shared" si="41"/>
        <v>#DIV/0!</v>
      </c>
      <c r="K88" s="359" t="e">
        <f t="shared" si="41"/>
        <v>#DIV/0!</v>
      </c>
      <c r="L88" s="359" t="e">
        <f t="shared" si="41"/>
        <v>#DIV/0!</v>
      </c>
      <c r="M88" s="359" t="e">
        <f t="shared" si="41"/>
        <v>#DIV/0!</v>
      </c>
      <c r="N88" s="345" t="e">
        <f t="shared" si="41"/>
        <v>#DIV/0!</v>
      </c>
      <c r="O88" s="249">
        <f>O87/O58</f>
        <v>8.4745762711864403E-2</v>
      </c>
    </row>
    <row r="89" spans="1:15" ht="24.75" x14ac:dyDescent="0.25">
      <c r="A89" s="29" t="s">
        <v>233</v>
      </c>
      <c r="B89" s="216" t="s">
        <v>295</v>
      </c>
      <c r="C89" s="40">
        <v>1</v>
      </c>
      <c r="D89" s="41">
        <v>6</v>
      </c>
      <c r="E89" s="292">
        <v>3</v>
      </c>
      <c r="F89" s="349"/>
      <c r="G89" s="349"/>
      <c r="H89" s="349"/>
      <c r="I89" s="349"/>
      <c r="J89" s="349"/>
      <c r="K89" s="349"/>
      <c r="L89" s="349"/>
      <c r="M89" s="349"/>
      <c r="N89" s="350"/>
      <c r="O89" s="210">
        <f>SUM(C89:N89)</f>
        <v>10</v>
      </c>
    </row>
    <row r="90" spans="1:15" x14ac:dyDescent="0.25">
      <c r="A90" s="29" t="s">
        <v>235</v>
      </c>
      <c r="B90" s="193" t="s">
        <v>80</v>
      </c>
      <c r="C90" s="195">
        <f>C89/C58</f>
        <v>7.1428571428571425E-2</v>
      </c>
      <c r="D90" s="195">
        <f t="shared" ref="D90:N90" si="42">D89/D58</f>
        <v>0.4</v>
      </c>
      <c r="E90" s="420">
        <f t="shared" si="42"/>
        <v>0.1</v>
      </c>
      <c r="F90" s="359" t="e">
        <f t="shared" si="42"/>
        <v>#DIV/0!</v>
      </c>
      <c r="G90" s="359" t="e">
        <f t="shared" si="42"/>
        <v>#DIV/0!</v>
      </c>
      <c r="H90" s="359" t="e">
        <f t="shared" si="42"/>
        <v>#DIV/0!</v>
      </c>
      <c r="I90" s="359" t="e">
        <f t="shared" si="42"/>
        <v>#DIV/0!</v>
      </c>
      <c r="J90" s="359" t="e">
        <f t="shared" si="42"/>
        <v>#DIV/0!</v>
      </c>
      <c r="K90" s="359" t="e">
        <f t="shared" si="42"/>
        <v>#DIV/0!</v>
      </c>
      <c r="L90" s="359" t="e">
        <f t="shared" si="42"/>
        <v>#DIV/0!</v>
      </c>
      <c r="M90" s="359" t="e">
        <f t="shared" si="42"/>
        <v>#DIV/0!</v>
      </c>
      <c r="N90" s="345" t="e">
        <f t="shared" si="42"/>
        <v>#DIV/0!</v>
      </c>
      <c r="O90" s="249">
        <f>O89/O58</f>
        <v>0.16949152542372881</v>
      </c>
    </row>
    <row r="91" spans="1:15" ht="24.75" x14ac:dyDescent="0.25">
      <c r="A91" s="29" t="s">
        <v>236</v>
      </c>
      <c r="B91" s="216" t="s">
        <v>296</v>
      </c>
      <c r="C91" s="77">
        <v>1</v>
      </c>
      <c r="D91" s="41">
        <v>0</v>
      </c>
      <c r="E91" s="292">
        <v>1</v>
      </c>
      <c r="F91" s="349"/>
      <c r="G91" s="349"/>
      <c r="H91" s="349"/>
      <c r="I91" s="349"/>
      <c r="J91" s="349"/>
      <c r="K91" s="349"/>
      <c r="L91" s="349"/>
      <c r="M91" s="349"/>
      <c r="N91" s="350"/>
      <c r="O91" s="210">
        <f>SUM(C91:N91)</f>
        <v>2</v>
      </c>
    </row>
    <row r="92" spans="1:15" x14ac:dyDescent="0.25">
      <c r="A92" s="29" t="s">
        <v>237</v>
      </c>
      <c r="B92" s="193" t="s">
        <v>80</v>
      </c>
      <c r="C92" s="195">
        <f>C91/C58</f>
        <v>7.1428571428571425E-2</v>
      </c>
      <c r="D92" s="195">
        <f t="shared" ref="D92:N92" si="43">D91/D58</f>
        <v>0</v>
      </c>
      <c r="E92" s="420">
        <f t="shared" si="43"/>
        <v>3.3333333333333333E-2</v>
      </c>
      <c r="F92" s="359" t="e">
        <f t="shared" si="43"/>
        <v>#DIV/0!</v>
      </c>
      <c r="G92" s="359" t="e">
        <f t="shared" si="43"/>
        <v>#DIV/0!</v>
      </c>
      <c r="H92" s="359" t="e">
        <f t="shared" si="43"/>
        <v>#DIV/0!</v>
      </c>
      <c r="I92" s="359" t="e">
        <f t="shared" si="43"/>
        <v>#DIV/0!</v>
      </c>
      <c r="J92" s="359" t="e">
        <f t="shared" si="43"/>
        <v>#DIV/0!</v>
      </c>
      <c r="K92" s="359" t="e">
        <f t="shared" si="43"/>
        <v>#DIV/0!</v>
      </c>
      <c r="L92" s="359" t="e">
        <f t="shared" si="43"/>
        <v>#DIV/0!</v>
      </c>
      <c r="M92" s="359" t="e">
        <f t="shared" si="43"/>
        <v>#DIV/0!</v>
      </c>
      <c r="N92" s="345" t="e">
        <f t="shared" si="43"/>
        <v>#DIV/0!</v>
      </c>
      <c r="O92" s="249">
        <f>O91/O58</f>
        <v>3.3898305084745763E-2</v>
      </c>
    </row>
    <row r="93" spans="1:15" ht="24.75" x14ac:dyDescent="0.25">
      <c r="A93" s="29" t="s">
        <v>238</v>
      </c>
      <c r="B93" s="216" t="s">
        <v>297</v>
      </c>
      <c r="C93" s="40">
        <v>0</v>
      </c>
      <c r="D93" s="41">
        <v>0</v>
      </c>
      <c r="E93" s="292">
        <v>0</v>
      </c>
      <c r="F93" s="349"/>
      <c r="G93" s="349"/>
      <c r="H93" s="349"/>
      <c r="I93" s="349"/>
      <c r="J93" s="349"/>
      <c r="K93" s="349"/>
      <c r="L93" s="349"/>
      <c r="M93" s="349"/>
      <c r="N93" s="350"/>
      <c r="O93" s="210">
        <f>SUM(C93:N93)</f>
        <v>0</v>
      </c>
    </row>
    <row r="94" spans="1:15" x14ac:dyDescent="0.25">
      <c r="A94" s="29" t="s">
        <v>239</v>
      </c>
      <c r="B94" s="193" t="s">
        <v>80</v>
      </c>
      <c r="C94" s="195">
        <f>C93/C58</f>
        <v>0</v>
      </c>
      <c r="D94" s="195">
        <f t="shared" ref="D94:N94" si="44">D93/D58</f>
        <v>0</v>
      </c>
      <c r="E94" s="420">
        <f t="shared" si="44"/>
        <v>0</v>
      </c>
      <c r="F94" s="359" t="e">
        <f t="shared" si="44"/>
        <v>#DIV/0!</v>
      </c>
      <c r="G94" s="359" t="e">
        <f t="shared" si="44"/>
        <v>#DIV/0!</v>
      </c>
      <c r="H94" s="359" t="e">
        <f t="shared" si="44"/>
        <v>#DIV/0!</v>
      </c>
      <c r="I94" s="359" t="e">
        <f t="shared" si="44"/>
        <v>#DIV/0!</v>
      </c>
      <c r="J94" s="359" t="e">
        <f t="shared" si="44"/>
        <v>#DIV/0!</v>
      </c>
      <c r="K94" s="359" t="e">
        <f t="shared" si="44"/>
        <v>#DIV/0!</v>
      </c>
      <c r="L94" s="359" t="e">
        <f t="shared" si="44"/>
        <v>#DIV/0!</v>
      </c>
      <c r="M94" s="359" t="e">
        <f t="shared" si="44"/>
        <v>#DIV/0!</v>
      </c>
      <c r="N94" s="345" t="e">
        <f t="shared" si="44"/>
        <v>#DIV/0!</v>
      </c>
      <c r="O94" s="249">
        <f>O93/O58</f>
        <v>0</v>
      </c>
    </row>
    <row r="95" spans="1:15" ht="24.75" x14ac:dyDescent="0.25">
      <c r="A95" s="29" t="s">
        <v>300</v>
      </c>
      <c r="B95" s="216" t="s">
        <v>298</v>
      </c>
      <c r="C95" s="294">
        <f>C58-C61-C79-C81-C83-C85-C87-C89-C91-C93</f>
        <v>3</v>
      </c>
      <c r="D95" s="294">
        <f>D58-D61-D79-D81-D83-D85-D87-D89-D91-D93</f>
        <v>4</v>
      </c>
      <c r="E95" s="294">
        <f>E58-E61-E79-E81-E83-E85-E87-E89-E91-E93</f>
        <v>4</v>
      </c>
      <c r="F95" s="351">
        <f t="shared" ref="F95:N95" si="45">F58-F61-F79-F81-F83-F85-F87-F89-F91-F93</f>
        <v>0</v>
      </c>
      <c r="G95" s="351">
        <f t="shared" si="45"/>
        <v>0</v>
      </c>
      <c r="H95" s="351">
        <f t="shared" si="45"/>
        <v>0</v>
      </c>
      <c r="I95" s="351">
        <f t="shared" si="45"/>
        <v>0</v>
      </c>
      <c r="J95" s="351">
        <f t="shared" si="45"/>
        <v>0</v>
      </c>
      <c r="K95" s="351">
        <f t="shared" si="45"/>
        <v>0</v>
      </c>
      <c r="L95" s="351">
        <f t="shared" si="45"/>
        <v>0</v>
      </c>
      <c r="M95" s="351">
        <f t="shared" si="45"/>
        <v>0</v>
      </c>
      <c r="N95" s="350">
        <f t="shared" si="45"/>
        <v>0</v>
      </c>
      <c r="O95" s="210">
        <f>SUM(C95:N95)</f>
        <v>11</v>
      </c>
    </row>
    <row r="96" spans="1:15" ht="15.75" thickBot="1" x14ac:dyDescent="0.3">
      <c r="A96" s="29" t="s">
        <v>301</v>
      </c>
      <c r="B96" s="218" t="s">
        <v>80</v>
      </c>
      <c r="C96" s="204">
        <f>C95/C58</f>
        <v>0.21428571428571427</v>
      </c>
      <c r="D96" s="205">
        <f t="shared" ref="D96:N96" si="46">D95/D58</f>
        <v>0.26666666666666666</v>
      </c>
      <c r="E96" s="424">
        <f t="shared" si="46"/>
        <v>0.13333333333333333</v>
      </c>
      <c r="F96" s="361" t="e">
        <f t="shared" si="46"/>
        <v>#DIV/0!</v>
      </c>
      <c r="G96" s="361" t="e">
        <f t="shared" si="46"/>
        <v>#DIV/0!</v>
      </c>
      <c r="H96" s="361" t="e">
        <f t="shared" si="46"/>
        <v>#DIV/0!</v>
      </c>
      <c r="I96" s="361" t="e">
        <f t="shared" si="46"/>
        <v>#DIV/0!</v>
      </c>
      <c r="J96" s="361" t="e">
        <f t="shared" si="46"/>
        <v>#DIV/0!</v>
      </c>
      <c r="K96" s="361" t="e">
        <f t="shared" si="46"/>
        <v>#DIV/0!</v>
      </c>
      <c r="L96" s="361" t="e">
        <f t="shared" si="46"/>
        <v>#DIV/0!</v>
      </c>
      <c r="M96" s="361" t="e">
        <f t="shared" si="46"/>
        <v>#DIV/0!</v>
      </c>
      <c r="N96" s="347" t="e">
        <f t="shared" si="46"/>
        <v>#DIV/0!</v>
      </c>
      <c r="O96" s="253">
        <f>O95/O58</f>
        <v>0.1864406779661017</v>
      </c>
    </row>
  </sheetData>
  <pageMargins left="0.7" right="0.7" top="0.75" bottom="0.75" header="0.3" footer="0.3"/>
  <pageSetup paperSize="9"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96"/>
  <sheetViews>
    <sheetView view="pageBreakPreview" zoomScaleNormal="100" zoomScaleSheetLayoutView="100" workbookViewId="0">
      <selection activeCell="C3" sqref="C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8" t="s">
        <v>325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9" t="s">
        <v>6</v>
      </c>
      <c r="B2" s="59" t="s">
        <v>0</v>
      </c>
      <c r="C2" s="58" t="s">
        <v>373</v>
      </c>
      <c r="D2" s="58" t="s">
        <v>375</v>
      </c>
      <c r="E2" s="58" t="s">
        <v>376</v>
      </c>
      <c r="F2" s="58" t="s">
        <v>377</v>
      </c>
      <c r="G2" s="58" t="s">
        <v>378</v>
      </c>
      <c r="H2" s="58" t="s">
        <v>379</v>
      </c>
      <c r="I2" s="58" t="s">
        <v>380</v>
      </c>
      <c r="J2" s="58" t="s">
        <v>381</v>
      </c>
      <c r="K2" s="58" t="s">
        <v>382</v>
      </c>
      <c r="L2" s="58" t="s">
        <v>383</v>
      </c>
      <c r="M2" s="58" t="s">
        <v>384</v>
      </c>
      <c r="N2" s="58" t="s">
        <v>385</v>
      </c>
      <c r="O2" s="58" t="s">
        <v>386</v>
      </c>
    </row>
    <row r="3" spans="1:15" ht="15.75" thickBot="1" x14ac:dyDescent="0.3">
      <c r="A3" s="13" t="s">
        <v>7</v>
      </c>
      <c r="B3" s="5" t="s">
        <v>5</v>
      </c>
      <c r="C3" s="6">
        <v>27</v>
      </c>
      <c r="D3" s="6">
        <v>28</v>
      </c>
      <c r="E3" s="6">
        <v>32</v>
      </c>
      <c r="F3" s="290">
        <v>34</v>
      </c>
      <c r="G3" s="290"/>
      <c r="H3" s="290"/>
      <c r="I3" s="290"/>
      <c r="J3" s="6"/>
      <c r="K3" s="6"/>
      <c r="L3" s="6"/>
      <c r="M3" s="6"/>
      <c r="N3" s="290"/>
      <c r="O3" s="330"/>
    </row>
    <row r="4" spans="1:15" x14ac:dyDescent="0.25">
      <c r="A4" s="13" t="s">
        <v>8</v>
      </c>
      <c r="B4" s="183" t="s">
        <v>41</v>
      </c>
      <c r="C4" s="185">
        <v>23</v>
      </c>
      <c r="D4" s="186">
        <v>23</v>
      </c>
      <c r="E4" s="186">
        <v>28</v>
      </c>
      <c r="F4" s="291">
        <v>31</v>
      </c>
      <c r="G4" s="348"/>
      <c r="H4" s="348"/>
      <c r="I4" s="348"/>
      <c r="J4" s="348"/>
      <c r="K4" s="348"/>
      <c r="L4" s="348"/>
      <c r="M4" s="348"/>
      <c r="N4" s="348"/>
      <c r="O4" s="358"/>
    </row>
    <row r="5" spans="1:15" x14ac:dyDescent="0.25">
      <c r="A5" s="13" t="s">
        <v>9</v>
      </c>
      <c r="B5" s="182" t="s">
        <v>15</v>
      </c>
      <c r="C5" s="184">
        <f>C4/C3</f>
        <v>0.85185185185185186</v>
      </c>
      <c r="D5" s="222">
        <f>D4/D3</f>
        <v>0.8214285714285714</v>
      </c>
      <c r="E5" s="222">
        <f t="shared" ref="E5:O5" si="0">E4/E3</f>
        <v>0.875</v>
      </c>
      <c r="F5" s="418">
        <f t="shared" si="0"/>
        <v>0.91176470588235292</v>
      </c>
      <c r="G5" s="344" t="e">
        <f t="shared" si="0"/>
        <v>#DIV/0!</v>
      </c>
      <c r="H5" s="344" t="e">
        <f t="shared" si="0"/>
        <v>#DIV/0!</v>
      </c>
      <c r="I5" s="344" t="e">
        <f t="shared" si="0"/>
        <v>#DIV/0!</v>
      </c>
      <c r="J5" s="344" t="e">
        <f t="shared" si="0"/>
        <v>#DIV/0!</v>
      </c>
      <c r="K5" s="344" t="e">
        <f t="shared" si="0"/>
        <v>#DIV/0!</v>
      </c>
      <c r="L5" s="344" t="e">
        <f t="shared" si="0"/>
        <v>#DIV/0!</v>
      </c>
      <c r="M5" s="344" t="e">
        <f t="shared" si="0"/>
        <v>#DIV/0!</v>
      </c>
      <c r="N5" s="344" t="e">
        <f t="shared" si="0"/>
        <v>#DIV/0!</v>
      </c>
      <c r="O5" s="345" t="e">
        <f t="shared" si="0"/>
        <v>#DIV/0!</v>
      </c>
    </row>
    <row r="6" spans="1:15" x14ac:dyDescent="0.25">
      <c r="A6" s="13" t="s">
        <v>10</v>
      </c>
      <c r="B6" s="187" t="s">
        <v>287</v>
      </c>
      <c r="C6" s="188">
        <v>1</v>
      </c>
      <c r="D6" s="41">
        <v>1</v>
      </c>
      <c r="E6" s="41">
        <v>1</v>
      </c>
      <c r="F6" s="292">
        <v>2</v>
      </c>
      <c r="G6" s="349"/>
      <c r="H6" s="349"/>
      <c r="I6" s="349"/>
      <c r="J6" s="349"/>
      <c r="K6" s="349"/>
      <c r="L6" s="349"/>
      <c r="M6" s="349"/>
      <c r="N6" s="349"/>
      <c r="O6" s="350"/>
    </row>
    <row r="7" spans="1:15" x14ac:dyDescent="0.25">
      <c r="A7" s="13" t="s">
        <v>11</v>
      </c>
      <c r="B7" s="182" t="s">
        <v>15</v>
      </c>
      <c r="C7" s="184">
        <f>C6/C3</f>
        <v>3.7037037037037035E-2</v>
      </c>
      <c r="D7" s="222">
        <f>D6/D3</f>
        <v>3.5714285714285712E-2</v>
      </c>
      <c r="E7" s="222">
        <f t="shared" ref="E7:O7" si="1">E6/E3</f>
        <v>3.125E-2</v>
      </c>
      <c r="F7" s="418">
        <f t="shared" si="1"/>
        <v>5.8823529411764705E-2</v>
      </c>
      <c r="G7" s="344" t="e">
        <f t="shared" si="1"/>
        <v>#DIV/0!</v>
      </c>
      <c r="H7" s="344" t="e">
        <f t="shared" si="1"/>
        <v>#DIV/0!</v>
      </c>
      <c r="I7" s="344" t="e">
        <f t="shared" si="1"/>
        <v>#DIV/0!</v>
      </c>
      <c r="J7" s="344" t="e">
        <f t="shared" si="1"/>
        <v>#DIV/0!</v>
      </c>
      <c r="K7" s="344" t="e">
        <f t="shared" si="1"/>
        <v>#DIV/0!</v>
      </c>
      <c r="L7" s="344" t="e">
        <f t="shared" si="1"/>
        <v>#DIV/0!</v>
      </c>
      <c r="M7" s="344" t="e">
        <f t="shared" si="1"/>
        <v>#DIV/0!</v>
      </c>
      <c r="N7" s="344" t="e">
        <f t="shared" si="1"/>
        <v>#DIV/0!</v>
      </c>
      <c r="O7" s="345" t="e">
        <f t="shared" si="1"/>
        <v>#DIV/0!</v>
      </c>
    </row>
    <row r="8" spans="1:15" x14ac:dyDescent="0.25">
      <c r="A8" s="13" t="s">
        <v>12</v>
      </c>
      <c r="B8" s="187" t="s">
        <v>16</v>
      </c>
      <c r="C8" s="188">
        <v>8</v>
      </c>
      <c r="D8" s="41">
        <v>5</v>
      </c>
      <c r="E8" s="41">
        <v>5</v>
      </c>
      <c r="F8" s="292">
        <v>7</v>
      </c>
      <c r="G8" s="349"/>
      <c r="H8" s="349"/>
      <c r="I8" s="349"/>
      <c r="J8" s="349"/>
      <c r="K8" s="349"/>
      <c r="L8" s="349"/>
      <c r="M8" s="349"/>
      <c r="N8" s="349"/>
      <c r="O8" s="350"/>
    </row>
    <row r="9" spans="1:15" x14ac:dyDescent="0.25">
      <c r="A9" s="13" t="s">
        <v>13</v>
      </c>
      <c r="B9" s="182" t="s">
        <v>15</v>
      </c>
      <c r="C9" s="184">
        <f>C8/C3</f>
        <v>0.29629629629629628</v>
      </c>
      <c r="D9" s="222">
        <f>D8/D3</f>
        <v>0.17857142857142858</v>
      </c>
      <c r="E9" s="222">
        <f t="shared" ref="E9:O9" si="2">E8/E3</f>
        <v>0.15625</v>
      </c>
      <c r="F9" s="418">
        <f t="shared" si="2"/>
        <v>0.20588235294117646</v>
      </c>
      <c r="G9" s="344" t="e">
        <f t="shared" si="2"/>
        <v>#DIV/0!</v>
      </c>
      <c r="H9" s="344" t="e">
        <f t="shared" si="2"/>
        <v>#DIV/0!</v>
      </c>
      <c r="I9" s="344" t="e">
        <f t="shared" si="2"/>
        <v>#DIV/0!</v>
      </c>
      <c r="J9" s="344" t="e">
        <f t="shared" si="2"/>
        <v>#DIV/0!</v>
      </c>
      <c r="K9" s="344" t="e">
        <f t="shared" si="2"/>
        <v>#DIV/0!</v>
      </c>
      <c r="L9" s="344" t="e">
        <f t="shared" si="2"/>
        <v>#DIV/0!</v>
      </c>
      <c r="M9" s="344" t="e">
        <f t="shared" si="2"/>
        <v>#DIV/0!</v>
      </c>
      <c r="N9" s="344" t="e">
        <f t="shared" si="2"/>
        <v>#DIV/0!</v>
      </c>
      <c r="O9" s="345" t="e">
        <f t="shared" si="2"/>
        <v>#DIV/0!</v>
      </c>
    </row>
    <row r="10" spans="1:15" x14ac:dyDescent="0.25">
      <c r="A10" s="13" t="s">
        <v>18</v>
      </c>
      <c r="B10" s="187" t="s">
        <v>17</v>
      </c>
      <c r="C10" s="188">
        <v>19</v>
      </c>
      <c r="D10" s="41">
        <v>17</v>
      </c>
      <c r="E10" s="41">
        <v>18</v>
      </c>
      <c r="F10" s="292">
        <v>19</v>
      </c>
      <c r="G10" s="349"/>
      <c r="H10" s="349"/>
      <c r="I10" s="349"/>
      <c r="J10" s="349"/>
      <c r="K10" s="349"/>
      <c r="L10" s="349"/>
      <c r="M10" s="349"/>
      <c r="N10" s="349"/>
      <c r="O10" s="350"/>
    </row>
    <row r="11" spans="1:15" x14ac:dyDescent="0.25">
      <c r="A11" s="13" t="s">
        <v>19</v>
      </c>
      <c r="B11" s="182" t="s">
        <v>15</v>
      </c>
      <c r="C11" s="184">
        <f>C10/C3</f>
        <v>0.70370370370370372</v>
      </c>
      <c r="D11" s="222">
        <f>D10/D3</f>
        <v>0.6071428571428571</v>
      </c>
      <c r="E11" s="222">
        <f t="shared" ref="E11:O11" si="3">E10/E3</f>
        <v>0.5625</v>
      </c>
      <c r="F11" s="418">
        <f t="shared" si="3"/>
        <v>0.55882352941176472</v>
      </c>
      <c r="G11" s="344" t="e">
        <f t="shared" si="3"/>
        <v>#DIV/0!</v>
      </c>
      <c r="H11" s="344" t="e">
        <f t="shared" si="3"/>
        <v>#DIV/0!</v>
      </c>
      <c r="I11" s="344" t="e">
        <f t="shared" si="3"/>
        <v>#DIV/0!</v>
      </c>
      <c r="J11" s="344" t="e">
        <f t="shared" si="3"/>
        <v>#DIV/0!</v>
      </c>
      <c r="K11" s="344" t="e">
        <f t="shared" si="3"/>
        <v>#DIV/0!</v>
      </c>
      <c r="L11" s="344" t="e">
        <f t="shared" si="3"/>
        <v>#DIV/0!</v>
      </c>
      <c r="M11" s="344" t="e">
        <f t="shared" si="3"/>
        <v>#DIV/0!</v>
      </c>
      <c r="N11" s="344" t="e">
        <f t="shared" si="3"/>
        <v>#DIV/0!</v>
      </c>
      <c r="O11" s="345" t="e">
        <f t="shared" si="3"/>
        <v>#DIV/0!</v>
      </c>
    </row>
    <row r="12" spans="1:15" x14ac:dyDescent="0.25">
      <c r="A12" s="13" t="s">
        <v>20</v>
      </c>
      <c r="B12" s="189" t="s">
        <v>38</v>
      </c>
      <c r="C12" s="188">
        <v>2</v>
      </c>
      <c r="D12" s="41">
        <v>3</v>
      </c>
      <c r="E12" s="41">
        <v>3</v>
      </c>
      <c r="F12" s="292">
        <v>2</v>
      </c>
      <c r="G12" s="349"/>
      <c r="H12" s="349"/>
      <c r="I12" s="349"/>
      <c r="J12" s="349"/>
      <c r="K12" s="349"/>
      <c r="L12" s="349"/>
      <c r="M12" s="349"/>
      <c r="N12" s="349"/>
      <c r="O12" s="350"/>
    </row>
    <row r="13" spans="1:15" x14ac:dyDescent="0.25">
      <c r="A13" s="13" t="s">
        <v>21</v>
      </c>
      <c r="B13" s="182" t="s">
        <v>15</v>
      </c>
      <c r="C13" s="184">
        <f>C12/C3</f>
        <v>7.407407407407407E-2</v>
      </c>
      <c r="D13" s="222">
        <f>D12/D3</f>
        <v>0.10714285714285714</v>
      </c>
      <c r="E13" s="222">
        <f t="shared" ref="E13:O13" si="4">E12/E3</f>
        <v>9.375E-2</v>
      </c>
      <c r="F13" s="418">
        <f t="shared" si="4"/>
        <v>5.8823529411764705E-2</v>
      </c>
      <c r="G13" s="344" t="e">
        <f t="shared" si="4"/>
        <v>#DIV/0!</v>
      </c>
      <c r="H13" s="344" t="e">
        <f t="shared" si="4"/>
        <v>#DIV/0!</v>
      </c>
      <c r="I13" s="344" t="e">
        <f t="shared" si="4"/>
        <v>#DIV/0!</v>
      </c>
      <c r="J13" s="344" t="e">
        <f t="shared" si="4"/>
        <v>#DIV/0!</v>
      </c>
      <c r="K13" s="344" t="e">
        <f t="shared" si="4"/>
        <v>#DIV/0!</v>
      </c>
      <c r="L13" s="344" t="e">
        <f t="shared" si="4"/>
        <v>#DIV/0!</v>
      </c>
      <c r="M13" s="344" t="e">
        <f t="shared" si="4"/>
        <v>#DIV/0!</v>
      </c>
      <c r="N13" s="344" t="e">
        <f t="shared" si="4"/>
        <v>#DIV/0!</v>
      </c>
      <c r="O13" s="345" t="e">
        <f t="shared" si="4"/>
        <v>#DIV/0!</v>
      </c>
    </row>
    <row r="14" spans="1:15" x14ac:dyDescent="0.25">
      <c r="A14" s="13" t="s">
        <v>22</v>
      </c>
      <c r="B14" s="187" t="s">
        <v>39</v>
      </c>
      <c r="C14" s="188">
        <v>3</v>
      </c>
      <c r="D14" s="41">
        <v>1</v>
      </c>
      <c r="E14" s="41">
        <v>3</v>
      </c>
      <c r="F14" s="292">
        <v>3</v>
      </c>
      <c r="G14" s="349"/>
      <c r="H14" s="349"/>
      <c r="I14" s="349"/>
      <c r="J14" s="349"/>
      <c r="K14" s="349"/>
      <c r="L14" s="349"/>
      <c r="M14" s="349"/>
      <c r="N14" s="349"/>
      <c r="O14" s="350"/>
    </row>
    <row r="15" spans="1:15" x14ac:dyDescent="0.25">
      <c r="A15" s="13" t="s">
        <v>23</v>
      </c>
      <c r="B15" s="182" t="s">
        <v>15</v>
      </c>
      <c r="C15" s="184">
        <f>C14/C3</f>
        <v>0.1111111111111111</v>
      </c>
      <c r="D15" s="222">
        <f>D14/D3</f>
        <v>3.5714285714285712E-2</v>
      </c>
      <c r="E15" s="222">
        <f t="shared" ref="E15:O15" si="5">E14/E3</f>
        <v>9.375E-2</v>
      </c>
      <c r="F15" s="418">
        <f t="shared" si="5"/>
        <v>8.8235294117647065E-2</v>
      </c>
      <c r="G15" s="344" t="e">
        <f t="shared" si="5"/>
        <v>#DIV/0!</v>
      </c>
      <c r="H15" s="344" t="e">
        <f t="shared" si="5"/>
        <v>#DIV/0!</v>
      </c>
      <c r="I15" s="344" t="e">
        <f t="shared" si="5"/>
        <v>#DIV/0!</v>
      </c>
      <c r="J15" s="344" t="e">
        <f t="shared" si="5"/>
        <v>#DIV/0!</v>
      </c>
      <c r="K15" s="344" t="e">
        <f t="shared" si="5"/>
        <v>#DIV/0!</v>
      </c>
      <c r="L15" s="344" t="e">
        <f t="shared" si="5"/>
        <v>#DIV/0!</v>
      </c>
      <c r="M15" s="344" t="e">
        <f t="shared" si="5"/>
        <v>#DIV/0!</v>
      </c>
      <c r="N15" s="344" t="e">
        <f t="shared" si="5"/>
        <v>#DIV/0!</v>
      </c>
      <c r="O15" s="345" t="e">
        <f t="shared" si="5"/>
        <v>#DIV/0!</v>
      </c>
    </row>
    <row r="16" spans="1:15" x14ac:dyDescent="0.25">
      <c r="A16" s="13" t="s">
        <v>24</v>
      </c>
      <c r="B16" s="187" t="s">
        <v>40</v>
      </c>
      <c r="C16" s="188">
        <v>4</v>
      </c>
      <c r="D16" s="41">
        <v>5</v>
      </c>
      <c r="E16" s="41">
        <v>4</v>
      </c>
      <c r="F16" s="292">
        <v>5</v>
      </c>
      <c r="G16" s="349"/>
      <c r="H16" s="349"/>
      <c r="I16" s="349"/>
      <c r="J16" s="349"/>
      <c r="K16" s="349"/>
      <c r="L16" s="349"/>
      <c r="M16" s="349"/>
      <c r="N16" s="349"/>
      <c r="O16" s="350"/>
    </row>
    <row r="17" spans="1:15" x14ac:dyDescent="0.25">
      <c r="A17" s="13" t="s">
        <v>25</v>
      </c>
      <c r="B17" s="190" t="s">
        <v>15</v>
      </c>
      <c r="C17" s="184">
        <f>C16/C3</f>
        <v>0.14814814814814814</v>
      </c>
      <c r="D17" s="222">
        <f>D16/D3</f>
        <v>0.17857142857142858</v>
      </c>
      <c r="E17" s="222">
        <f t="shared" ref="E17:O17" si="6">E16/E3</f>
        <v>0.125</v>
      </c>
      <c r="F17" s="418">
        <f t="shared" si="6"/>
        <v>0.14705882352941177</v>
      </c>
      <c r="G17" s="344" t="e">
        <f t="shared" si="6"/>
        <v>#DIV/0!</v>
      </c>
      <c r="H17" s="344" t="e">
        <f t="shared" si="6"/>
        <v>#DIV/0!</v>
      </c>
      <c r="I17" s="344" t="e">
        <f t="shared" si="6"/>
        <v>#DIV/0!</v>
      </c>
      <c r="J17" s="344" t="e">
        <f t="shared" si="6"/>
        <v>#DIV/0!</v>
      </c>
      <c r="K17" s="344" t="e">
        <f t="shared" si="6"/>
        <v>#DIV/0!</v>
      </c>
      <c r="L17" s="344" t="e">
        <f t="shared" si="6"/>
        <v>#DIV/0!</v>
      </c>
      <c r="M17" s="344" t="e">
        <f t="shared" si="6"/>
        <v>#DIV/0!</v>
      </c>
      <c r="N17" s="344" t="e">
        <f t="shared" si="6"/>
        <v>#DIV/0!</v>
      </c>
      <c r="O17" s="345" t="e">
        <f t="shared" si="6"/>
        <v>#DIV/0!</v>
      </c>
    </row>
    <row r="18" spans="1:15" x14ac:dyDescent="0.25">
      <c r="A18" s="13" t="s">
        <v>26</v>
      </c>
      <c r="B18" s="187" t="s">
        <v>124</v>
      </c>
      <c r="C18" s="188">
        <v>4</v>
      </c>
      <c r="D18" s="41">
        <v>5</v>
      </c>
      <c r="E18" s="41">
        <v>5</v>
      </c>
      <c r="F18" s="292">
        <v>5</v>
      </c>
      <c r="G18" s="349"/>
      <c r="H18" s="349"/>
      <c r="I18" s="349"/>
      <c r="J18" s="349"/>
      <c r="K18" s="349"/>
      <c r="L18" s="349"/>
      <c r="M18" s="349"/>
      <c r="N18" s="349"/>
      <c r="O18" s="350"/>
    </row>
    <row r="19" spans="1:15" ht="15.75" thickBot="1" x14ac:dyDescent="0.3">
      <c r="A19" s="13" t="s">
        <v>27</v>
      </c>
      <c r="B19" s="191" t="s">
        <v>15</v>
      </c>
      <c r="C19" s="192">
        <f>C18/C3</f>
        <v>0.14814814814814814</v>
      </c>
      <c r="D19" s="232">
        <f>D18/D3</f>
        <v>0.17857142857142858</v>
      </c>
      <c r="E19" s="232">
        <f>E18/E3</f>
        <v>0.15625</v>
      </c>
      <c r="F19" s="419">
        <f t="shared" ref="F19:O19" si="7">F18/F3</f>
        <v>0.14705882352941177</v>
      </c>
      <c r="G19" s="346" t="e">
        <f t="shared" si="7"/>
        <v>#DIV/0!</v>
      </c>
      <c r="H19" s="346" t="e">
        <f t="shared" si="7"/>
        <v>#DIV/0!</v>
      </c>
      <c r="I19" s="346" t="e">
        <f t="shared" si="7"/>
        <v>#DIV/0!</v>
      </c>
      <c r="J19" s="346" t="e">
        <f t="shared" si="7"/>
        <v>#DIV/0!</v>
      </c>
      <c r="K19" s="346" t="e">
        <f t="shared" si="7"/>
        <v>#DIV/0!</v>
      </c>
      <c r="L19" s="346" t="e">
        <f t="shared" si="7"/>
        <v>#DIV/0!</v>
      </c>
      <c r="M19" s="346" t="e">
        <f t="shared" si="7"/>
        <v>#DIV/0!</v>
      </c>
      <c r="N19" s="346" t="e">
        <f t="shared" si="7"/>
        <v>#DIV/0!</v>
      </c>
      <c r="O19" s="347" t="e">
        <f t="shared" si="7"/>
        <v>#DIV/0!</v>
      </c>
    </row>
    <row r="20" spans="1:15" ht="20.100000000000001" customHeight="1" thickBot="1" x14ac:dyDescent="0.3">
      <c r="A20" s="20" t="s">
        <v>328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375</v>
      </c>
      <c r="D21" s="52" t="s">
        <v>376</v>
      </c>
      <c r="E21" s="52" t="s">
        <v>377</v>
      </c>
      <c r="F21" s="52" t="s">
        <v>378</v>
      </c>
      <c r="G21" s="52" t="s">
        <v>379</v>
      </c>
      <c r="H21" s="52" t="s">
        <v>380</v>
      </c>
      <c r="I21" s="52" t="s">
        <v>381</v>
      </c>
      <c r="J21" s="52" t="s">
        <v>382</v>
      </c>
      <c r="K21" s="52" t="s">
        <v>383</v>
      </c>
      <c r="L21" s="52" t="s">
        <v>384</v>
      </c>
      <c r="M21" s="52" t="s">
        <v>385</v>
      </c>
      <c r="N21" s="52" t="s">
        <v>386</v>
      </c>
      <c r="O21" s="53" t="s">
        <v>105</v>
      </c>
    </row>
    <row r="22" spans="1:15" ht="15.75" thickBot="1" x14ac:dyDescent="0.3">
      <c r="A22" s="10" t="s">
        <v>28</v>
      </c>
      <c r="B22" s="9" t="s">
        <v>293</v>
      </c>
      <c r="C22" s="8">
        <v>6</v>
      </c>
      <c r="D22" s="9">
        <v>8</v>
      </c>
      <c r="E22" s="293">
        <v>12</v>
      </c>
      <c r="F22" s="293"/>
      <c r="G22" s="293"/>
      <c r="H22" s="293"/>
      <c r="I22" s="9"/>
      <c r="J22" s="9"/>
      <c r="K22" s="9"/>
      <c r="L22" s="9"/>
      <c r="M22" s="293"/>
      <c r="N22" s="293"/>
      <c r="O22" s="8">
        <f>SUM(C22:N22)</f>
        <v>26</v>
      </c>
    </row>
    <row r="23" spans="1:15" x14ac:dyDescent="0.25">
      <c r="A23" s="10" t="s">
        <v>29</v>
      </c>
      <c r="B23" s="194" t="s">
        <v>44</v>
      </c>
      <c r="C23" s="197">
        <v>1</v>
      </c>
      <c r="D23" s="186">
        <v>2</v>
      </c>
      <c r="E23" s="291">
        <v>6</v>
      </c>
      <c r="F23" s="348"/>
      <c r="G23" s="348"/>
      <c r="H23" s="348"/>
      <c r="I23" s="348"/>
      <c r="J23" s="348"/>
      <c r="K23" s="348"/>
      <c r="L23" s="348"/>
      <c r="M23" s="348"/>
      <c r="N23" s="358"/>
      <c r="O23" s="194">
        <f>SUM(C23:N23)</f>
        <v>9</v>
      </c>
    </row>
    <row r="24" spans="1:15" x14ac:dyDescent="0.25">
      <c r="A24" s="10" t="s">
        <v>30</v>
      </c>
      <c r="B24" s="166" t="s">
        <v>69</v>
      </c>
      <c r="C24" s="195">
        <f>C23/C22</f>
        <v>0.16666666666666666</v>
      </c>
      <c r="D24" s="195">
        <f>D23/D22</f>
        <v>0.25</v>
      </c>
      <c r="E24" s="420">
        <f>E23/E22</f>
        <v>0.5</v>
      </c>
      <c r="F24" s="359" t="e">
        <f>F23/F22</f>
        <v>#DIV/0!</v>
      </c>
      <c r="G24" s="359" t="e">
        <f t="shared" ref="G24:N24" si="8">G23/G22</f>
        <v>#DIV/0!</v>
      </c>
      <c r="H24" s="359" t="e">
        <f t="shared" si="8"/>
        <v>#DIV/0!</v>
      </c>
      <c r="I24" s="359" t="e">
        <f t="shared" si="8"/>
        <v>#DIV/0!</v>
      </c>
      <c r="J24" s="359" t="e">
        <f t="shared" si="8"/>
        <v>#DIV/0!</v>
      </c>
      <c r="K24" s="359" t="e">
        <f t="shared" si="8"/>
        <v>#DIV/0!</v>
      </c>
      <c r="L24" s="359" t="e">
        <f t="shared" si="8"/>
        <v>#DIV/0!</v>
      </c>
      <c r="M24" s="359" t="e">
        <f t="shared" si="8"/>
        <v>#DIV/0!</v>
      </c>
      <c r="N24" s="359" t="e">
        <f t="shared" si="8"/>
        <v>#DIV/0!</v>
      </c>
      <c r="O24" s="196">
        <f>O23/O22</f>
        <v>0.34615384615384615</v>
      </c>
    </row>
    <row r="25" spans="1:15" x14ac:dyDescent="0.25">
      <c r="A25" s="10" t="s">
        <v>31</v>
      </c>
      <c r="B25" s="85" t="s">
        <v>341</v>
      </c>
      <c r="C25" s="77">
        <v>3</v>
      </c>
      <c r="D25" s="77">
        <v>4</v>
      </c>
      <c r="E25" s="294">
        <v>7</v>
      </c>
      <c r="F25" s="351"/>
      <c r="G25" s="351"/>
      <c r="H25" s="351"/>
      <c r="I25" s="351"/>
      <c r="J25" s="351"/>
      <c r="K25" s="351"/>
      <c r="L25" s="351"/>
      <c r="M25" s="351"/>
      <c r="N25" s="360"/>
      <c r="O25" s="85">
        <f>SUM(C25:N25)</f>
        <v>14</v>
      </c>
    </row>
    <row r="26" spans="1:15" x14ac:dyDescent="0.25">
      <c r="A26" s="10" t="s">
        <v>32</v>
      </c>
      <c r="B26" s="166" t="s">
        <v>69</v>
      </c>
      <c r="C26" s="195">
        <f>C25/C22</f>
        <v>0.5</v>
      </c>
      <c r="D26" s="195">
        <f>D25/D22</f>
        <v>0.5</v>
      </c>
      <c r="E26" s="420">
        <f t="shared" ref="E26:N26" si="9">E25/E22</f>
        <v>0.58333333333333337</v>
      </c>
      <c r="F26" s="359" t="e">
        <f t="shared" si="9"/>
        <v>#DIV/0!</v>
      </c>
      <c r="G26" s="359" t="e">
        <f t="shared" si="9"/>
        <v>#DIV/0!</v>
      </c>
      <c r="H26" s="359" t="e">
        <f t="shared" si="9"/>
        <v>#DIV/0!</v>
      </c>
      <c r="I26" s="359" t="e">
        <f t="shared" si="9"/>
        <v>#DIV/0!</v>
      </c>
      <c r="J26" s="359" t="e">
        <f t="shared" si="9"/>
        <v>#DIV/0!</v>
      </c>
      <c r="K26" s="359" t="e">
        <f t="shared" si="9"/>
        <v>#DIV/0!</v>
      </c>
      <c r="L26" s="359" t="e">
        <f t="shared" si="9"/>
        <v>#DIV/0!</v>
      </c>
      <c r="M26" s="359" t="e">
        <f t="shared" si="9"/>
        <v>#DIV/0!</v>
      </c>
      <c r="N26" s="359" t="e">
        <f t="shared" si="9"/>
        <v>#DIV/0!</v>
      </c>
      <c r="O26" s="196">
        <f>O25/O22</f>
        <v>0.53846153846153844</v>
      </c>
    </row>
    <row r="27" spans="1:15" x14ac:dyDescent="0.25">
      <c r="A27" s="10" t="s">
        <v>33</v>
      </c>
      <c r="B27" s="85" t="s">
        <v>289</v>
      </c>
      <c r="C27" s="77">
        <v>5</v>
      </c>
      <c r="D27" s="41">
        <v>8</v>
      </c>
      <c r="E27" s="292">
        <v>10</v>
      </c>
      <c r="F27" s="349"/>
      <c r="G27" s="349"/>
      <c r="H27" s="349"/>
      <c r="I27" s="349"/>
      <c r="J27" s="349"/>
      <c r="K27" s="349"/>
      <c r="L27" s="349"/>
      <c r="M27" s="349"/>
      <c r="N27" s="350"/>
      <c r="O27" s="85">
        <f>SUM(C27:N27)</f>
        <v>23</v>
      </c>
    </row>
    <row r="28" spans="1:15" x14ac:dyDescent="0.25">
      <c r="A28" s="10" t="s">
        <v>34</v>
      </c>
      <c r="B28" s="166" t="s">
        <v>69</v>
      </c>
      <c r="C28" s="195">
        <f>C27/C22</f>
        <v>0.83333333333333337</v>
      </c>
      <c r="D28" s="195">
        <f t="shared" ref="D28:N28" si="10">D27/D22</f>
        <v>1</v>
      </c>
      <c r="E28" s="420">
        <f t="shared" si="10"/>
        <v>0.83333333333333337</v>
      </c>
      <c r="F28" s="359" t="e">
        <f t="shared" si="10"/>
        <v>#DIV/0!</v>
      </c>
      <c r="G28" s="359" t="e">
        <f t="shared" si="10"/>
        <v>#DIV/0!</v>
      </c>
      <c r="H28" s="359" t="e">
        <f t="shared" si="10"/>
        <v>#DIV/0!</v>
      </c>
      <c r="I28" s="359" t="e">
        <f t="shared" si="10"/>
        <v>#DIV/0!</v>
      </c>
      <c r="J28" s="359" t="e">
        <f t="shared" si="10"/>
        <v>#DIV/0!</v>
      </c>
      <c r="K28" s="359" t="e">
        <f t="shared" si="10"/>
        <v>#DIV/0!</v>
      </c>
      <c r="L28" s="359" t="e">
        <f t="shared" si="10"/>
        <v>#DIV/0!</v>
      </c>
      <c r="M28" s="359" t="e">
        <f t="shared" si="10"/>
        <v>#DIV/0!</v>
      </c>
      <c r="N28" s="359" t="e">
        <f t="shared" si="10"/>
        <v>#DIV/0!</v>
      </c>
      <c r="O28" s="196">
        <f>O27/O22</f>
        <v>0.88461538461538458</v>
      </c>
    </row>
    <row r="29" spans="1:15" x14ac:dyDescent="0.25">
      <c r="A29" s="10" t="s">
        <v>35</v>
      </c>
      <c r="B29" s="85" t="s">
        <v>163</v>
      </c>
      <c r="C29" s="77">
        <v>0</v>
      </c>
      <c r="D29" s="41">
        <v>0</v>
      </c>
      <c r="E29" s="292">
        <v>1</v>
      </c>
      <c r="F29" s="349"/>
      <c r="G29" s="349"/>
      <c r="H29" s="349"/>
      <c r="I29" s="349"/>
      <c r="J29" s="349"/>
      <c r="K29" s="349"/>
      <c r="L29" s="349"/>
      <c r="M29" s="349"/>
      <c r="N29" s="350"/>
      <c r="O29" s="85">
        <f>SUM(C29:N29)</f>
        <v>1</v>
      </c>
    </row>
    <row r="30" spans="1:15" x14ac:dyDescent="0.25">
      <c r="A30" s="10" t="s">
        <v>36</v>
      </c>
      <c r="B30" s="166" t="s">
        <v>69</v>
      </c>
      <c r="C30" s="195">
        <f>C29/C22</f>
        <v>0</v>
      </c>
      <c r="D30" s="195">
        <f t="shared" ref="D30:N30" si="11">D29/D22</f>
        <v>0</v>
      </c>
      <c r="E30" s="420">
        <f t="shared" si="11"/>
        <v>8.3333333333333329E-2</v>
      </c>
      <c r="F30" s="359" t="e">
        <f t="shared" si="11"/>
        <v>#DIV/0!</v>
      </c>
      <c r="G30" s="359" t="e">
        <f t="shared" si="11"/>
        <v>#DIV/0!</v>
      </c>
      <c r="H30" s="359" t="e">
        <f t="shared" si="11"/>
        <v>#DIV/0!</v>
      </c>
      <c r="I30" s="359" t="e">
        <f t="shared" si="11"/>
        <v>#DIV/0!</v>
      </c>
      <c r="J30" s="359" t="e">
        <f t="shared" si="11"/>
        <v>#DIV/0!</v>
      </c>
      <c r="K30" s="359" t="e">
        <f t="shared" si="11"/>
        <v>#DIV/0!</v>
      </c>
      <c r="L30" s="359" t="e">
        <f t="shared" si="11"/>
        <v>#DIV/0!</v>
      </c>
      <c r="M30" s="359" t="e">
        <f t="shared" si="11"/>
        <v>#DIV/0!</v>
      </c>
      <c r="N30" s="359" t="e">
        <f t="shared" si="11"/>
        <v>#DIV/0!</v>
      </c>
      <c r="O30" s="196">
        <f>O29/O22</f>
        <v>3.8461538461538464E-2</v>
      </c>
    </row>
    <row r="31" spans="1:15" x14ac:dyDescent="0.25">
      <c r="A31" s="10" t="s">
        <v>37</v>
      </c>
      <c r="B31" s="85" t="s">
        <v>132</v>
      </c>
      <c r="C31" s="292">
        <f t="shared" ref="C31:D31" si="12">C22-C27</f>
        <v>1</v>
      </c>
      <c r="D31" s="292">
        <f t="shared" si="12"/>
        <v>0</v>
      </c>
      <c r="E31" s="292">
        <f>E22-E27</f>
        <v>2</v>
      </c>
      <c r="F31" s="349">
        <f t="shared" ref="F31:N31" si="13">F22-F27</f>
        <v>0</v>
      </c>
      <c r="G31" s="349">
        <f t="shared" si="13"/>
        <v>0</v>
      </c>
      <c r="H31" s="349">
        <f t="shared" si="13"/>
        <v>0</v>
      </c>
      <c r="I31" s="349">
        <f t="shared" si="13"/>
        <v>0</v>
      </c>
      <c r="J31" s="349">
        <f t="shared" si="13"/>
        <v>0</v>
      </c>
      <c r="K31" s="349">
        <f t="shared" si="13"/>
        <v>0</v>
      </c>
      <c r="L31" s="349">
        <f t="shared" si="13"/>
        <v>0</v>
      </c>
      <c r="M31" s="349">
        <f t="shared" si="13"/>
        <v>0</v>
      </c>
      <c r="N31" s="349">
        <f t="shared" si="13"/>
        <v>0</v>
      </c>
      <c r="O31" s="85">
        <f>SUM(C31:N31)</f>
        <v>3</v>
      </c>
    </row>
    <row r="32" spans="1:15" x14ac:dyDescent="0.25">
      <c r="A32" s="10" t="s">
        <v>46</v>
      </c>
      <c r="B32" s="166" t="s">
        <v>69</v>
      </c>
      <c r="C32" s="195">
        <f>C31/C22</f>
        <v>0.16666666666666666</v>
      </c>
      <c r="D32" s="195">
        <f t="shared" ref="D32:N32" si="14">D31/D22</f>
        <v>0</v>
      </c>
      <c r="E32" s="420">
        <f t="shared" si="14"/>
        <v>0.16666666666666666</v>
      </c>
      <c r="F32" s="359" t="e">
        <f t="shared" si="14"/>
        <v>#DIV/0!</v>
      </c>
      <c r="G32" s="359" t="e">
        <f t="shared" si="14"/>
        <v>#DIV/0!</v>
      </c>
      <c r="H32" s="359" t="e">
        <f t="shared" si="14"/>
        <v>#DIV/0!</v>
      </c>
      <c r="I32" s="359" t="e">
        <f t="shared" si="14"/>
        <v>#DIV/0!</v>
      </c>
      <c r="J32" s="359" t="e">
        <f t="shared" si="14"/>
        <v>#DIV/0!</v>
      </c>
      <c r="K32" s="359" t="e">
        <f t="shared" si="14"/>
        <v>#DIV/0!</v>
      </c>
      <c r="L32" s="359" t="e">
        <f t="shared" si="14"/>
        <v>#DIV/0!</v>
      </c>
      <c r="M32" s="359" t="e">
        <f t="shared" si="14"/>
        <v>#DIV/0!</v>
      </c>
      <c r="N32" s="359" t="e">
        <f t="shared" si="14"/>
        <v>#DIV/0!</v>
      </c>
      <c r="O32" s="196">
        <f>O31/O22</f>
        <v>0.11538461538461539</v>
      </c>
    </row>
    <row r="33" spans="1:15" ht="24.75" x14ac:dyDescent="0.25">
      <c r="A33" s="10" t="s">
        <v>47</v>
      </c>
      <c r="B33" s="198" t="s">
        <v>67</v>
      </c>
      <c r="C33" s="77">
        <v>1</v>
      </c>
      <c r="D33" s="41">
        <v>1</v>
      </c>
      <c r="E33" s="292">
        <v>1</v>
      </c>
      <c r="F33" s="349"/>
      <c r="G33" s="349"/>
      <c r="H33" s="349"/>
      <c r="I33" s="349"/>
      <c r="J33" s="349"/>
      <c r="K33" s="349"/>
      <c r="L33" s="349"/>
      <c r="M33" s="349"/>
      <c r="N33" s="350"/>
      <c r="O33" s="85">
        <f>SUM(C33:N33)</f>
        <v>3</v>
      </c>
    </row>
    <row r="34" spans="1:15" x14ac:dyDescent="0.25">
      <c r="A34" s="10" t="s">
        <v>48</v>
      </c>
      <c r="B34" s="166" t="s">
        <v>69</v>
      </c>
      <c r="C34" s="195">
        <f>C33/C22</f>
        <v>0.16666666666666666</v>
      </c>
      <c r="D34" s="195">
        <f t="shared" ref="D34:N34" si="15">D33/D22</f>
        <v>0.125</v>
      </c>
      <c r="E34" s="420">
        <f t="shared" si="15"/>
        <v>8.3333333333333329E-2</v>
      </c>
      <c r="F34" s="359" t="e">
        <f t="shared" si="15"/>
        <v>#DIV/0!</v>
      </c>
      <c r="G34" s="359" t="e">
        <f t="shared" si="15"/>
        <v>#DIV/0!</v>
      </c>
      <c r="H34" s="359" t="e">
        <f t="shared" si="15"/>
        <v>#DIV/0!</v>
      </c>
      <c r="I34" s="359" t="e">
        <f t="shared" si="15"/>
        <v>#DIV/0!</v>
      </c>
      <c r="J34" s="359" t="e">
        <f t="shared" si="15"/>
        <v>#DIV/0!</v>
      </c>
      <c r="K34" s="359" t="e">
        <f t="shared" si="15"/>
        <v>#DIV/0!</v>
      </c>
      <c r="L34" s="359" t="e">
        <f t="shared" si="15"/>
        <v>#DIV/0!</v>
      </c>
      <c r="M34" s="359" t="e">
        <f t="shared" si="15"/>
        <v>#DIV/0!</v>
      </c>
      <c r="N34" s="359" t="e">
        <f t="shared" si="15"/>
        <v>#DIV/0!</v>
      </c>
      <c r="O34" s="196">
        <f>O33/O22</f>
        <v>0.11538461538461539</v>
      </c>
    </row>
    <row r="35" spans="1:15" x14ac:dyDescent="0.25">
      <c r="A35" s="10" t="s">
        <v>49</v>
      </c>
      <c r="B35" s="85" t="s">
        <v>290</v>
      </c>
      <c r="C35" s="77">
        <v>0</v>
      </c>
      <c r="D35" s="41">
        <v>2</v>
      </c>
      <c r="E35" s="292">
        <v>3</v>
      </c>
      <c r="F35" s="349"/>
      <c r="G35" s="349"/>
      <c r="H35" s="349"/>
      <c r="I35" s="349"/>
      <c r="J35" s="349"/>
      <c r="K35" s="349"/>
      <c r="L35" s="349"/>
      <c r="M35" s="349"/>
      <c r="N35" s="350"/>
      <c r="O35" s="85">
        <f>SUM(C35:N35)</f>
        <v>5</v>
      </c>
    </row>
    <row r="36" spans="1:15" x14ac:dyDescent="0.25">
      <c r="A36" s="10" t="s">
        <v>50</v>
      </c>
      <c r="B36" s="199" t="s">
        <v>69</v>
      </c>
      <c r="C36" s="195">
        <f>C35/C22</f>
        <v>0</v>
      </c>
      <c r="D36" s="195">
        <f t="shared" ref="D36:N36" si="16">D35/D22</f>
        <v>0.25</v>
      </c>
      <c r="E36" s="420">
        <f t="shared" si="16"/>
        <v>0.25</v>
      </c>
      <c r="F36" s="359" t="e">
        <f t="shared" si="16"/>
        <v>#DIV/0!</v>
      </c>
      <c r="G36" s="359" t="e">
        <f t="shared" si="16"/>
        <v>#DIV/0!</v>
      </c>
      <c r="H36" s="359" t="e">
        <f t="shared" si="16"/>
        <v>#DIV/0!</v>
      </c>
      <c r="I36" s="359" t="e">
        <f t="shared" si="16"/>
        <v>#DIV/0!</v>
      </c>
      <c r="J36" s="359" t="e">
        <f t="shared" si="16"/>
        <v>#DIV/0!</v>
      </c>
      <c r="K36" s="359" t="e">
        <f t="shared" si="16"/>
        <v>#DIV/0!</v>
      </c>
      <c r="L36" s="359" t="e">
        <f t="shared" si="16"/>
        <v>#DIV/0!</v>
      </c>
      <c r="M36" s="359" t="e">
        <f t="shared" si="16"/>
        <v>#DIV/0!</v>
      </c>
      <c r="N36" s="359" t="e">
        <f t="shared" si="16"/>
        <v>#DIV/0!</v>
      </c>
      <c r="O36" s="196">
        <f>O35/O22</f>
        <v>0.19230769230769232</v>
      </c>
    </row>
    <row r="37" spans="1:15" x14ac:dyDescent="0.25">
      <c r="A37" s="10" t="s">
        <v>51</v>
      </c>
      <c r="B37" s="85" t="s">
        <v>291</v>
      </c>
      <c r="C37" s="40">
        <v>1</v>
      </c>
      <c r="D37" s="41">
        <v>1</v>
      </c>
      <c r="E37" s="292">
        <v>4</v>
      </c>
      <c r="F37" s="349"/>
      <c r="G37" s="349"/>
      <c r="H37" s="349"/>
      <c r="I37" s="349"/>
      <c r="J37" s="349"/>
      <c r="K37" s="349"/>
      <c r="L37" s="349"/>
      <c r="M37" s="349"/>
      <c r="N37" s="350"/>
      <c r="O37" s="85">
        <f>SUM(C37:N37)</f>
        <v>6</v>
      </c>
    </row>
    <row r="38" spans="1:15" x14ac:dyDescent="0.25">
      <c r="A38" s="10" t="s">
        <v>52</v>
      </c>
      <c r="B38" s="199" t="s">
        <v>69</v>
      </c>
      <c r="C38" s="221">
        <f>C37/C22</f>
        <v>0.16666666666666666</v>
      </c>
      <c r="D38" s="222">
        <f t="shared" ref="D38:N38" si="17">D37/D22</f>
        <v>0.125</v>
      </c>
      <c r="E38" s="420">
        <f t="shared" si="17"/>
        <v>0.33333333333333331</v>
      </c>
      <c r="F38" s="359" t="e">
        <f t="shared" si="17"/>
        <v>#DIV/0!</v>
      </c>
      <c r="G38" s="359" t="e">
        <f t="shared" si="17"/>
        <v>#DIV/0!</v>
      </c>
      <c r="H38" s="359" t="e">
        <f t="shared" si="17"/>
        <v>#DIV/0!</v>
      </c>
      <c r="I38" s="359" t="e">
        <f t="shared" si="17"/>
        <v>#DIV/0!</v>
      </c>
      <c r="J38" s="359" t="e">
        <f t="shared" si="17"/>
        <v>#DIV/0!</v>
      </c>
      <c r="K38" s="359" t="e">
        <f t="shared" si="17"/>
        <v>#DIV/0!</v>
      </c>
      <c r="L38" s="359" t="e">
        <f t="shared" si="17"/>
        <v>#DIV/0!</v>
      </c>
      <c r="M38" s="359" t="e">
        <f t="shared" si="17"/>
        <v>#DIV/0!</v>
      </c>
      <c r="N38" s="359" t="e">
        <f t="shared" si="17"/>
        <v>#DIV/0!</v>
      </c>
      <c r="O38" s="196">
        <f>O37/O22</f>
        <v>0.23076923076923078</v>
      </c>
    </row>
    <row r="39" spans="1:15" x14ac:dyDescent="0.25">
      <c r="A39" s="10" t="s">
        <v>53</v>
      </c>
      <c r="B39" s="220" t="s">
        <v>116</v>
      </c>
      <c r="C39" s="213">
        <v>1</v>
      </c>
      <c r="D39" s="214">
        <v>0</v>
      </c>
      <c r="E39" s="421">
        <v>1</v>
      </c>
      <c r="F39" s="376"/>
      <c r="G39" s="376"/>
      <c r="H39" s="376"/>
      <c r="I39" s="376"/>
      <c r="J39" s="376"/>
      <c r="K39" s="376"/>
      <c r="L39" s="376"/>
      <c r="M39" s="376"/>
      <c r="N39" s="377"/>
      <c r="O39" s="220">
        <f>SUM(C39:N39)</f>
        <v>2</v>
      </c>
    </row>
    <row r="40" spans="1:15" ht="15.75" thickBot="1" x14ac:dyDescent="0.3">
      <c r="A40" s="10" t="s">
        <v>54</v>
      </c>
      <c r="B40" s="219" t="s">
        <v>69</v>
      </c>
      <c r="C40" s="195">
        <f>C39/C22</f>
        <v>0.16666666666666666</v>
      </c>
      <c r="D40" s="195">
        <f t="shared" ref="D40:N40" si="18">D39/D22</f>
        <v>0</v>
      </c>
      <c r="E40" s="420">
        <f t="shared" si="18"/>
        <v>8.3333333333333329E-2</v>
      </c>
      <c r="F40" s="359" t="e">
        <f t="shared" si="18"/>
        <v>#DIV/0!</v>
      </c>
      <c r="G40" s="359" t="e">
        <f t="shared" si="18"/>
        <v>#DIV/0!</v>
      </c>
      <c r="H40" s="359" t="e">
        <f t="shared" si="18"/>
        <v>#DIV/0!</v>
      </c>
      <c r="I40" s="359" t="e">
        <f t="shared" si="18"/>
        <v>#DIV/0!</v>
      </c>
      <c r="J40" s="359" t="e">
        <f t="shared" si="18"/>
        <v>#DIV/0!</v>
      </c>
      <c r="K40" s="359" t="e">
        <f t="shared" si="18"/>
        <v>#DIV/0!</v>
      </c>
      <c r="L40" s="359" t="e">
        <f t="shared" si="18"/>
        <v>#DIV/0!</v>
      </c>
      <c r="M40" s="359" t="e">
        <f t="shared" si="18"/>
        <v>#DIV/0!</v>
      </c>
      <c r="N40" s="359" t="e">
        <f t="shared" si="18"/>
        <v>#DIV/0!</v>
      </c>
      <c r="O40" s="196">
        <f>O39/O22</f>
        <v>7.6923076923076927E-2</v>
      </c>
    </row>
    <row r="41" spans="1:15" ht="26.25" thickTop="1" thickBot="1" x14ac:dyDescent="0.3">
      <c r="A41" s="10" t="s">
        <v>55</v>
      </c>
      <c r="B41" s="31" t="s">
        <v>71</v>
      </c>
      <c r="C41" s="16">
        <v>6</v>
      </c>
      <c r="D41" s="16">
        <v>8</v>
      </c>
      <c r="E41" s="422">
        <v>9</v>
      </c>
      <c r="F41" s="354"/>
      <c r="G41" s="354"/>
      <c r="H41" s="354"/>
      <c r="I41" s="354"/>
      <c r="J41" s="354"/>
      <c r="K41" s="354"/>
      <c r="L41" s="354"/>
      <c r="M41" s="354"/>
      <c r="N41" s="355"/>
      <c r="O41" s="255">
        <f>SUM(C41:N41)</f>
        <v>23</v>
      </c>
    </row>
    <row r="42" spans="1:15" ht="15.75" thickTop="1" x14ac:dyDescent="0.25">
      <c r="A42" s="10" t="s">
        <v>56</v>
      </c>
      <c r="B42" s="201" t="s">
        <v>164</v>
      </c>
      <c r="C42" s="202">
        <v>3</v>
      </c>
      <c r="D42" s="203">
        <v>6</v>
      </c>
      <c r="E42" s="423">
        <v>5</v>
      </c>
      <c r="F42" s="356"/>
      <c r="G42" s="356"/>
      <c r="H42" s="356"/>
      <c r="I42" s="356"/>
      <c r="J42" s="356"/>
      <c r="K42" s="356"/>
      <c r="L42" s="387"/>
      <c r="M42" s="356"/>
      <c r="N42" s="357"/>
      <c r="O42" s="201">
        <f>SUM(C42:N42)</f>
        <v>14</v>
      </c>
    </row>
    <row r="43" spans="1:15" x14ac:dyDescent="0.25">
      <c r="A43" s="10" t="s">
        <v>57</v>
      </c>
      <c r="B43" s="166" t="s">
        <v>69</v>
      </c>
      <c r="C43" s="195">
        <f>C42/C22</f>
        <v>0.5</v>
      </c>
      <c r="D43" s="195">
        <f t="shared" ref="D43:N43" si="19">D42/D22</f>
        <v>0.75</v>
      </c>
      <c r="E43" s="420">
        <f t="shared" si="19"/>
        <v>0.41666666666666669</v>
      </c>
      <c r="F43" s="359" t="e">
        <f t="shared" si="19"/>
        <v>#DIV/0!</v>
      </c>
      <c r="G43" s="359" t="e">
        <f t="shared" si="19"/>
        <v>#DIV/0!</v>
      </c>
      <c r="H43" s="359" t="e">
        <f t="shared" si="19"/>
        <v>#DIV/0!</v>
      </c>
      <c r="I43" s="359" t="e">
        <f t="shared" si="19"/>
        <v>#DIV/0!</v>
      </c>
      <c r="J43" s="359" t="e">
        <f t="shared" si="19"/>
        <v>#DIV/0!</v>
      </c>
      <c r="K43" s="359" t="e">
        <f t="shared" si="19"/>
        <v>#DIV/0!</v>
      </c>
      <c r="L43" s="359" t="e">
        <f t="shared" si="19"/>
        <v>#DIV/0!</v>
      </c>
      <c r="M43" s="359" t="e">
        <f t="shared" si="19"/>
        <v>#DIV/0!</v>
      </c>
      <c r="N43" s="359" t="e">
        <f t="shared" si="19"/>
        <v>#DIV/0!</v>
      </c>
      <c r="O43" s="196">
        <f>O42/O22</f>
        <v>0.53846153846153844</v>
      </c>
    </row>
    <row r="44" spans="1:15" x14ac:dyDescent="0.25">
      <c r="A44" s="10" t="s">
        <v>58</v>
      </c>
      <c r="B44" s="85" t="s">
        <v>165</v>
      </c>
      <c r="C44" s="77">
        <v>1</v>
      </c>
      <c r="D44" s="41">
        <v>2</v>
      </c>
      <c r="E44" s="292">
        <v>0</v>
      </c>
      <c r="F44" s="349"/>
      <c r="G44" s="349"/>
      <c r="H44" s="349"/>
      <c r="I44" s="349"/>
      <c r="J44" s="349"/>
      <c r="K44" s="349"/>
      <c r="L44" s="349"/>
      <c r="M44" s="349"/>
      <c r="N44" s="350"/>
      <c r="O44" s="85">
        <f>SUM(C44:N44)</f>
        <v>3</v>
      </c>
    </row>
    <row r="45" spans="1:15" x14ac:dyDescent="0.25">
      <c r="A45" s="10" t="s">
        <v>59</v>
      </c>
      <c r="B45" s="166" t="s">
        <v>69</v>
      </c>
      <c r="C45" s="195">
        <f>C44/C22</f>
        <v>0.16666666666666666</v>
      </c>
      <c r="D45" s="195">
        <f t="shared" ref="D45:N45" si="20">D44/D22</f>
        <v>0.25</v>
      </c>
      <c r="E45" s="420">
        <f t="shared" si="20"/>
        <v>0</v>
      </c>
      <c r="F45" s="359" t="e">
        <f t="shared" si="20"/>
        <v>#DIV/0!</v>
      </c>
      <c r="G45" s="359" t="e">
        <f t="shared" si="20"/>
        <v>#DIV/0!</v>
      </c>
      <c r="H45" s="359" t="e">
        <f t="shared" si="20"/>
        <v>#DIV/0!</v>
      </c>
      <c r="I45" s="359" t="e">
        <f t="shared" si="20"/>
        <v>#DIV/0!</v>
      </c>
      <c r="J45" s="359" t="e">
        <f t="shared" si="20"/>
        <v>#DIV/0!</v>
      </c>
      <c r="K45" s="359" t="e">
        <f t="shared" si="20"/>
        <v>#DIV/0!</v>
      </c>
      <c r="L45" s="359" t="e">
        <f t="shared" si="20"/>
        <v>#DIV/0!</v>
      </c>
      <c r="M45" s="359" t="e">
        <f t="shared" si="20"/>
        <v>#DIV/0!</v>
      </c>
      <c r="N45" s="359" t="e">
        <f t="shared" si="20"/>
        <v>#DIV/0!</v>
      </c>
      <c r="O45" s="196">
        <f>O44/O22</f>
        <v>0.11538461538461539</v>
      </c>
    </row>
    <row r="46" spans="1:15" x14ac:dyDescent="0.25">
      <c r="A46" s="10" t="s">
        <v>60</v>
      </c>
      <c r="B46" s="85" t="s">
        <v>166</v>
      </c>
      <c r="C46" s="77">
        <v>0</v>
      </c>
      <c r="D46" s="41">
        <v>1</v>
      </c>
      <c r="E46" s="292">
        <v>2</v>
      </c>
      <c r="F46" s="349"/>
      <c r="G46" s="349"/>
      <c r="H46" s="349"/>
      <c r="I46" s="349"/>
      <c r="J46" s="349"/>
      <c r="K46" s="349"/>
      <c r="L46" s="349"/>
      <c r="M46" s="349"/>
      <c r="N46" s="350"/>
      <c r="O46" s="85">
        <f>SUM(C46:N46)</f>
        <v>3</v>
      </c>
    </row>
    <row r="47" spans="1:15" x14ac:dyDescent="0.25">
      <c r="A47" s="10" t="s">
        <v>61</v>
      </c>
      <c r="B47" s="166" t="s">
        <v>69</v>
      </c>
      <c r="C47" s="195">
        <f>C46/C22</f>
        <v>0</v>
      </c>
      <c r="D47" s="195">
        <f t="shared" ref="D47:N47" si="21">D46/D22</f>
        <v>0.125</v>
      </c>
      <c r="E47" s="420">
        <f>E46/E22</f>
        <v>0.16666666666666666</v>
      </c>
      <c r="F47" s="359" t="e">
        <f t="shared" si="21"/>
        <v>#DIV/0!</v>
      </c>
      <c r="G47" s="359" t="e">
        <f t="shared" si="21"/>
        <v>#DIV/0!</v>
      </c>
      <c r="H47" s="359" t="e">
        <f t="shared" si="21"/>
        <v>#DIV/0!</v>
      </c>
      <c r="I47" s="359" t="e">
        <f t="shared" si="21"/>
        <v>#DIV/0!</v>
      </c>
      <c r="J47" s="359" t="e">
        <f t="shared" si="21"/>
        <v>#DIV/0!</v>
      </c>
      <c r="K47" s="359" t="e">
        <f t="shared" si="21"/>
        <v>#DIV/0!</v>
      </c>
      <c r="L47" s="359" t="e">
        <f t="shared" si="21"/>
        <v>#DIV/0!</v>
      </c>
      <c r="M47" s="359" t="e">
        <f t="shared" si="21"/>
        <v>#DIV/0!</v>
      </c>
      <c r="N47" s="359" t="e">
        <f t="shared" si="21"/>
        <v>#DIV/0!</v>
      </c>
      <c r="O47" s="196">
        <f>O46/O22</f>
        <v>0.11538461538461539</v>
      </c>
    </row>
    <row r="48" spans="1:15" x14ac:dyDescent="0.25">
      <c r="A48" s="10" t="s">
        <v>62</v>
      </c>
      <c r="B48" s="85" t="s">
        <v>308</v>
      </c>
      <c r="C48" s="77">
        <v>0</v>
      </c>
      <c r="D48" s="41">
        <v>0</v>
      </c>
      <c r="E48" s="292">
        <v>0</v>
      </c>
      <c r="F48" s="349"/>
      <c r="G48" s="349"/>
      <c r="H48" s="349"/>
      <c r="I48" s="349"/>
      <c r="J48" s="349"/>
      <c r="K48" s="349"/>
      <c r="L48" s="349"/>
      <c r="M48" s="349"/>
      <c r="N48" s="350"/>
      <c r="O48" s="85">
        <f>SUM(C48:N48)</f>
        <v>0</v>
      </c>
    </row>
    <row r="49" spans="1:15" x14ac:dyDescent="0.25">
      <c r="A49" s="10" t="s">
        <v>63</v>
      </c>
      <c r="B49" s="166" t="s">
        <v>69</v>
      </c>
      <c r="C49" s="195">
        <f>C48/C22</f>
        <v>0</v>
      </c>
      <c r="D49" s="195">
        <f t="shared" ref="D49:N49" si="22">D48/D22</f>
        <v>0</v>
      </c>
      <c r="E49" s="420">
        <f t="shared" si="22"/>
        <v>0</v>
      </c>
      <c r="F49" s="359" t="e">
        <f t="shared" si="22"/>
        <v>#DIV/0!</v>
      </c>
      <c r="G49" s="359" t="e">
        <f t="shared" si="22"/>
        <v>#DIV/0!</v>
      </c>
      <c r="H49" s="359" t="e">
        <f t="shared" si="22"/>
        <v>#DIV/0!</v>
      </c>
      <c r="I49" s="359" t="e">
        <f t="shared" si="22"/>
        <v>#DIV/0!</v>
      </c>
      <c r="J49" s="359" t="e">
        <f t="shared" si="22"/>
        <v>#DIV/0!</v>
      </c>
      <c r="K49" s="359" t="e">
        <f t="shared" si="22"/>
        <v>#DIV/0!</v>
      </c>
      <c r="L49" s="359" t="e">
        <f t="shared" si="22"/>
        <v>#DIV/0!</v>
      </c>
      <c r="M49" s="359" t="e">
        <f t="shared" si="22"/>
        <v>#DIV/0!</v>
      </c>
      <c r="N49" s="359" t="e">
        <f t="shared" si="22"/>
        <v>#DIV/0!</v>
      </c>
      <c r="O49" s="196">
        <f>O48/O22</f>
        <v>0</v>
      </c>
    </row>
    <row r="50" spans="1:15" x14ac:dyDescent="0.25">
      <c r="A50" s="10" t="s">
        <v>64</v>
      </c>
      <c r="B50" s="198" t="s">
        <v>168</v>
      </c>
      <c r="C50" s="40">
        <v>3</v>
      </c>
      <c r="D50" s="41">
        <v>0</v>
      </c>
      <c r="E50" s="292">
        <v>3</v>
      </c>
      <c r="F50" s="349"/>
      <c r="G50" s="349"/>
      <c r="H50" s="349"/>
      <c r="I50" s="349"/>
      <c r="J50" s="349"/>
      <c r="K50" s="349"/>
      <c r="L50" s="349"/>
      <c r="M50" s="349"/>
      <c r="N50" s="350"/>
      <c r="O50" s="85">
        <f>SUM(C50:N50)</f>
        <v>6</v>
      </c>
    </row>
    <row r="51" spans="1:15" x14ac:dyDescent="0.25">
      <c r="A51" s="10" t="s">
        <v>65</v>
      </c>
      <c r="B51" s="166" t="s">
        <v>69</v>
      </c>
      <c r="C51" s="195">
        <f>C50/C22</f>
        <v>0.5</v>
      </c>
      <c r="D51" s="195">
        <f t="shared" ref="D51:N51" si="23">D50/D22</f>
        <v>0</v>
      </c>
      <c r="E51" s="420">
        <f t="shared" si="23"/>
        <v>0.25</v>
      </c>
      <c r="F51" s="359" t="e">
        <f t="shared" si="23"/>
        <v>#DIV/0!</v>
      </c>
      <c r="G51" s="359" t="e">
        <f t="shared" si="23"/>
        <v>#DIV/0!</v>
      </c>
      <c r="H51" s="359" t="e">
        <f t="shared" si="23"/>
        <v>#DIV/0!</v>
      </c>
      <c r="I51" s="359" t="e">
        <f t="shared" si="23"/>
        <v>#DIV/0!</v>
      </c>
      <c r="J51" s="359" t="e">
        <f t="shared" si="23"/>
        <v>#DIV/0!</v>
      </c>
      <c r="K51" s="359" t="e">
        <f t="shared" si="23"/>
        <v>#DIV/0!</v>
      </c>
      <c r="L51" s="359" t="e">
        <f t="shared" si="23"/>
        <v>#DIV/0!</v>
      </c>
      <c r="M51" s="359" t="e">
        <f t="shared" si="23"/>
        <v>#DIV/0!</v>
      </c>
      <c r="N51" s="359" t="e">
        <f t="shared" si="23"/>
        <v>#DIV/0!</v>
      </c>
      <c r="O51" s="196">
        <f>O50/O22</f>
        <v>0.23076923076923078</v>
      </c>
    </row>
    <row r="52" spans="1:15" ht="24.75" x14ac:dyDescent="0.25">
      <c r="A52" s="10" t="s">
        <v>155</v>
      </c>
      <c r="B52" s="198" t="s">
        <v>169</v>
      </c>
      <c r="C52" s="77">
        <v>0</v>
      </c>
      <c r="D52" s="41">
        <v>0</v>
      </c>
      <c r="E52" s="292">
        <v>0</v>
      </c>
      <c r="F52" s="349"/>
      <c r="G52" s="349"/>
      <c r="H52" s="349"/>
      <c r="I52" s="349"/>
      <c r="J52" s="349"/>
      <c r="K52" s="349"/>
      <c r="L52" s="349"/>
      <c r="M52" s="349"/>
      <c r="N52" s="350"/>
      <c r="O52" s="85">
        <f>SUM(C52:N52)</f>
        <v>0</v>
      </c>
    </row>
    <row r="53" spans="1:15" x14ac:dyDescent="0.25">
      <c r="A53" s="10" t="s">
        <v>66</v>
      </c>
      <c r="B53" s="166" t="s">
        <v>69</v>
      </c>
      <c r="C53" s="195">
        <f>C52/C22</f>
        <v>0</v>
      </c>
      <c r="D53" s="195">
        <f t="shared" ref="D53:N53" si="24">D52/D22</f>
        <v>0</v>
      </c>
      <c r="E53" s="420">
        <f t="shared" si="24"/>
        <v>0</v>
      </c>
      <c r="F53" s="359" t="e">
        <f t="shared" si="24"/>
        <v>#DIV/0!</v>
      </c>
      <c r="G53" s="359" t="e">
        <f t="shared" si="24"/>
        <v>#DIV/0!</v>
      </c>
      <c r="H53" s="359" t="e">
        <f t="shared" si="24"/>
        <v>#DIV/0!</v>
      </c>
      <c r="I53" s="359" t="e">
        <f t="shared" si="24"/>
        <v>#DIV/0!</v>
      </c>
      <c r="J53" s="359" t="e">
        <f t="shared" si="24"/>
        <v>#DIV/0!</v>
      </c>
      <c r="K53" s="359" t="e">
        <f t="shared" si="24"/>
        <v>#DIV/0!</v>
      </c>
      <c r="L53" s="359" t="e">
        <f t="shared" si="24"/>
        <v>#DIV/0!</v>
      </c>
      <c r="M53" s="359" t="e">
        <f t="shared" si="24"/>
        <v>#DIV/0!</v>
      </c>
      <c r="N53" s="359" t="e">
        <f t="shared" si="24"/>
        <v>#DIV/0!</v>
      </c>
      <c r="O53" s="196">
        <f>O52/O22</f>
        <v>0</v>
      </c>
    </row>
    <row r="54" spans="1:15" x14ac:dyDescent="0.25">
      <c r="A54" s="10" t="s">
        <v>72</v>
      </c>
      <c r="B54" s="85" t="s">
        <v>292</v>
      </c>
      <c r="C54" s="40">
        <v>0</v>
      </c>
      <c r="D54" s="41"/>
      <c r="E54" s="292">
        <v>0</v>
      </c>
      <c r="F54" s="349"/>
      <c r="G54" s="349"/>
      <c r="H54" s="349"/>
      <c r="I54" s="349"/>
      <c r="J54" s="349"/>
      <c r="K54" s="349"/>
      <c r="L54" s="349"/>
      <c r="M54" s="349"/>
      <c r="N54" s="350"/>
      <c r="O54" s="85">
        <f>SUM(C54:N54)</f>
        <v>0</v>
      </c>
    </row>
    <row r="55" spans="1:15" ht="15.75" thickBot="1" x14ac:dyDescent="0.3">
      <c r="A55" s="10" t="s">
        <v>73</v>
      </c>
      <c r="B55" s="170" t="s">
        <v>69</v>
      </c>
      <c r="C55" s="204">
        <f>C54/C22</f>
        <v>0</v>
      </c>
      <c r="D55" s="205">
        <f t="shared" ref="D55:N55" si="25">D54/D22</f>
        <v>0</v>
      </c>
      <c r="E55" s="424">
        <f t="shared" si="25"/>
        <v>0</v>
      </c>
      <c r="F55" s="361" t="e">
        <f t="shared" si="25"/>
        <v>#DIV/0!</v>
      </c>
      <c r="G55" s="361" t="e">
        <f t="shared" si="25"/>
        <v>#DIV/0!</v>
      </c>
      <c r="H55" s="361" t="e">
        <f t="shared" si="25"/>
        <v>#DIV/0!</v>
      </c>
      <c r="I55" s="361" t="e">
        <f t="shared" si="25"/>
        <v>#DIV/0!</v>
      </c>
      <c r="J55" s="361" t="e">
        <f t="shared" si="25"/>
        <v>#DIV/0!</v>
      </c>
      <c r="K55" s="361" t="e">
        <f t="shared" si="25"/>
        <v>#DIV/0!</v>
      </c>
      <c r="L55" s="361" t="e">
        <f t="shared" si="25"/>
        <v>#DIV/0!</v>
      </c>
      <c r="M55" s="361" t="e">
        <f t="shared" si="25"/>
        <v>#DIV/0!</v>
      </c>
      <c r="N55" s="361" t="e">
        <f t="shared" si="25"/>
        <v>#DIV/0!</v>
      </c>
      <c r="O55" s="206">
        <f>O54/O22</f>
        <v>0</v>
      </c>
    </row>
    <row r="56" spans="1:15" ht="20.100000000000001" customHeight="1" thickBot="1" x14ac:dyDescent="0.3">
      <c r="A56" s="21" t="s">
        <v>339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375</v>
      </c>
      <c r="D57" s="413" t="s">
        <v>376</v>
      </c>
      <c r="E57" s="55" t="s">
        <v>377</v>
      </c>
      <c r="F57" s="55" t="s">
        <v>378</v>
      </c>
      <c r="G57" s="55" t="s">
        <v>379</v>
      </c>
      <c r="H57" s="55" t="s">
        <v>380</v>
      </c>
      <c r="I57" s="55" t="s">
        <v>381</v>
      </c>
      <c r="J57" s="55" t="s">
        <v>382</v>
      </c>
      <c r="K57" s="55" t="s">
        <v>383</v>
      </c>
      <c r="L57" s="55" t="s">
        <v>384</v>
      </c>
      <c r="M57" s="55" t="s">
        <v>385</v>
      </c>
      <c r="N57" s="55" t="s">
        <v>386</v>
      </c>
      <c r="O57" s="181" t="s">
        <v>105</v>
      </c>
    </row>
    <row r="58" spans="1:15" ht="15.75" thickBot="1" x14ac:dyDescent="0.3">
      <c r="A58" s="29" t="s">
        <v>74</v>
      </c>
      <c r="B58" s="26" t="s">
        <v>294</v>
      </c>
      <c r="C58" s="17">
        <v>5</v>
      </c>
      <c r="D58" s="17">
        <v>4</v>
      </c>
      <c r="E58" s="295">
        <v>10</v>
      </c>
      <c r="F58" s="295"/>
      <c r="G58" s="295"/>
      <c r="H58" s="295"/>
      <c r="I58" s="17"/>
      <c r="J58" s="17"/>
      <c r="K58" s="17"/>
      <c r="L58" s="17"/>
      <c r="M58" s="295"/>
      <c r="N58" s="295"/>
      <c r="O58" s="26">
        <f>SUM(C58:N58)</f>
        <v>19</v>
      </c>
    </row>
    <row r="59" spans="1:15" x14ac:dyDescent="0.25">
      <c r="A59" s="29" t="s">
        <v>75</v>
      </c>
      <c r="B59" s="208" t="s">
        <v>299</v>
      </c>
      <c r="C59" s="197">
        <v>5</v>
      </c>
      <c r="D59" s="186">
        <v>3</v>
      </c>
      <c r="E59" s="291">
        <v>6</v>
      </c>
      <c r="F59" s="348"/>
      <c r="G59" s="348"/>
      <c r="H59" s="348"/>
      <c r="I59" s="348"/>
      <c r="J59" s="348"/>
      <c r="K59" s="348"/>
      <c r="L59" s="348"/>
      <c r="M59" s="348"/>
      <c r="N59" s="358"/>
      <c r="O59" s="27">
        <f>SUM(C59:N59)</f>
        <v>14</v>
      </c>
    </row>
    <row r="60" spans="1:15" x14ac:dyDescent="0.25">
      <c r="A60" s="29" t="s">
        <v>76</v>
      </c>
      <c r="B60" s="207" t="s">
        <v>80</v>
      </c>
      <c r="C60" s="195">
        <f>C59/C58</f>
        <v>1</v>
      </c>
      <c r="D60" s="195">
        <f>D59/D58</f>
        <v>0.75</v>
      </c>
      <c r="E60" s="420">
        <f t="shared" ref="E60:N60" si="26">E59/E58</f>
        <v>0.6</v>
      </c>
      <c r="F60" s="359" t="e">
        <f t="shared" si="26"/>
        <v>#DIV/0!</v>
      </c>
      <c r="G60" s="359" t="e">
        <f t="shared" si="26"/>
        <v>#DIV/0!</v>
      </c>
      <c r="H60" s="359" t="e">
        <f t="shared" si="26"/>
        <v>#DIV/0!</v>
      </c>
      <c r="I60" s="359" t="e">
        <f t="shared" si="26"/>
        <v>#DIV/0!</v>
      </c>
      <c r="J60" s="359" t="e">
        <f t="shared" si="26"/>
        <v>#DIV/0!</v>
      </c>
      <c r="K60" s="359" t="e">
        <f t="shared" si="26"/>
        <v>#DIV/0!</v>
      </c>
      <c r="L60" s="359" t="e">
        <f t="shared" si="26"/>
        <v>#DIV/0!</v>
      </c>
      <c r="M60" s="359" t="e">
        <f t="shared" si="26"/>
        <v>#DIV/0!</v>
      </c>
      <c r="N60" s="345" t="e">
        <f t="shared" si="26"/>
        <v>#DIV/0!</v>
      </c>
      <c r="O60" s="249">
        <f>O59/O58</f>
        <v>0.73684210526315785</v>
      </c>
    </row>
    <row r="61" spans="1:15" x14ac:dyDescent="0.25">
      <c r="A61" s="29" t="s">
        <v>87</v>
      </c>
      <c r="B61" s="209" t="s">
        <v>78</v>
      </c>
      <c r="C61" s="40">
        <v>3</v>
      </c>
      <c r="D61" s="41">
        <v>3</v>
      </c>
      <c r="E61" s="292">
        <v>4</v>
      </c>
      <c r="F61" s="349"/>
      <c r="G61" s="349"/>
      <c r="H61" s="349"/>
      <c r="I61" s="349"/>
      <c r="J61" s="349"/>
      <c r="K61" s="349"/>
      <c r="L61" s="349"/>
      <c r="M61" s="349"/>
      <c r="N61" s="350"/>
      <c r="O61" s="210">
        <f>SUM(C61:N61)</f>
        <v>10</v>
      </c>
    </row>
    <row r="62" spans="1:15" x14ac:dyDescent="0.25">
      <c r="A62" s="29" t="s">
        <v>88</v>
      </c>
      <c r="B62" s="207" t="s">
        <v>80</v>
      </c>
      <c r="C62" s="195">
        <f>C61/C58</f>
        <v>0.6</v>
      </c>
      <c r="D62" s="195">
        <f t="shared" ref="D62:N62" si="27">D61/D58</f>
        <v>0.75</v>
      </c>
      <c r="E62" s="420">
        <f t="shared" si="27"/>
        <v>0.4</v>
      </c>
      <c r="F62" s="359" t="e">
        <f t="shared" si="27"/>
        <v>#DIV/0!</v>
      </c>
      <c r="G62" s="359" t="e">
        <f t="shared" si="27"/>
        <v>#DIV/0!</v>
      </c>
      <c r="H62" s="359" t="e">
        <f t="shared" si="27"/>
        <v>#DIV/0!</v>
      </c>
      <c r="I62" s="359" t="e">
        <f t="shared" si="27"/>
        <v>#DIV/0!</v>
      </c>
      <c r="J62" s="359" t="e">
        <f t="shared" si="27"/>
        <v>#DIV/0!</v>
      </c>
      <c r="K62" s="359" t="e">
        <f t="shared" si="27"/>
        <v>#DIV/0!</v>
      </c>
      <c r="L62" s="359" t="e">
        <f t="shared" si="27"/>
        <v>#DIV/0!</v>
      </c>
      <c r="M62" s="359" t="e">
        <f t="shared" si="27"/>
        <v>#DIV/0!</v>
      </c>
      <c r="N62" s="345" t="e">
        <f t="shared" si="27"/>
        <v>#DIV/0!</v>
      </c>
      <c r="O62" s="249">
        <f>O61/O58</f>
        <v>0.52631578947368418</v>
      </c>
    </row>
    <row r="63" spans="1:15" x14ac:dyDescent="0.25">
      <c r="A63" s="29" t="s">
        <v>89</v>
      </c>
      <c r="B63" s="209" t="s">
        <v>302</v>
      </c>
      <c r="C63" s="40">
        <v>3</v>
      </c>
      <c r="D63" s="41">
        <v>2</v>
      </c>
      <c r="E63" s="292">
        <v>2</v>
      </c>
      <c r="F63" s="349"/>
      <c r="G63" s="349"/>
      <c r="H63" s="349"/>
      <c r="I63" s="349"/>
      <c r="J63" s="349"/>
      <c r="K63" s="349"/>
      <c r="L63" s="349"/>
      <c r="M63" s="349"/>
      <c r="N63" s="350"/>
      <c r="O63" s="210">
        <f>SUM(C63:N63)</f>
        <v>7</v>
      </c>
    </row>
    <row r="64" spans="1:15" x14ac:dyDescent="0.25">
      <c r="A64" s="29" t="s">
        <v>90</v>
      </c>
      <c r="B64" s="193" t="s">
        <v>80</v>
      </c>
      <c r="C64" s="195">
        <f>C63/C58</f>
        <v>0.6</v>
      </c>
      <c r="D64" s="195">
        <f t="shared" ref="D64:N64" si="28">D63/D58</f>
        <v>0.5</v>
      </c>
      <c r="E64" s="420">
        <f t="shared" si="28"/>
        <v>0.2</v>
      </c>
      <c r="F64" s="359" t="e">
        <f t="shared" si="28"/>
        <v>#DIV/0!</v>
      </c>
      <c r="G64" s="359" t="e">
        <f t="shared" si="28"/>
        <v>#DIV/0!</v>
      </c>
      <c r="H64" s="359" t="e">
        <f t="shared" si="28"/>
        <v>#DIV/0!</v>
      </c>
      <c r="I64" s="359" t="e">
        <f t="shared" si="28"/>
        <v>#DIV/0!</v>
      </c>
      <c r="J64" s="359" t="e">
        <f t="shared" si="28"/>
        <v>#DIV/0!</v>
      </c>
      <c r="K64" s="359" t="e">
        <f t="shared" si="28"/>
        <v>#DIV/0!</v>
      </c>
      <c r="L64" s="359" t="e">
        <f t="shared" si="28"/>
        <v>#DIV/0!</v>
      </c>
      <c r="M64" s="359" t="e">
        <f t="shared" si="28"/>
        <v>#DIV/0!</v>
      </c>
      <c r="N64" s="345" t="e">
        <f t="shared" si="28"/>
        <v>#DIV/0!</v>
      </c>
      <c r="O64" s="249">
        <f>O63/O58</f>
        <v>0.36842105263157893</v>
      </c>
    </row>
    <row r="65" spans="1:15" x14ac:dyDescent="0.25">
      <c r="A65" s="29" t="s">
        <v>91</v>
      </c>
      <c r="B65" s="209" t="s">
        <v>303</v>
      </c>
      <c r="C65" s="292">
        <f>C61-C67</f>
        <v>2</v>
      </c>
      <c r="D65" s="292">
        <f>D61-D67</f>
        <v>2</v>
      </c>
      <c r="E65" s="292">
        <f>E61-E67</f>
        <v>1</v>
      </c>
      <c r="F65" s="349">
        <f t="shared" ref="F65:N65" si="29">F61-F67</f>
        <v>0</v>
      </c>
      <c r="G65" s="349">
        <f t="shared" si="29"/>
        <v>0</v>
      </c>
      <c r="H65" s="349">
        <f t="shared" si="29"/>
        <v>0</v>
      </c>
      <c r="I65" s="349">
        <f t="shared" si="29"/>
        <v>0</v>
      </c>
      <c r="J65" s="349">
        <f t="shared" si="29"/>
        <v>0</v>
      </c>
      <c r="K65" s="349">
        <f t="shared" si="29"/>
        <v>0</v>
      </c>
      <c r="L65" s="349">
        <f t="shared" si="29"/>
        <v>0</v>
      </c>
      <c r="M65" s="349">
        <f t="shared" si="29"/>
        <v>0</v>
      </c>
      <c r="N65" s="349">
        <f t="shared" si="29"/>
        <v>0</v>
      </c>
      <c r="O65" s="210">
        <f>SUM(C65:N65)</f>
        <v>5</v>
      </c>
    </row>
    <row r="66" spans="1:15" ht="15.75" thickBot="1" x14ac:dyDescent="0.3">
      <c r="A66" s="29" t="s">
        <v>92</v>
      </c>
      <c r="B66" s="211" t="s">
        <v>80</v>
      </c>
      <c r="C66" s="250">
        <f>C65/C58</f>
        <v>0.4</v>
      </c>
      <c r="D66" s="200">
        <f>D65/D58</f>
        <v>0.5</v>
      </c>
      <c r="E66" s="425">
        <f t="shared" ref="E66:N66" si="30">E65/E58</f>
        <v>0.1</v>
      </c>
      <c r="F66" s="373" t="e">
        <f t="shared" si="30"/>
        <v>#DIV/0!</v>
      </c>
      <c r="G66" s="373" t="e">
        <f t="shared" si="30"/>
        <v>#DIV/0!</v>
      </c>
      <c r="H66" s="373" t="e">
        <f t="shared" si="30"/>
        <v>#DIV/0!</v>
      </c>
      <c r="I66" s="373" t="e">
        <f t="shared" si="30"/>
        <v>#DIV/0!</v>
      </c>
      <c r="J66" s="373" t="e">
        <f t="shared" si="30"/>
        <v>#DIV/0!</v>
      </c>
      <c r="K66" s="373" t="e">
        <f t="shared" si="30"/>
        <v>#DIV/0!</v>
      </c>
      <c r="L66" s="373" t="e">
        <f t="shared" si="30"/>
        <v>#DIV/0!</v>
      </c>
      <c r="M66" s="373" t="e">
        <f t="shared" si="30"/>
        <v>#DIV/0!</v>
      </c>
      <c r="N66" s="353" t="e">
        <f t="shared" si="30"/>
        <v>#DIV/0!</v>
      </c>
      <c r="O66" s="251">
        <f>O65/O58</f>
        <v>0.26315789473684209</v>
      </c>
    </row>
    <row r="67" spans="1:15" ht="15.75" thickTop="1" x14ac:dyDescent="0.25">
      <c r="A67" s="29" t="s">
        <v>93</v>
      </c>
      <c r="B67" s="225" t="s">
        <v>304</v>
      </c>
      <c r="C67" s="423">
        <f>C69+C71+C73+C75+C77</f>
        <v>1</v>
      </c>
      <c r="D67" s="423">
        <f>D69+D71+D73+D75+D77</f>
        <v>1</v>
      </c>
      <c r="E67" s="423">
        <f>E69+E71+E73+E75+E77</f>
        <v>3</v>
      </c>
      <c r="F67" s="356">
        <f t="shared" ref="F67:N67" si="31">F69+F71+F73+F75+F77</f>
        <v>0</v>
      </c>
      <c r="G67" s="356">
        <f t="shared" si="31"/>
        <v>0</v>
      </c>
      <c r="H67" s="356">
        <f t="shared" si="31"/>
        <v>0</v>
      </c>
      <c r="I67" s="356">
        <f t="shared" si="31"/>
        <v>0</v>
      </c>
      <c r="J67" s="356">
        <f t="shared" si="31"/>
        <v>0</v>
      </c>
      <c r="K67" s="356">
        <f t="shared" si="31"/>
        <v>0</v>
      </c>
      <c r="L67" s="356">
        <f t="shared" si="31"/>
        <v>0</v>
      </c>
      <c r="M67" s="356">
        <f t="shared" si="31"/>
        <v>0</v>
      </c>
      <c r="N67" s="357">
        <f t="shared" si="31"/>
        <v>0</v>
      </c>
      <c r="O67" s="224">
        <f>SUM(C67:N67)</f>
        <v>5</v>
      </c>
    </row>
    <row r="68" spans="1:15" ht="15.75" thickBot="1" x14ac:dyDescent="0.3">
      <c r="A68" s="29" t="s">
        <v>94</v>
      </c>
      <c r="B68" s="211" t="s">
        <v>80</v>
      </c>
      <c r="C68" s="250">
        <f>C67/C58</f>
        <v>0.2</v>
      </c>
      <c r="D68" s="252">
        <f t="shared" ref="D68:N68" si="32">D67/D58</f>
        <v>0.25</v>
      </c>
      <c r="E68" s="426">
        <f t="shared" si="32"/>
        <v>0.3</v>
      </c>
      <c r="F68" s="374" t="e">
        <f t="shared" si="32"/>
        <v>#DIV/0!</v>
      </c>
      <c r="G68" s="374" t="e">
        <f t="shared" si="32"/>
        <v>#DIV/0!</v>
      </c>
      <c r="H68" s="374" t="e">
        <f t="shared" si="32"/>
        <v>#DIV/0!</v>
      </c>
      <c r="I68" s="374" t="e">
        <f t="shared" si="32"/>
        <v>#DIV/0!</v>
      </c>
      <c r="J68" s="374" t="e">
        <f t="shared" si="32"/>
        <v>#DIV/0!</v>
      </c>
      <c r="K68" s="374" t="e">
        <f t="shared" si="32"/>
        <v>#DIV/0!</v>
      </c>
      <c r="L68" s="374" t="e">
        <f t="shared" si="32"/>
        <v>#DIV/0!</v>
      </c>
      <c r="M68" s="374" t="e">
        <f t="shared" si="32"/>
        <v>#DIV/0!</v>
      </c>
      <c r="N68" s="375" t="e">
        <f t="shared" si="32"/>
        <v>#DIV/0!</v>
      </c>
      <c r="O68" s="251">
        <f>O67/O58</f>
        <v>0.26315789473684209</v>
      </c>
    </row>
    <row r="69" spans="1:15" ht="15.75" thickTop="1" x14ac:dyDescent="0.25">
      <c r="A69" s="29" t="s">
        <v>95</v>
      </c>
      <c r="B69" s="212" t="s">
        <v>309</v>
      </c>
      <c r="C69" s="223">
        <v>0</v>
      </c>
      <c r="D69" s="214">
        <v>0</v>
      </c>
      <c r="E69" s="421">
        <v>2</v>
      </c>
      <c r="F69" s="376"/>
      <c r="G69" s="376"/>
      <c r="H69" s="376"/>
      <c r="I69" s="376"/>
      <c r="J69" s="376"/>
      <c r="K69" s="376"/>
      <c r="L69" s="376"/>
      <c r="M69" s="376"/>
      <c r="N69" s="377"/>
      <c r="O69" s="28">
        <f>SUM(C69:N69)</f>
        <v>2</v>
      </c>
    </row>
    <row r="70" spans="1:15" x14ac:dyDescent="0.25">
      <c r="A70" s="29" t="s">
        <v>96</v>
      </c>
      <c r="B70" s="207" t="s">
        <v>80</v>
      </c>
      <c r="C70" s="221">
        <f>C69/C58</f>
        <v>0</v>
      </c>
      <c r="D70" s="195">
        <f t="shared" ref="D70:N70" si="33">D69/D58</f>
        <v>0</v>
      </c>
      <c r="E70" s="420">
        <f t="shared" si="33"/>
        <v>0.2</v>
      </c>
      <c r="F70" s="359" t="e">
        <f t="shared" si="33"/>
        <v>#DIV/0!</v>
      </c>
      <c r="G70" s="359" t="e">
        <f t="shared" si="33"/>
        <v>#DIV/0!</v>
      </c>
      <c r="H70" s="359" t="e">
        <f t="shared" si="33"/>
        <v>#DIV/0!</v>
      </c>
      <c r="I70" s="359" t="e">
        <f t="shared" si="33"/>
        <v>#DIV/0!</v>
      </c>
      <c r="J70" s="359" t="e">
        <f t="shared" si="33"/>
        <v>#DIV/0!</v>
      </c>
      <c r="K70" s="359" t="e">
        <f t="shared" si="33"/>
        <v>#DIV/0!</v>
      </c>
      <c r="L70" s="359" t="e">
        <f t="shared" si="33"/>
        <v>#DIV/0!</v>
      </c>
      <c r="M70" s="359" t="e">
        <f t="shared" si="33"/>
        <v>#DIV/0!</v>
      </c>
      <c r="N70" s="345" t="e">
        <f t="shared" si="33"/>
        <v>#DIV/0!</v>
      </c>
      <c r="O70" s="249">
        <f>O69/O58</f>
        <v>0.10526315789473684</v>
      </c>
    </row>
    <row r="71" spans="1:15" x14ac:dyDescent="0.25">
      <c r="A71" s="29" t="s">
        <v>97</v>
      </c>
      <c r="B71" s="212" t="s">
        <v>310</v>
      </c>
      <c r="C71" s="213">
        <v>0</v>
      </c>
      <c r="D71" s="214">
        <v>1</v>
      </c>
      <c r="E71" s="421">
        <v>0</v>
      </c>
      <c r="F71" s="376"/>
      <c r="G71" s="376"/>
      <c r="H71" s="376"/>
      <c r="I71" s="376"/>
      <c r="J71" s="376"/>
      <c r="K71" s="376"/>
      <c r="L71" s="376"/>
      <c r="M71" s="376"/>
      <c r="N71" s="377"/>
      <c r="O71" s="28">
        <f>SUM(C71:N71)</f>
        <v>1</v>
      </c>
    </row>
    <row r="72" spans="1:15" x14ac:dyDescent="0.25">
      <c r="A72" s="29" t="s">
        <v>98</v>
      </c>
      <c r="B72" s="193" t="s">
        <v>80</v>
      </c>
      <c r="C72" s="195">
        <f>C71/C58</f>
        <v>0</v>
      </c>
      <c r="D72" s="195">
        <f t="shared" ref="D72:N72" si="34">D71/D58</f>
        <v>0.25</v>
      </c>
      <c r="E72" s="420">
        <f t="shared" si="34"/>
        <v>0</v>
      </c>
      <c r="F72" s="359" t="e">
        <f t="shared" si="34"/>
        <v>#DIV/0!</v>
      </c>
      <c r="G72" s="359" t="e">
        <f t="shared" si="34"/>
        <v>#DIV/0!</v>
      </c>
      <c r="H72" s="359" t="e">
        <f t="shared" si="34"/>
        <v>#DIV/0!</v>
      </c>
      <c r="I72" s="359" t="e">
        <f t="shared" si="34"/>
        <v>#DIV/0!</v>
      </c>
      <c r="J72" s="359" t="e">
        <f t="shared" si="34"/>
        <v>#DIV/0!</v>
      </c>
      <c r="K72" s="359" t="e">
        <f t="shared" si="34"/>
        <v>#DIV/0!</v>
      </c>
      <c r="L72" s="359" t="e">
        <f t="shared" si="34"/>
        <v>#DIV/0!</v>
      </c>
      <c r="M72" s="359" t="e">
        <f t="shared" si="34"/>
        <v>#DIV/0!</v>
      </c>
      <c r="N72" s="345" t="e">
        <f t="shared" si="34"/>
        <v>#DIV/0!</v>
      </c>
      <c r="O72" s="249">
        <f>O71/O58</f>
        <v>5.2631578947368418E-2</v>
      </c>
    </row>
    <row r="73" spans="1:15" ht="23.25" x14ac:dyDescent="0.25">
      <c r="A73" s="29" t="s">
        <v>99</v>
      </c>
      <c r="B73" s="215" t="s">
        <v>305</v>
      </c>
      <c r="C73" s="40">
        <v>0</v>
      </c>
      <c r="D73" s="41">
        <v>0</v>
      </c>
      <c r="E73" s="292">
        <v>0</v>
      </c>
      <c r="F73" s="349"/>
      <c r="G73" s="349"/>
      <c r="H73" s="349"/>
      <c r="I73" s="349"/>
      <c r="J73" s="349"/>
      <c r="K73" s="349"/>
      <c r="L73" s="349"/>
      <c r="M73" s="349"/>
      <c r="N73" s="350"/>
      <c r="O73" s="210">
        <f>SUM(C73:N73)</f>
        <v>0</v>
      </c>
    </row>
    <row r="74" spans="1:15" x14ac:dyDescent="0.25">
      <c r="A74" s="29" t="s">
        <v>100</v>
      </c>
      <c r="B74" s="193" t="s">
        <v>80</v>
      </c>
      <c r="C74" s="195">
        <f>C73/C58</f>
        <v>0</v>
      </c>
      <c r="D74" s="195">
        <f t="shared" ref="D74:N74" si="35">D73/D58</f>
        <v>0</v>
      </c>
      <c r="E74" s="420">
        <f t="shared" si="35"/>
        <v>0</v>
      </c>
      <c r="F74" s="359" t="e">
        <f t="shared" si="35"/>
        <v>#DIV/0!</v>
      </c>
      <c r="G74" s="359" t="e">
        <f t="shared" si="35"/>
        <v>#DIV/0!</v>
      </c>
      <c r="H74" s="359" t="e">
        <f t="shared" si="35"/>
        <v>#DIV/0!</v>
      </c>
      <c r="I74" s="359" t="e">
        <f t="shared" si="35"/>
        <v>#DIV/0!</v>
      </c>
      <c r="J74" s="359" t="e">
        <f t="shared" si="35"/>
        <v>#DIV/0!</v>
      </c>
      <c r="K74" s="359" t="e">
        <f t="shared" si="35"/>
        <v>#DIV/0!</v>
      </c>
      <c r="L74" s="359" t="e">
        <f t="shared" si="35"/>
        <v>#DIV/0!</v>
      </c>
      <c r="M74" s="359" t="e">
        <f t="shared" si="35"/>
        <v>#DIV/0!</v>
      </c>
      <c r="N74" s="345" t="e">
        <f t="shared" si="35"/>
        <v>#DIV/0!</v>
      </c>
      <c r="O74" s="249">
        <f>O73/O58</f>
        <v>0</v>
      </c>
    </row>
    <row r="75" spans="1:15" ht="23.25" x14ac:dyDescent="0.25">
      <c r="A75" s="29" t="s">
        <v>101</v>
      </c>
      <c r="B75" s="215" t="s">
        <v>306</v>
      </c>
      <c r="C75" s="77">
        <v>1</v>
      </c>
      <c r="D75" s="41">
        <v>0</v>
      </c>
      <c r="E75" s="292">
        <v>1</v>
      </c>
      <c r="F75" s="349"/>
      <c r="G75" s="349"/>
      <c r="H75" s="349"/>
      <c r="I75" s="349"/>
      <c r="J75" s="349"/>
      <c r="K75" s="349"/>
      <c r="L75" s="349"/>
      <c r="M75" s="349"/>
      <c r="N75" s="350"/>
      <c r="O75" s="210">
        <f>SUM(C75:N75)</f>
        <v>2</v>
      </c>
    </row>
    <row r="76" spans="1:15" x14ac:dyDescent="0.25">
      <c r="A76" s="29" t="s">
        <v>102</v>
      </c>
      <c r="B76" s="193" t="s">
        <v>80</v>
      </c>
      <c r="C76" s="195">
        <f>C75/C58</f>
        <v>0.2</v>
      </c>
      <c r="D76" s="195">
        <f t="shared" ref="D76:N76" si="36">D75/D58</f>
        <v>0</v>
      </c>
      <c r="E76" s="420">
        <f t="shared" si="36"/>
        <v>0.1</v>
      </c>
      <c r="F76" s="359" t="e">
        <f t="shared" si="36"/>
        <v>#DIV/0!</v>
      </c>
      <c r="G76" s="359" t="e">
        <f t="shared" si="36"/>
        <v>#DIV/0!</v>
      </c>
      <c r="H76" s="359" t="e">
        <f t="shared" si="36"/>
        <v>#DIV/0!</v>
      </c>
      <c r="I76" s="359" t="e">
        <f t="shared" si="36"/>
        <v>#DIV/0!</v>
      </c>
      <c r="J76" s="359" t="e">
        <f t="shared" si="36"/>
        <v>#DIV/0!</v>
      </c>
      <c r="K76" s="359" t="e">
        <f t="shared" si="36"/>
        <v>#DIV/0!</v>
      </c>
      <c r="L76" s="359" t="e">
        <f t="shared" si="36"/>
        <v>#DIV/0!</v>
      </c>
      <c r="M76" s="359" t="e">
        <f t="shared" si="36"/>
        <v>#DIV/0!</v>
      </c>
      <c r="N76" s="345" t="e">
        <f t="shared" si="36"/>
        <v>#DIV/0!</v>
      </c>
      <c r="O76" s="249">
        <f>O75/O58</f>
        <v>0.10526315789473684</v>
      </c>
    </row>
    <row r="77" spans="1:15" x14ac:dyDescent="0.25">
      <c r="A77" s="29" t="s">
        <v>103</v>
      </c>
      <c r="B77" s="215" t="s">
        <v>307</v>
      </c>
      <c r="C77" s="77">
        <v>0</v>
      </c>
      <c r="D77" s="41">
        <v>0</v>
      </c>
      <c r="E77" s="292">
        <v>0</v>
      </c>
      <c r="F77" s="349"/>
      <c r="G77" s="349"/>
      <c r="H77" s="349"/>
      <c r="I77" s="349"/>
      <c r="J77" s="349"/>
      <c r="K77" s="349"/>
      <c r="L77" s="349"/>
      <c r="M77" s="349"/>
      <c r="N77" s="350"/>
      <c r="O77" s="210">
        <f>SUM(C77:N77)</f>
        <v>0</v>
      </c>
    </row>
    <row r="78" spans="1:15" x14ac:dyDescent="0.25">
      <c r="A78" s="29" t="s">
        <v>104</v>
      </c>
      <c r="B78" s="193" t="s">
        <v>80</v>
      </c>
      <c r="C78" s="195">
        <f>C77/C58</f>
        <v>0</v>
      </c>
      <c r="D78" s="195">
        <f t="shared" ref="D78:N78" si="37">D77/D58</f>
        <v>0</v>
      </c>
      <c r="E78" s="420">
        <f t="shared" si="37"/>
        <v>0</v>
      </c>
      <c r="F78" s="359" t="e">
        <f t="shared" si="37"/>
        <v>#DIV/0!</v>
      </c>
      <c r="G78" s="359" t="e">
        <f t="shared" si="37"/>
        <v>#DIV/0!</v>
      </c>
      <c r="H78" s="359" t="e">
        <f t="shared" si="37"/>
        <v>#DIV/0!</v>
      </c>
      <c r="I78" s="359" t="e">
        <f t="shared" si="37"/>
        <v>#DIV/0!</v>
      </c>
      <c r="J78" s="359" t="e">
        <f t="shared" si="37"/>
        <v>#DIV/0!</v>
      </c>
      <c r="K78" s="359" t="e">
        <f t="shared" si="37"/>
        <v>#DIV/0!</v>
      </c>
      <c r="L78" s="359" t="e">
        <f t="shared" si="37"/>
        <v>#DIV/0!</v>
      </c>
      <c r="M78" s="359" t="e">
        <f t="shared" si="37"/>
        <v>#DIV/0!</v>
      </c>
      <c r="N78" s="345" t="e">
        <f t="shared" si="37"/>
        <v>#DIV/0!</v>
      </c>
      <c r="O78" s="249">
        <f>O77/O58</f>
        <v>0</v>
      </c>
    </row>
    <row r="79" spans="1:15" x14ac:dyDescent="0.25">
      <c r="A79" s="29" t="s">
        <v>156</v>
      </c>
      <c r="B79" s="209" t="s">
        <v>79</v>
      </c>
      <c r="C79" s="40">
        <v>0</v>
      </c>
      <c r="D79" s="41">
        <v>0</v>
      </c>
      <c r="E79" s="292">
        <v>0</v>
      </c>
      <c r="F79" s="349"/>
      <c r="G79" s="349"/>
      <c r="H79" s="349"/>
      <c r="I79" s="349"/>
      <c r="J79" s="349"/>
      <c r="K79" s="349"/>
      <c r="L79" s="349"/>
      <c r="M79" s="349"/>
      <c r="N79" s="350"/>
      <c r="O79" s="210">
        <f>SUM(C79:N79)</f>
        <v>0</v>
      </c>
    </row>
    <row r="80" spans="1:15" x14ac:dyDescent="0.25">
      <c r="A80" s="29" t="s">
        <v>157</v>
      </c>
      <c r="B80" s="193" t="s">
        <v>80</v>
      </c>
      <c r="C80" s="195">
        <f>C79/C58</f>
        <v>0</v>
      </c>
      <c r="D80" s="195">
        <f t="shared" ref="D80:N80" si="38">D79/D58</f>
        <v>0</v>
      </c>
      <c r="E80" s="420">
        <f t="shared" si="38"/>
        <v>0</v>
      </c>
      <c r="F80" s="359" t="e">
        <f t="shared" si="38"/>
        <v>#DIV/0!</v>
      </c>
      <c r="G80" s="359" t="e">
        <f t="shared" si="38"/>
        <v>#DIV/0!</v>
      </c>
      <c r="H80" s="359" t="e">
        <f t="shared" si="38"/>
        <v>#DIV/0!</v>
      </c>
      <c r="I80" s="359" t="e">
        <f t="shared" si="38"/>
        <v>#DIV/0!</v>
      </c>
      <c r="J80" s="359" t="e">
        <f t="shared" si="38"/>
        <v>#DIV/0!</v>
      </c>
      <c r="K80" s="359" t="e">
        <f t="shared" si="38"/>
        <v>#DIV/0!</v>
      </c>
      <c r="L80" s="359" t="e">
        <f t="shared" si="38"/>
        <v>#DIV/0!</v>
      </c>
      <c r="M80" s="359" t="e">
        <f t="shared" si="38"/>
        <v>#DIV/0!</v>
      </c>
      <c r="N80" s="345" t="e">
        <f t="shared" si="38"/>
        <v>#DIV/0!</v>
      </c>
      <c r="O80" s="249">
        <f>O79/O58</f>
        <v>0</v>
      </c>
    </row>
    <row r="81" spans="1:15" x14ac:dyDescent="0.25">
      <c r="A81" s="29" t="s">
        <v>158</v>
      </c>
      <c r="B81" s="209" t="s">
        <v>81</v>
      </c>
      <c r="C81" s="40">
        <v>0</v>
      </c>
      <c r="D81" s="41">
        <v>0</v>
      </c>
      <c r="E81" s="292">
        <v>2</v>
      </c>
      <c r="F81" s="349"/>
      <c r="G81" s="349"/>
      <c r="H81" s="349"/>
      <c r="I81" s="349"/>
      <c r="J81" s="349"/>
      <c r="K81" s="349"/>
      <c r="L81" s="349"/>
      <c r="M81" s="349"/>
      <c r="N81" s="350"/>
      <c r="O81" s="210">
        <f>SUM(C81:N81)</f>
        <v>2</v>
      </c>
    </row>
    <row r="82" spans="1:15" x14ac:dyDescent="0.25">
      <c r="A82" s="29" t="s">
        <v>159</v>
      </c>
      <c r="B82" s="193" t="s">
        <v>80</v>
      </c>
      <c r="C82" s="195">
        <f>C81/C58</f>
        <v>0</v>
      </c>
      <c r="D82" s="195">
        <f t="shared" ref="D82:N82" si="39">D81/D58</f>
        <v>0</v>
      </c>
      <c r="E82" s="420">
        <f t="shared" si="39"/>
        <v>0.2</v>
      </c>
      <c r="F82" s="359" t="e">
        <f t="shared" si="39"/>
        <v>#DIV/0!</v>
      </c>
      <c r="G82" s="359" t="e">
        <f t="shared" si="39"/>
        <v>#DIV/0!</v>
      </c>
      <c r="H82" s="359" t="e">
        <f t="shared" si="39"/>
        <v>#DIV/0!</v>
      </c>
      <c r="I82" s="359" t="e">
        <f t="shared" si="39"/>
        <v>#DIV/0!</v>
      </c>
      <c r="J82" s="359" t="e">
        <f t="shared" si="39"/>
        <v>#DIV/0!</v>
      </c>
      <c r="K82" s="359" t="e">
        <f t="shared" si="39"/>
        <v>#DIV/0!</v>
      </c>
      <c r="L82" s="359" t="e">
        <f t="shared" si="39"/>
        <v>#DIV/0!</v>
      </c>
      <c r="M82" s="359" t="e">
        <f t="shared" si="39"/>
        <v>#DIV/0!</v>
      </c>
      <c r="N82" s="345" t="e">
        <f t="shared" si="39"/>
        <v>#DIV/0!</v>
      </c>
      <c r="O82" s="249">
        <f>O81/O58</f>
        <v>0.10526315789473684</v>
      </c>
    </row>
    <row r="83" spans="1:15" ht="24.75" x14ac:dyDescent="0.25">
      <c r="A83" s="29" t="s">
        <v>225</v>
      </c>
      <c r="B83" s="216" t="s">
        <v>82</v>
      </c>
      <c r="C83" s="40">
        <v>0</v>
      </c>
      <c r="D83" s="41">
        <v>0</v>
      </c>
      <c r="E83" s="292">
        <v>0</v>
      </c>
      <c r="F83" s="349"/>
      <c r="G83" s="349"/>
      <c r="H83" s="349"/>
      <c r="I83" s="349"/>
      <c r="J83" s="349"/>
      <c r="K83" s="349"/>
      <c r="L83" s="349"/>
      <c r="M83" s="349"/>
      <c r="N83" s="350"/>
      <c r="O83" s="210">
        <f>SUM(C83:N83)</f>
        <v>0</v>
      </c>
    </row>
    <row r="84" spans="1:15" x14ac:dyDescent="0.25">
      <c r="A84" s="29" t="s">
        <v>226</v>
      </c>
      <c r="B84" s="193" t="s">
        <v>80</v>
      </c>
      <c r="C84" s="195">
        <f>C83/C58</f>
        <v>0</v>
      </c>
      <c r="D84" s="195">
        <f t="shared" ref="D84:N84" si="40">D83/D58</f>
        <v>0</v>
      </c>
      <c r="E84" s="420">
        <f t="shared" si="40"/>
        <v>0</v>
      </c>
      <c r="F84" s="359" t="e">
        <f t="shared" si="40"/>
        <v>#DIV/0!</v>
      </c>
      <c r="G84" s="359" t="e">
        <f t="shared" si="40"/>
        <v>#DIV/0!</v>
      </c>
      <c r="H84" s="359" t="e">
        <f t="shared" si="40"/>
        <v>#DIV/0!</v>
      </c>
      <c r="I84" s="359" t="e">
        <f t="shared" si="40"/>
        <v>#DIV/0!</v>
      </c>
      <c r="J84" s="359" t="e">
        <f t="shared" si="40"/>
        <v>#DIV/0!</v>
      </c>
      <c r="K84" s="359" t="e">
        <f t="shared" si="40"/>
        <v>#DIV/0!</v>
      </c>
      <c r="L84" s="359" t="e">
        <f t="shared" si="40"/>
        <v>#DIV/0!</v>
      </c>
      <c r="M84" s="359" t="e">
        <f t="shared" si="40"/>
        <v>#DIV/0!</v>
      </c>
      <c r="N84" s="345" t="e">
        <f t="shared" si="40"/>
        <v>#DIV/0!</v>
      </c>
      <c r="O84" s="249">
        <f>O83/O58</f>
        <v>0</v>
      </c>
    </row>
    <row r="85" spans="1:15" ht="24" x14ac:dyDescent="0.25">
      <c r="A85" s="29" t="s">
        <v>227</v>
      </c>
      <c r="B85" s="217" t="s">
        <v>83</v>
      </c>
      <c r="C85" s="40">
        <v>0</v>
      </c>
      <c r="D85" s="41">
        <v>0</v>
      </c>
      <c r="E85" s="292">
        <v>0</v>
      </c>
      <c r="F85" s="349"/>
      <c r="G85" s="349"/>
      <c r="H85" s="349"/>
      <c r="I85" s="349"/>
      <c r="J85" s="349"/>
      <c r="K85" s="349"/>
      <c r="L85" s="349"/>
      <c r="M85" s="349"/>
      <c r="N85" s="350"/>
      <c r="O85" s="210">
        <f>SUM(C85:N85)</f>
        <v>0</v>
      </c>
    </row>
    <row r="86" spans="1:15" x14ac:dyDescent="0.25">
      <c r="A86" s="29" t="s">
        <v>228</v>
      </c>
      <c r="B86" s="193" t="s">
        <v>80</v>
      </c>
      <c r="C86" s="195">
        <f>C85/C58</f>
        <v>0</v>
      </c>
      <c r="D86" s="195">
        <f t="shared" ref="D86:N86" si="41">D85/D58</f>
        <v>0</v>
      </c>
      <c r="E86" s="420">
        <f t="shared" si="41"/>
        <v>0</v>
      </c>
      <c r="F86" s="359" t="e">
        <f t="shared" si="41"/>
        <v>#DIV/0!</v>
      </c>
      <c r="G86" s="359" t="e">
        <f t="shared" si="41"/>
        <v>#DIV/0!</v>
      </c>
      <c r="H86" s="359" t="e">
        <f t="shared" si="41"/>
        <v>#DIV/0!</v>
      </c>
      <c r="I86" s="359" t="e">
        <f t="shared" si="41"/>
        <v>#DIV/0!</v>
      </c>
      <c r="J86" s="359" t="e">
        <f t="shared" si="41"/>
        <v>#DIV/0!</v>
      </c>
      <c r="K86" s="359" t="e">
        <f t="shared" si="41"/>
        <v>#DIV/0!</v>
      </c>
      <c r="L86" s="359" t="e">
        <f t="shared" si="41"/>
        <v>#DIV/0!</v>
      </c>
      <c r="M86" s="359" t="e">
        <f t="shared" si="41"/>
        <v>#DIV/0!</v>
      </c>
      <c r="N86" s="345" t="e">
        <f t="shared" si="41"/>
        <v>#DIV/0!</v>
      </c>
      <c r="O86" s="249">
        <f>O85/O58</f>
        <v>0</v>
      </c>
    </row>
    <row r="87" spans="1:15" ht="24.75" x14ac:dyDescent="0.25">
      <c r="A87" s="29" t="s">
        <v>229</v>
      </c>
      <c r="B87" s="216" t="s">
        <v>84</v>
      </c>
      <c r="C87" s="40">
        <v>1</v>
      </c>
      <c r="D87" s="41">
        <v>0</v>
      </c>
      <c r="E87" s="292">
        <v>3</v>
      </c>
      <c r="F87" s="349"/>
      <c r="G87" s="349"/>
      <c r="H87" s="349"/>
      <c r="I87" s="349"/>
      <c r="J87" s="349"/>
      <c r="K87" s="349"/>
      <c r="L87" s="349"/>
      <c r="M87" s="349"/>
      <c r="N87" s="350"/>
      <c r="O87" s="210">
        <f>SUM(C87:N87)</f>
        <v>4</v>
      </c>
    </row>
    <row r="88" spans="1:15" x14ac:dyDescent="0.25">
      <c r="A88" s="29" t="s">
        <v>232</v>
      </c>
      <c r="B88" s="193" t="s">
        <v>80</v>
      </c>
      <c r="C88" s="195">
        <f>C87/C58</f>
        <v>0.2</v>
      </c>
      <c r="D88" s="195">
        <f t="shared" ref="D88:N88" si="42">D87/D58</f>
        <v>0</v>
      </c>
      <c r="E88" s="420">
        <f t="shared" si="42"/>
        <v>0.3</v>
      </c>
      <c r="F88" s="359" t="e">
        <f t="shared" si="42"/>
        <v>#DIV/0!</v>
      </c>
      <c r="G88" s="359" t="e">
        <f t="shared" si="42"/>
        <v>#DIV/0!</v>
      </c>
      <c r="H88" s="359" t="e">
        <f t="shared" si="42"/>
        <v>#DIV/0!</v>
      </c>
      <c r="I88" s="359" t="e">
        <f t="shared" si="42"/>
        <v>#DIV/0!</v>
      </c>
      <c r="J88" s="359" t="e">
        <f t="shared" si="42"/>
        <v>#DIV/0!</v>
      </c>
      <c r="K88" s="359" t="e">
        <f t="shared" si="42"/>
        <v>#DIV/0!</v>
      </c>
      <c r="L88" s="359" t="e">
        <f t="shared" si="42"/>
        <v>#DIV/0!</v>
      </c>
      <c r="M88" s="359" t="e">
        <f t="shared" si="42"/>
        <v>#DIV/0!</v>
      </c>
      <c r="N88" s="345" t="e">
        <f t="shared" si="42"/>
        <v>#DIV/0!</v>
      </c>
      <c r="O88" s="249">
        <f>O87/O58</f>
        <v>0.21052631578947367</v>
      </c>
    </row>
    <row r="89" spans="1:15" ht="24.75" x14ac:dyDescent="0.25">
      <c r="A89" s="29" t="s">
        <v>233</v>
      </c>
      <c r="B89" s="216" t="s">
        <v>295</v>
      </c>
      <c r="C89" s="40">
        <v>0</v>
      </c>
      <c r="D89" s="41">
        <v>1</v>
      </c>
      <c r="E89" s="292">
        <v>1</v>
      </c>
      <c r="F89" s="349"/>
      <c r="G89" s="349"/>
      <c r="H89" s="349"/>
      <c r="I89" s="349"/>
      <c r="J89" s="349"/>
      <c r="K89" s="349"/>
      <c r="L89" s="349"/>
      <c r="M89" s="349"/>
      <c r="N89" s="350"/>
      <c r="O89" s="210">
        <f>SUM(C89:N89)</f>
        <v>2</v>
      </c>
    </row>
    <row r="90" spans="1:15" x14ac:dyDescent="0.25">
      <c r="A90" s="29" t="s">
        <v>235</v>
      </c>
      <c r="B90" s="193" t="s">
        <v>80</v>
      </c>
      <c r="C90" s="195">
        <f>C89/C58</f>
        <v>0</v>
      </c>
      <c r="D90" s="195">
        <f t="shared" ref="D90:N90" si="43">D89/D58</f>
        <v>0.25</v>
      </c>
      <c r="E90" s="420">
        <f t="shared" si="43"/>
        <v>0.1</v>
      </c>
      <c r="F90" s="359" t="e">
        <f t="shared" si="43"/>
        <v>#DIV/0!</v>
      </c>
      <c r="G90" s="359" t="e">
        <f t="shared" si="43"/>
        <v>#DIV/0!</v>
      </c>
      <c r="H90" s="359" t="e">
        <f t="shared" si="43"/>
        <v>#DIV/0!</v>
      </c>
      <c r="I90" s="359" t="e">
        <f t="shared" si="43"/>
        <v>#DIV/0!</v>
      </c>
      <c r="J90" s="359" t="e">
        <f t="shared" si="43"/>
        <v>#DIV/0!</v>
      </c>
      <c r="K90" s="359" t="e">
        <f t="shared" si="43"/>
        <v>#DIV/0!</v>
      </c>
      <c r="L90" s="359" t="e">
        <f t="shared" si="43"/>
        <v>#DIV/0!</v>
      </c>
      <c r="M90" s="359" t="e">
        <f t="shared" si="43"/>
        <v>#DIV/0!</v>
      </c>
      <c r="N90" s="345" t="e">
        <f t="shared" si="43"/>
        <v>#DIV/0!</v>
      </c>
      <c r="O90" s="249">
        <f>O89/O58</f>
        <v>0.10526315789473684</v>
      </c>
    </row>
    <row r="91" spans="1:15" ht="24.75" x14ac:dyDescent="0.25">
      <c r="A91" s="29" t="s">
        <v>236</v>
      </c>
      <c r="B91" s="216" t="s">
        <v>296</v>
      </c>
      <c r="C91" s="77">
        <v>0</v>
      </c>
      <c r="D91" s="41">
        <v>0</v>
      </c>
      <c r="E91" s="292">
        <v>0</v>
      </c>
      <c r="F91" s="349"/>
      <c r="G91" s="349"/>
      <c r="H91" s="349"/>
      <c r="I91" s="349"/>
      <c r="J91" s="349"/>
      <c r="K91" s="349"/>
      <c r="L91" s="349"/>
      <c r="M91" s="349"/>
      <c r="N91" s="350"/>
      <c r="O91" s="210">
        <f>SUM(C91:N91)</f>
        <v>0</v>
      </c>
    </row>
    <row r="92" spans="1:15" x14ac:dyDescent="0.25">
      <c r="A92" s="29" t="s">
        <v>237</v>
      </c>
      <c r="B92" s="193" t="s">
        <v>80</v>
      </c>
      <c r="C92" s="195">
        <f>C91/C58</f>
        <v>0</v>
      </c>
      <c r="D92" s="195">
        <f t="shared" ref="D92:N92" si="44">D91/D58</f>
        <v>0</v>
      </c>
      <c r="E92" s="420">
        <f t="shared" si="44"/>
        <v>0</v>
      </c>
      <c r="F92" s="359" t="e">
        <f t="shared" si="44"/>
        <v>#DIV/0!</v>
      </c>
      <c r="G92" s="359" t="e">
        <f t="shared" si="44"/>
        <v>#DIV/0!</v>
      </c>
      <c r="H92" s="359" t="e">
        <f t="shared" si="44"/>
        <v>#DIV/0!</v>
      </c>
      <c r="I92" s="359" t="e">
        <f t="shared" si="44"/>
        <v>#DIV/0!</v>
      </c>
      <c r="J92" s="359" t="e">
        <f t="shared" si="44"/>
        <v>#DIV/0!</v>
      </c>
      <c r="K92" s="359" t="e">
        <f t="shared" si="44"/>
        <v>#DIV/0!</v>
      </c>
      <c r="L92" s="359" t="e">
        <f t="shared" si="44"/>
        <v>#DIV/0!</v>
      </c>
      <c r="M92" s="359" t="e">
        <f t="shared" si="44"/>
        <v>#DIV/0!</v>
      </c>
      <c r="N92" s="345" t="e">
        <f t="shared" si="44"/>
        <v>#DIV/0!</v>
      </c>
      <c r="O92" s="249">
        <f>O91/O58</f>
        <v>0</v>
      </c>
    </row>
    <row r="93" spans="1:15" ht="24.75" x14ac:dyDescent="0.25">
      <c r="A93" s="29" t="s">
        <v>238</v>
      </c>
      <c r="B93" s="216" t="s">
        <v>297</v>
      </c>
      <c r="C93" s="40">
        <v>0</v>
      </c>
      <c r="D93" s="41">
        <v>0</v>
      </c>
      <c r="E93" s="292">
        <v>0</v>
      </c>
      <c r="F93" s="349"/>
      <c r="G93" s="349"/>
      <c r="H93" s="349"/>
      <c r="I93" s="349"/>
      <c r="J93" s="349"/>
      <c r="K93" s="349"/>
      <c r="L93" s="349"/>
      <c r="M93" s="349"/>
      <c r="N93" s="350"/>
      <c r="O93" s="210">
        <f>SUM(C93:N93)</f>
        <v>0</v>
      </c>
    </row>
    <row r="94" spans="1:15" x14ac:dyDescent="0.25">
      <c r="A94" s="29" t="s">
        <v>239</v>
      </c>
      <c r="B94" s="193" t="s">
        <v>80</v>
      </c>
      <c r="C94" s="195">
        <f>C93/C58</f>
        <v>0</v>
      </c>
      <c r="D94" s="195">
        <f t="shared" ref="D94:N94" si="45">D93/D58</f>
        <v>0</v>
      </c>
      <c r="E94" s="420">
        <f t="shared" si="45"/>
        <v>0</v>
      </c>
      <c r="F94" s="359" t="e">
        <f t="shared" si="45"/>
        <v>#DIV/0!</v>
      </c>
      <c r="G94" s="359" t="e">
        <f t="shared" si="45"/>
        <v>#DIV/0!</v>
      </c>
      <c r="H94" s="359" t="e">
        <f t="shared" si="45"/>
        <v>#DIV/0!</v>
      </c>
      <c r="I94" s="359" t="e">
        <f t="shared" si="45"/>
        <v>#DIV/0!</v>
      </c>
      <c r="J94" s="359" t="e">
        <f t="shared" si="45"/>
        <v>#DIV/0!</v>
      </c>
      <c r="K94" s="359" t="e">
        <f t="shared" si="45"/>
        <v>#DIV/0!</v>
      </c>
      <c r="L94" s="359" t="e">
        <f t="shared" si="45"/>
        <v>#DIV/0!</v>
      </c>
      <c r="M94" s="359" t="e">
        <f t="shared" si="45"/>
        <v>#DIV/0!</v>
      </c>
      <c r="N94" s="345" t="e">
        <f t="shared" si="45"/>
        <v>#DIV/0!</v>
      </c>
      <c r="O94" s="249">
        <f>O93/O58</f>
        <v>0</v>
      </c>
    </row>
    <row r="95" spans="1:15" ht="24.75" x14ac:dyDescent="0.25">
      <c r="A95" s="29" t="s">
        <v>300</v>
      </c>
      <c r="B95" s="216" t="s">
        <v>298</v>
      </c>
      <c r="C95" s="40">
        <v>1</v>
      </c>
      <c r="D95" s="77">
        <v>0</v>
      </c>
      <c r="E95" s="294">
        <f>E58-E61-E79-E81-E83-E85-E87-E89-E91-E93</f>
        <v>0</v>
      </c>
      <c r="F95" s="351"/>
      <c r="G95" s="351"/>
      <c r="H95" s="351"/>
      <c r="I95" s="351"/>
      <c r="J95" s="351"/>
      <c r="K95" s="351"/>
      <c r="L95" s="351"/>
      <c r="M95" s="351">
        <f t="shared" ref="M95:N95" si="46">M58-M61-M79-M81-M83-M85-M87-M89-M91-M93</f>
        <v>0</v>
      </c>
      <c r="N95" s="350">
        <f t="shared" si="46"/>
        <v>0</v>
      </c>
      <c r="O95" s="210">
        <f>SUM(C95:N95)</f>
        <v>1</v>
      </c>
    </row>
    <row r="96" spans="1:15" ht="15.75" thickBot="1" x14ac:dyDescent="0.3">
      <c r="A96" s="29" t="s">
        <v>301</v>
      </c>
      <c r="B96" s="218" t="s">
        <v>80</v>
      </c>
      <c r="C96" s="204">
        <f>C95/C58</f>
        <v>0.2</v>
      </c>
      <c r="D96" s="205">
        <f t="shared" ref="D96:N96" si="47">D95/D58</f>
        <v>0</v>
      </c>
      <c r="E96" s="424">
        <f t="shared" si="47"/>
        <v>0</v>
      </c>
      <c r="F96" s="361" t="e">
        <f t="shared" si="47"/>
        <v>#DIV/0!</v>
      </c>
      <c r="G96" s="361" t="e">
        <f t="shared" si="47"/>
        <v>#DIV/0!</v>
      </c>
      <c r="H96" s="361" t="e">
        <f t="shared" si="47"/>
        <v>#DIV/0!</v>
      </c>
      <c r="I96" s="361" t="e">
        <f t="shared" si="47"/>
        <v>#DIV/0!</v>
      </c>
      <c r="J96" s="361" t="e">
        <f t="shared" si="47"/>
        <v>#DIV/0!</v>
      </c>
      <c r="K96" s="361" t="e">
        <f t="shared" si="47"/>
        <v>#DIV/0!</v>
      </c>
      <c r="L96" s="361" t="e">
        <f t="shared" si="47"/>
        <v>#DIV/0!</v>
      </c>
      <c r="M96" s="361" t="e">
        <f t="shared" si="47"/>
        <v>#DIV/0!</v>
      </c>
      <c r="N96" s="347" t="e">
        <f t="shared" si="47"/>
        <v>#DIV/0!</v>
      </c>
      <c r="O96" s="253">
        <f>O95/O58</f>
        <v>5.2631578947368418E-2</v>
      </c>
    </row>
  </sheetData>
  <pageMargins left="0.7" right="0.7" top="0.75" bottom="0.75" header="0.3" footer="0.3"/>
  <pageSetup paperSize="9"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96"/>
  <sheetViews>
    <sheetView view="pageBreakPreview" zoomScaleNormal="100" zoomScaleSheetLayoutView="100" workbookViewId="0">
      <selection activeCell="C3" sqref="C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8" t="s">
        <v>326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7" t="s">
        <v>6</v>
      </c>
      <c r="B2" s="59" t="s">
        <v>0</v>
      </c>
      <c r="C2" s="58" t="s">
        <v>373</v>
      </c>
      <c r="D2" s="58" t="s">
        <v>375</v>
      </c>
      <c r="E2" s="58" t="s">
        <v>376</v>
      </c>
      <c r="F2" s="58" t="s">
        <v>377</v>
      </c>
      <c r="G2" s="58" t="s">
        <v>378</v>
      </c>
      <c r="H2" s="58" t="s">
        <v>379</v>
      </c>
      <c r="I2" s="58" t="s">
        <v>380</v>
      </c>
      <c r="J2" s="58" t="s">
        <v>381</v>
      </c>
      <c r="K2" s="58" t="s">
        <v>382</v>
      </c>
      <c r="L2" s="58" t="s">
        <v>383</v>
      </c>
      <c r="M2" s="58" t="s">
        <v>384</v>
      </c>
      <c r="N2" s="58" t="s">
        <v>385</v>
      </c>
      <c r="O2" s="58" t="s">
        <v>386</v>
      </c>
    </row>
    <row r="3" spans="1:15" ht="15.75" thickBot="1" x14ac:dyDescent="0.3">
      <c r="A3" s="13" t="s">
        <v>7</v>
      </c>
      <c r="B3" s="5" t="s">
        <v>5</v>
      </c>
      <c r="C3" s="6">
        <v>59</v>
      </c>
      <c r="D3" s="6">
        <v>57</v>
      </c>
      <c r="E3" s="6">
        <v>57</v>
      </c>
      <c r="F3" s="290">
        <v>56</v>
      </c>
      <c r="G3" s="290"/>
      <c r="H3" s="290"/>
      <c r="I3" s="290"/>
      <c r="J3" s="6"/>
      <c r="K3" s="6"/>
      <c r="L3" s="6"/>
      <c r="M3" s="6"/>
      <c r="N3" s="290"/>
      <c r="O3" s="330"/>
    </row>
    <row r="4" spans="1:15" x14ac:dyDescent="0.25">
      <c r="A4" s="13" t="s">
        <v>8</v>
      </c>
      <c r="B4" s="183" t="s">
        <v>41</v>
      </c>
      <c r="C4" s="185">
        <v>50</v>
      </c>
      <c r="D4" s="186">
        <v>50</v>
      </c>
      <c r="E4" s="186">
        <v>47</v>
      </c>
      <c r="F4" s="291">
        <v>48</v>
      </c>
      <c r="G4" s="348"/>
      <c r="H4" s="348"/>
      <c r="I4" s="348"/>
      <c r="J4" s="348"/>
      <c r="K4" s="348"/>
      <c r="L4" s="348"/>
      <c r="M4" s="348"/>
      <c r="N4" s="348"/>
      <c r="O4" s="358"/>
    </row>
    <row r="5" spans="1:15" x14ac:dyDescent="0.25">
      <c r="A5" s="13" t="s">
        <v>9</v>
      </c>
      <c r="B5" s="182" t="s">
        <v>15</v>
      </c>
      <c r="C5" s="184">
        <f>C4/C3</f>
        <v>0.84745762711864403</v>
      </c>
      <c r="D5" s="222">
        <f>D4/D3</f>
        <v>0.8771929824561403</v>
      </c>
      <c r="E5" s="222">
        <f t="shared" ref="E5:O5" si="0">E4/E3</f>
        <v>0.82456140350877194</v>
      </c>
      <c r="F5" s="418">
        <f t="shared" si="0"/>
        <v>0.8571428571428571</v>
      </c>
      <c r="G5" s="344" t="e">
        <f t="shared" si="0"/>
        <v>#DIV/0!</v>
      </c>
      <c r="H5" s="344" t="e">
        <f t="shared" si="0"/>
        <v>#DIV/0!</v>
      </c>
      <c r="I5" s="344" t="e">
        <f t="shared" si="0"/>
        <v>#DIV/0!</v>
      </c>
      <c r="J5" s="344" t="e">
        <f t="shared" si="0"/>
        <v>#DIV/0!</v>
      </c>
      <c r="K5" s="344" t="e">
        <f t="shared" si="0"/>
        <v>#DIV/0!</v>
      </c>
      <c r="L5" s="344" t="e">
        <f t="shared" si="0"/>
        <v>#DIV/0!</v>
      </c>
      <c r="M5" s="344" t="e">
        <f t="shared" si="0"/>
        <v>#DIV/0!</v>
      </c>
      <c r="N5" s="344" t="e">
        <f t="shared" si="0"/>
        <v>#DIV/0!</v>
      </c>
      <c r="O5" s="345" t="e">
        <f t="shared" si="0"/>
        <v>#DIV/0!</v>
      </c>
    </row>
    <row r="6" spans="1:15" x14ac:dyDescent="0.25">
      <c r="A6" s="13" t="s">
        <v>10</v>
      </c>
      <c r="B6" s="187" t="s">
        <v>287</v>
      </c>
      <c r="C6" s="188">
        <v>0</v>
      </c>
      <c r="D6" s="41">
        <v>1</v>
      </c>
      <c r="E6" s="41">
        <v>3</v>
      </c>
      <c r="F6" s="292">
        <v>4</v>
      </c>
      <c r="G6" s="349"/>
      <c r="H6" s="349"/>
      <c r="I6" s="349"/>
      <c r="J6" s="349"/>
      <c r="K6" s="349"/>
      <c r="L6" s="349"/>
      <c r="M6" s="349"/>
      <c r="N6" s="349"/>
      <c r="O6" s="350"/>
    </row>
    <row r="7" spans="1:15" x14ac:dyDescent="0.25">
      <c r="A7" s="13" t="s">
        <v>11</v>
      </c>
      <c r="B7" s="182" t="s">
        <v>15</v>
      </c>
      <c r="C7" s="184">
        <f>C6/C3</f>
        <v>0</v>
      </c>
      <c r="D7" s="222">
        <f>D6/D3</f>
        <v>1.7543859649122806E-2</v>
      </c>
      <c r="E7" s="222">
        <f t="shared" ref="E7:O7" si="1">E6/E3</f>
        <v>5.2631578947368418E-2</v>
      </c>
      <c r="F7" s="418">
        <f t="shared" si="1"/>
        <v>7.1428571428571425E-2</v>
      </c>
      <c r="G7" s="344" t="e">
        <f t="shared" si="1"/>
        <v>#DIV/0!</v>
      </c>
      <c r="H7" s="344" t="e">
        <f t="shared" si="1"/>
        <v>#DIV/0!</v>
      </c>
      <c r="I7" s="344" t="e">
        <f t="shared" si="1"/>
        <v>#DIV/0!</v>
      </c>
      <c r="J7" s="344" t="e">
        <f t="shared" si="1"/>
        <v>#DIV/0!</v>
      </c>
      <c r="K7" s="344" t="e">
        <f t="shared" si="1"/>
        <v>#DIV/0!</v>
      </c>
      <c r="L7" s="344" t="e">
        <f t="shared" si="1"/>
        <v>#DIV/0!</v>
      </c>
      <c r="M7" s="344" t="e">
        <f t="shared" si="1"/>
        <v>#DIV/0!</v>
      </c>
      <c r="N7" s="344" t="e">
        <f t="shared" si="1"/>
        <v>#DIV/0!</v>
      </c>
      <c r="O7" s="345" t="e">
        <f t="shared" si="1"/>
        <v>#DIV/0!</v>
      </c>
    </row>
    <row r="8" spans="1:15" x14ac:dyDescent="0.25">
      <c r="A8" s="13" t="s">
        <v>12</v>
      </c>
      <c r="B8" s="187" t="s">
        <v>16</v>
      </c>
      <c r="C8" s="188">
        <v>9</v>
      </c>
      <c r="D8" s="41">
        <v>9</v>
      </c>
      <c r="E8" s="41">
        <v>9</v>
      </c>
      <c r="F8" s="292">
        <v>11</v>
      </c>
      <c r="G8" s="349"/>
      <c r="H8" s="349"/>
      <c r="I8" s="349"/>
      <c r="J8" s="349"/>
      <c r="K8" s="349"/>
      <c r="L8" s="349"/>
      <c r="M8" s="349"/>
      <c r="N8" s="349"/>
      <c r="O8" s="350"/>
    </row>
    <row r="9" spans="1:15" x14ac:dyDescent="0.25">
      <c r="A9" s="13" t="s">
        <v>13</v>
      </c>
      <c r="B9" s="182" t="s">
        <v>15</v>
      </c>
      <c r="C9" s="184">
        <f>C8/C3</f>
        <v>0.15254237288135594</v>
      </c>
      <c r="D9" s="222">
        <f>D8/D3</f>
        <v>0.15789473684210525</v>
      </c>
      <c r="E9" s="222">
        <f t="shared" ref="E9:O9" si="2">E8/E3</f>
        <v>0.15789473684210525</v>
      </c>
      <c r="F9" s="418">
        <f t="shared" si="2"/>
        <v>0.19642857142857142</v>
      </c>
      <c r="G9" s="344" t="e">
        <f t="shared" si="2"/>
        <v>#DIV/0!</v>
      </c>
      <c r="H9" s="344" t="e">
        <f t="shared" si="2"/>
        <v>#DIV/0!</v>
      </c>
      <c r="I9" s="344" t="e">
        <f t="shared" si="2"/>
        <v>#DIV/0!</v>
      </c>
      <c r="J9" s="344" t="e">
        <f t="shared" si="2"/>
        <v>#DIV/0!</v>
      </c>
      <c r="K9" s="344" t="e">
        <f t="shared" si="2"/>
        <v>#DIV/0!</v>
      </c>
      <c r="L9" s="344" t="e">
        <f t="shared" si="2"/>
        <v>#DIV/0!</v>
      </c>
      <c r="M9" s="344" t="e">
        <f t="shared" si="2"/>
        <v>#DIV/0!</v>
      </c>
      <c r="N9" s="344" t="e">
        <f t="shared" si="2"/>
        <v>#DIV/0!</v>
      </c>
      <c r="O9" s="345" t="e">
        <f t="shared" si="2"/>
        <v>#DIV/0!</v>
      </c>
    </row>
    <row r="10" spans="1:15" x14ac:dyDescent="0.25">
      <c r="A10" s="13" t="s">
        <v>18</v>
      </c>
      <c r="B10" s="187" t="s">
        <v>17</v>
      </c>
      <c r="C10" s="188">
        <v>40</v>
      </c>
      <c r="D10" s="41">
        <v>38</v>
      </c>
      <c r="E10" s="41">
        <v>38</v>
      </c>
      <c r="F10" s="292">
        <v>39</v>
      </c>
      <c r="G10" s="349"/>
      <c r="H10" s="349"/>
      <c r="I10" s="349"/>
      <c r="J10" s="349"/>
      <c r="K10" s="349"/>
      <c r="L10" s="349"/>
      <c r="M10" s="349"/>
      <c r="N10" s="349"/>
      <c r="O10" s="350"/>
    </row>
    <row r="11" spans="1:15" x14ac:dyDescent="0.25">
      <c r="A11" s="13" t="s">
        <v>19</v>
      </c>
      <c r="B11" s="182" t="s">
        <v>15</v>
      </c>
      <c r="C11" s="184">
        <f>C10/C3</f>
        <v>0.67796610169491522</v>
      </c>
      <c r="D11" s="222">
        <f>D10/D3</f>
        <v>0.66666666666666663</v>
      </c>
      <c r="E11" s="222">
        <f t="shared" ref="E11:O11" si="3">E10/E3</f>
        <v>0.66666666666666663</v>
      </c>
      <c r="F11" s="418">
        <f t="shared" si="3"/>
        <v>0.6964285714285714</v>
      </c>
      <c r="G11" s="344" t="e">
        <f t="shared" si="3"/>
        <v>#DIV/0!</v>
      </c>
      <c r="H11" s="344" t="e">
        <f t="shared" si="3"/>
        <v>#DIV/0!</v>
      </c>
      <c r="I11" s="344" t="e">
        <f t="shared" si="3"/>
        <v>#DIV/0!</v>
      </c>
      <c r="J11" s="344" t="e">
        <f t="shared" si="3"/>
        <v>#DIV/0!</v>
      </c>
      <c r="K11" s="344" t="e">
        <f t="shared" si="3"/>
        <v>#DIV/0!</v>
      </c>
      <c r="L11" s="344" t="e">
        <f t="shared" si="3"/>
        <v>#DIV/0!</v>
      </c>
      <c r="M11" s="344" t="e">
        <f t="shared" si="3"/>
        <v>#DIV/0!</v>
      </c>
      <c r="N11" s="344" t="e">
        <f t="shared" si="3"/>
        <v>#DIV/0!</v>
      </c>
      <c r="O11" s="345" t="e">
        <f t="shared" si="3"/>
        <v>#DIV/0!</v>
      </c>
    </row>
    <row r="12" spans="1:15" x14ac:dyDescent="0.25">
      <c r="A12" s="13" t="s">
        <v>20</v>
      </c>
      <c r="B12" s="189" t="s">
        <v>38</v>
      </c>
      <c r="C12" s="188">
        <v>5</v>
      </c>
      <c r="D12" s="41">
        <v>4</v>
      </c>
      <c r="E12" s="41">
        <v>3</v>
      </c>
      <c r="F12" s="292">
        <v>5</v>
      </c>
      <c r="G12" s="349"/>
      <c r="H12" s="349"/>
      <c r="I12" s="349"/>
      <c r="J12" s="349"/>
      <c r="K12" s="349"/>
      <c r="L12" s="349"/>
      <c r="M12" s="349"/>
      <c r="N12" s="349"/>
      <c r="O12" s="350"/>
    </row>
    <row r="13" spans="1:15" x14ac:dyDescent="0.25">
      <c r="A13" s="13" t="s">
        <v>21</v>
      </c>
      <c r="B13" s="182" t="s">
        <v>15</v>
      </c>
      <c r="C13" s="184">
        <f>C12/C3</f>
        <v>8.4745762711864403E-2</v>
      </c>
      <c r="D13" s="222">
        <f>D12/D3</f>
        <v>7.0175438596491224E-2</v>
      </c>
      <c r="E13" s="222">
        <f t="shared" ref="E13:O13" si="4">E12/E3</f>
        <v>5.2631578947368418E-2</v>
      </c>
      <c r="F13" s="418">
        <f t="shared" si="4"/>
        <v>8.9285714285714288E-2</v>
      </c>
      <c r="G13" s="344" t="e">
        <f t="shared" si="4"/>
        <v>#DIV/0!</v>
      </c>
      <c r="H13" s="344" t="e">
        <f t="shared" si="4"/>
        <v>#DIV/0!</v>
      </c>
      <c r="I13" s="344" t="e">
        <f t="shared" si="4"/>
        <v>#DIV/0!</v>
      </c>
      <c r="J13" s="344" t="e">
        <f t="shared" si="4"/>
        <v>#DIV/0!</v>
      </c>
      <c r="K13" s="344" t="e">
        <f t="shared" si="4"/>
        <v>#DIV/0!</v>
      </c>
      <c r="L13" s="344" t="e">
        <f t="shared" si="4"/>
        <v>#DIV/0!</v>
      </c>
      <c r="M13" s="344" t="e">
        <f t="shared" si="4"/>
        <v>#DIV/0!</v>
      </c>
      <c r="N13" s="344" t="e">
        <f t="shared" si="4"/>
        <v>#DIV/0!</v>
      </c>
      <c r="O13" s="345" t="e">
        <f t="shared" si="4"/>
        <v>#DIV/0!</v>
      </c>
    </row>
    <row r="14" spans="1:15" x14ac:dyDescent="0.25">
      <c r="A14" s="13" t="s">
        <v>22</v>
      </c>
      <c r="B14" s="187" t="s">
        <v>39</v>
      </c>
      <c r="C14" s="188">
        <v>18</v>
      </c>
      <c r="D14" s="41">
        <v>15</v>
      </c>
      <c r="E14" s="41">
        <v>18</v>
      </c>
      <c r="F14" s="292">
        <v>16</v>
      </c>
      <c r="G14" s="349"/>
      <c r="H14" s="349"/>
      <c r="I14" s="349"/>
      <c r="J14" s="349"/>
      <c r="K14" s="349"/>
      <c r="L14" s="349"/>
      <c r="M14" s="349"/>
      <c r="N14" s="349"/>
      <c r="O14" s="350"/>
    </row>
    <row r="15" spans="1:15" x14ac:dyDescent="0.25">
      <c r="A15" s="13" t="s">
        <v>23</v>
      </c>
      <c r="B15" s="182" t="s">
        <v>15</v>
      </c>
      <c r="C15" s="184">
        <f>C14/C3</f>
        <v>0.30508474576271188</v>
      </c>
      <c r="D15" s="222">
        <f>D14/D3</f>
        <v>0.26315789473684209</v>
      </c>
      <c r="E15" s="222">
        <f t="shared" ref="E15:O15" si="5">E14/E3</f>
        <v>0.31578947368421051</v>
      </c>
      <c r="F15" s="418">
        <f t="shared" si="5"/>
        <v>0.2857142857142857</v>
      </c>
      <c r="G15" s="344" t="e">
        <f t="shared" si="5"/>
        <v>#DIV/0!</v>
      </c>
      <c r="H15" s="344" t="e">
        <f t="shared" si="5"/>
        <v>#DIV/0!</v>
      </c>
      <c r="I15" s="344" t="e">
        <f t="shared" si="5"/>
        <v>#DIV/0!</v>
      </c>
      <c r="J15" s="344" t="e">
        <f t="shared" si="5"/>
        <v>#DIV/0!</v>
      </c>
      <c r="K15" s="344" t="e">
        <f t="shared" si="5"/>
        <v>#DIV/0!</v>
      </c>
      <c r="L15" s="344" t="e">
        <f t="shared" si="5"/>
        <v>#DIV/0!</v>
      </c>
      <c r="M15" s="344" t="e">
        <f t="shared" si="5"/>
        <v>#DIV/0!</v>
      </c>
      <c r="N15" s="344" t="e">
        <f t="shared" si="5"/>
        <v>#DIV/0!</v>
      </c>
      <c r="O15" s="345" t="e">
        <f t="shared" si="5"/>
        <v>#DIV/0!</v>
      </c>
    </row>
    <row r="16" spans="1:15" x14ac:dyDescent="0.25">
      <c r="A16" s="13" t="s">
        <v>24</v>
      </c>
      <c r="B16" s="187" t="s">
        <v>40</v>
      </c>
      <c r="C16" s="188">
        <v>12</v>
      </c>
      <c r="D16" s="41">
        <v>8</v>
      </c>
      <c r="E16" s="41">
        <v>12</v>
      </c>
      <c r="F16" s="292">
        <v>10</v>
      </c>
      <c r="G16" s="349"/>
      <c r="H16" s="349"/>
      <c r="I16" s="349"/>
      <c r="J16" s="349"/>
      <c r="K16" s="349"/>
      <c r="L16" s="349"/>
      <c r="M16" s="349"/>
      <c r="N16" s="349"/>
      <c r="O16" s="350"/>
    </row>
    <row r="17" spans="1:15" x14ac:dyDescent="0.25">
      <c r="A17" s="13" t="s">
        <v>25</v>
      </c>
      <c r="B17" s="190" t="s">
        <v>15</v>
      </c>
      <c r="C17" s="184">
        <f>C16/C3</f>
        <v>0.20338983050847459</v>
      </c>
      <c r="D17" s="222">
        <f>D16/D3</f>
        <v>0.14035087719298245</v>
      </c>
      <c r="E17" s="222">
        <f t="shared" ref="E17:O17" si="6">E16/E3</f>
        <v>0.21052631578947367</v>
      </c>
      <c r="F17" s="418">
        <f t="shared" si="6"/>
        <v>0.17857142857142858</v>
      </c>
      <c r="G17" s="344" t="e">
        <f t="shared" si="6"/>
        <v>#DIV/0!</v>
      </c>
      <c r="H17" s="344" t="e">
        <f t="shared" si="6"/>
        <v>#DIV/0!</v>
      </c>
      <c r="I17" s="344" t="e">
        <f t="shared" si="6"/>
        <v>#DIV/0!</v>
      </c>
      <c r="J17" s="344" t="e">
        <f t="shared" si="6"/>
        <v>#DIV/0!</v>
      </c>
      <c r="K17" s="344" t="e">
        <f t="shared" si="6"/>
        <v>#DIV/0!</v>
      </c>
      <c r="L17" s="344" t="e">
        <f t="shared" si="6"/>
        <v>#DIV/0!</v>
      </c>
      <c r="M17" s="344" t="e">
        <f t="shared" si="6"/>
        <v>#DIV/0!</v>
      </c>
      <c r="N17" s="344" t="e">
        <f t="shared" si="6"/>
        <v>#DIV/0!</v>
      </c>
      <c r="O17" s="345" t="e">
        <f t="shared" si="6"/>
        <v>#DIV/0!</v>
      </c>
    </row>
    <row r="18" spans="1:15" x14ac:dyDescent="0.25">
      <c r="A18" s="13" t="s">
        <v>26</v>
      </c>
      <c r="B18" s="187" t="s">
        <v>124</v>
      </c>
      <c r="C18" s="188">
        <v>7</v>
      </c>
      <c r="D18" s="41">
        <v>6</v>
      </c>
      <c r="E18" s="41">
        <v>8</v>
      </c>
      <c r="F18" s="292">
        <v>9</v>
      </c>
      <c r="G18" s="349"/>
      <c r="H18" s="349"/>
      <c r="I18" s="349"/>
      <c r="J18" s="349"/>
      <c r="K18" s="349"/>
      <c r="L18" s="349"/>
      <c r="M18" s="349"/>
      <c r="N18" s="349"/>
      <c r="O18" s="350"/>
    </row>
    <row r="19" spans="1:15" ht="15.75" thickBot="1" x14ac:dyDescent="0.3">
      <c r="A19" s="13" t="s">
        <v>27</v>
      </c>
      <c r="B19" s="191" t="s">
        <v>15</v>
      </c>
      <c r="C19" s="192">
        <f>C18/C3</f>
        <v>0.11864406779661017</v>
      </c>
      <c r="D19" s="232">
        <f>D18/D3</f>
        <v>0.10526315789473684</v>
      </c>
      <c r="E19" s="232">
        <f>E18/E3</f>
        <v>0.14035087719298245</v>
      </c>
      <c r="F19" s="419">
        <f t="shared" ref="F19:O19" si="7">F18/F3</f>
        <v>0.16071428571428573</v>
      </c>
      <c r="G19" s="346" t="e">
        <f t="shared" si="7"/>
        <v>#DIV/0!</v>
      </c>
      <c r="H19" s="346" t="e">
        <f t="shared" si="7"/>
        <v>#DIV/0!</v>
      </c>
      <c r="I19" s="346" t="e">
        <f t="shared" si="7"/>
        <v>#DIV/0!</v>
      </c>
      <c r="J19" s="346" t="e">
        <f t="shared" si="7"/>
        <v>#DIV/0!</v>
      </c>
      <c r="K19" s="346" t="e">
        <f t="shared" si="7"/>
        <v>#DIV/0!</v>
      </c>
      <c r="L19" s="346" t="e">
        <f t="shared" si="7"/>
        <v>#DIV/0!</v>
      </c>
      <c r="M19" s="346" t="e">
        <f t="shared" si="7"/>
        <v>#DIV/0!</v>
      </c>
      <c r="N19" s="346" t="e">
        <f t="shared" si="7"/>
        <v>#DIV/0!</v>
      </c>
      <c r="O19" s="347" t="e">
        <f t="shared" si="7"/>
        <v>#DIV/0!</v>
      </c>
    </row>
    <row r="20" spans="1:15" ht="20.100000000000001" customHeight="1" thickBot="1" x14ac:dyDescent="0.3">
      <c r="A20" s="20" t="s">
        <v>327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375</v>
      </c>
      <c r="D21" s="52" t="s">
        <v>376</v>
      </c>
      <c r="E21" s="52" t="s">
        <v>377</v>
      </c>
      <c r="F21" s="52" t="s">
        <v>378</v>
      </c>
      <c r="G21" s="52" t="s">
        <v>379</v>
      </c>
      <c r="H21" s="52" t="s">
        <v>380</v>
      </c>
      <c r="I21" s="52" t="s">
        <v>381</v>
      </c>
      <c r="J21" s="52" t="s">
        <v>382</v>
      </c>
      <c r="K21" s="52" t="s">
        <v>383</v>
      </c>
      <c r="L21" s="52" t="s">
        <v>384</v>
      </c>
      <c r="M21" s="52" t="s">
        <v>385</v>
      </c>
      <c r="N21" s="52" t="s">
        <v>386</v>
      </c>
      <c r="O21" s="53" t="s">
        <v>105</v>
      </c>
    </row>
    <row r="22" spans="1:15" ht="15.75" thickBot="1" x14ac:dyDescent="0.3">
      <c r="A22" s="10" t="s">
        <v>28</v>
      </c>
      <c r="B22" s="9" t="s">
        <v>293</v>
      </c>
      <c r="C22" s="8">
        <v>11</v>
      </c>
      <c r="D22" s="9">
        <v>10</v>
      </c>
      <c r="E22" s="293">
        <v>11</v>
      </c>
      <c r="F22" s="293"/>
      <c r="G22" s="293"/>
      <c r="H22" s="293"/>
      <c r="I22" s="9"/>
      <c r="J22" s="9"/>
      <c r="K22" s="9"/>
      <c r="L22" s="9"/>
      <c r="M22" s="293"/>
      <c r="N22" s="293"/>
      <c r="O22" s="8">
        <f>SUM(C22:N22)</f>
        <v>32</v>
      </c>
    </row>
    <row r="23" spans="1:15" x14ac:dyDescent="0.25">
      <c r="A23" s="10" t="s">
        <v>29</v>
      </c>
      <c r="B23" s="194" t="s">
        <v>44</v>
      </c>
      <c r="C23" s="197">
        <v>4</v>
      </c>
      <c r="D23" s="186">
        <v>6</v>
      </c>
      <c r="E23" s="291">
        <v>4</v>
      </c>
      <c r="F23" s="348"/>
      <c r="G23" s="348"/>
      <c r="H23" s="348"/>
      <c r="I23" s="348"/>
      <c r="J23" s="348"/>
      <c r="K23" s="348"/>
      <c r="L23" s="348"/>
      <c r="M23" s="348"/>
      <c r="N23" s="358"/>
      <c r="O23" s="194">
        <f>SUM(C23:N23)</f>
        <v>14</v>
      </c>
    </row>
    <row r="24" spans="1:15" x14ac:dyDescent="0.25">
      <c r="A24" s="10" t="s">
        <v>30</v>
      </c>
      <c r="B24" s="166" t="s">
        <v>69</v>
      </c>
      <c r="C24" s="195">
        <f>C23/C22</f>
        <v>0.36363636363636365</v>
      </c>
      <c r="D24" s="195">
        <f>D23/D22</f>
        <v>0.6</v>
      </c>
      <c r="E24" s="420">
        <f t="shared" ref="E24:N24" si="8">E23/E22</f>
        <v>0.36363636363636365</v>
      </c>
      <c r="F24" s="359" t="e">
        <f>F23/F22</f>
        <v>#DIV/0!</v>
      </c>
      <c r="G24" s="359" t="e">
        <f t="shared" si="8"/>
        <v>#DIV/0!</v>
      </c>
      <c r="H24" s="359" t="e">
        <f t="shared" si="8"/>
        <v>#DIV/0!</v>
      </c>
      <c r="I24" s="359" t="e">
        <f t="shared" si="8"/>
        <v>#DIV/0!</v>
      </c>
      <c r="J24" s="359" t="e">
        <f t="shared" si="8"/>
        <v>#DIV/0!</v>
      </c>
      <c r="K24" s="359" t="e">
        <f t="shared" si="8"/>
        <v>#DIV/0!</v>
      </c>
      <c r="L24" s="359" t="e">
        <f t="shared" si="8"/>
        <v>#DIV/0!</v>
      </c>
      <c r="M24" s="359" t="e">
        <f t="shared" si="8"/>
        <v>#DIV/0!</v>
      </c>
      <c r="N24" s="359" t="e">
        <f t="shared" si="8"/>
        <v>#DIV/0!</v>
      </c>
      <c r="O24" s="196">
        <f>O23/O22</f>
        <v>0.4375</v>
      </c>
    </row>
    <row r="25" spans="1:15" x14ac:dyDescent="0.25">
      <c r="A25" s="10" t="s">
        <v>31</v>
      </c>
      <c r="B25" s="85" t="s">
        <v>341</v>
      </c>
      <c r="C25" s="77">
        <v>5</v>
      </c>
      <c r="D25" s="77">
        <v>6</v>
      </c>
      <c r="E25" s="294">
        <v>6</v>
      </c>
      <c r="F25" s="351"/>
      <c r="G25" s="351"/>
      <c r="H25" s="351"/>
      <c r="I25" s="351"/>
      <c r="J25" s="351"/>
      <c r="K25" s="351"/>
      <c r="L25" s="351"/>
      <c r="M25" s="351"/>
      <c r="N25" s="360"/>
      <c r="O25" s="85">
        <f>SUM(C25:N25)</f>
        <v>17</v>
      </c>
    </row>
    <row r="26" spans="1:15" x14ac:dyDescent="0.25">
      <c r="A26" s="10" t="s">
        <v>32</v>
      </c>
      <c r="B26" s="166" t="s">
        <v>69</v>
      </c>
      <c r="C26" s="195">
        <f>C25/C22</f>
        <v>0.45454545454545453</v>
      </c>
      <c r="D26" s="195">
        <f>D25/D22</f>
        <v>0.6</v>
      </c>
      <c r="E26" s="420">
        <f t="shared" ref="E26:N26" si="9">E25/E22</f>
        <v>0.54545454545454541</v>
      </c>
      <c r="F26" s="359" t="e">
        <f t="shared" si="9"/>
        <v>#DIV/0!</v>
      </c>
      <c r="G26" s="359" t="e">
        <f t="shared" si="9"/>
        <v>#DIV/0!</v>
      </c>
      <c r="H26" s="359" t="e">
        <f t="shared" si="9"/>
        <v>#DIV/0!</v>
      </c>
      <c r="I26" s="359" t="e">
        <f t="shared" si="9"/>
        <v>#DIV/0!</v>
      </c>
      <c r="J26" s="359" t="e">
        <f t="shared" si="9"/>
        <v>#DIV/0!</v>
      </c>
      <c r="K26" s="359" t="e">
        <f t="shared" si="9"/>
        <v>#DIV/0!</v>
      </c>
      <c r="L26" s="359" t="e">
        <f t="shared" si="9"/>
        <v>#DIV/0!</v>
      </c>
      <c r="M26" s="359" t="e">
        <f t="shared" si="9"/>
        <v>#DIV/0!</v>
      </c>
      <c r="N26" s="359" t="e">
        <f t="shared" si="9"/>
        <v>#DIV/0!</v>
      </c>
      <c r="O26" s="196">
        <f>O25/O22</f>
        <v>0.53125</v>
      </c>
    </row>
    <row r="27" spans="1:15" x14ac:dyDescent="0.25">
      <c r="A27" s="10" t="s">
        <v>33</v>
      </c>
      <c r="B27" s="85" t="s">
        <v>289</v>
      </c>
      <c r="C27" s="77">
        <v>11</v>
      </c>
      <c r="D27" s="41">
        <v>6</v>
      </c>
      <c r="E27" s="292">
        <v>10</v>
      </c>
      <c r="F27" s="349"/>
      <c r="G27" s="349"/>
      <c r="H27" s="349"/>
      <c r="I27" s="349"/>
      <c r="J27" s="349"/>
      <c r="K27" s="349"/>
      <c r="L27" s="349"/>
      <c r="M27" s="349"/>
      <c r="N27" s="350"/>
      <c r="O27" s="85">
        <f>SUM(C27:N27)</f>
        <v>27</v>
      </c>
    </row>
    <row r="28" spans="1:15" x14ac:dyDescent="0.25">
      <c r="A28" s="10" t="s">
        <v>34</v>
      </c>
      <c r="B28" s="166" t="s">
        <v>69</v>
      </c>
      <c r="C28" s="195">
        <f>C27/C22</f>
        <v>1</v>
      </c>
      <c r="D28" s="195">
        <f t="shared" ref="D28:N28" si="10">D27/D22</f>
        <v>0.6</v>
      </c>
      <c r="E28" s="420">
        <f t="shared" si="10"/>
        <v>0.90909090909090906</v>
      </c>
      <c r="F28" s="359" t="e">
        <f t="shared" si="10"/>
        <v>#DIV/0!</v>
      </c>
      <c r="G28" s="359" t="e">
        <f t="shared" si="10"/>
        <v>#DIV/0!</v>
      </c>
      <c r="H28" s="359" t="e">
        <f t="shared" si="10"/>
        <v>#DIV/0!</v>
      </c>
      <c r="I28" s="359" t="e">
        <f t="shared" si="10"/>
        <v>#DIV/0!</v>
      </c>
      <c r="J28" s="359" t="e">
        <f t="shared" si="10"/>
        <v>#DIV/0!</v>
      </c>
      <c r="K28" s="359" t="e">
        <f t="shared" si="10"/>
        <v>#DIV/0!</v>
      </c>
      <c r="L28" s="359" t="e">
        <f t="shared" si="10"/>
        <v>#DIV/0!</v>
      </c>
      <c r="M28" s="359" t="e">
        <f t="shared" si="10"/>
        <v>#DIV/0!</v>
      </c>
      <c r="N28" s="359" t="e">
        <f t="shared" si="10"/>
        <v>#DIV/0!</v>
      </c>
      <c r="O28" s="196">
        <f>O27/O22</f>
        <v>0.84375</v>
      </c>
    </row>
    <row r="29" spans="1:15" x14ac:dyDescent="0.25">
      <c r="A29" s="10" t="s">
        <v>35</v>
      </c>
      <c r="B29" s="85" t="s">
        <v>163</v>
      </c>
      <c r="C29" s="77">
        <v>1</v>
      </c>
      <c r="D29" s="41">
        <v>2</v>
      </c>
      <c r="E29" s="292">
        <v>1</v>
      </c>
      <c r="F29" s="349"/>
      <c r="G29" s="349"/>
      <c r="H29" s="349"/>
      <c r="I29" s="349"/>
      <c r="J29" s="349"/>
      <c r="K29" s="349"/>
      <c r="L29" s="349"/>
      <c r="M29" s="349"/>
      <c r="N29" s="350"/>
      <c r="O29" s="85">
        <f>SUM(C29:N29)</f>
        <v>4</v>
      </c>
    </row>
    <row r="30" spans="1:15" x14ac:dyDescent="0.25">
      <c r="A30" s="10" t="s">
        <v>36</v>
      </c>
      <c r="B30" s="166" t="s">
        <v>69</v>
      </c>
      <c r="C30" s="195">
        <f>C29/C22</f>
        <v>9.0909090909090912E-2</v>
      </c>
      <c r="D30" s="195">
        <f t="shared" ref="D30:N30" si="11">D29/D22</f>
        <v>0.2</v>
      </c>
      <c r="E30" s="420">
        <f t="shared" si="11"/>
        <v>9.0909090909090912E-2</v>
      </c>
      <c r="F30" s="359" t="e">
        <f t="shared" si="11"/>
        <v>#DIV/0!</v>
      </c>
      <c r="G30" s="359" t="e">
        <f t="shared" si="11"/>
        <v>#DIV/0!</v>
      </c>
      <c r="H30" s="359" t="e">
        <f t="shared" si="11"/>
        <v>#DIV/0!</v>
      </c>
      <c r="I30" s="359" t="e">
        <f t="shared" si="11"/>
        <v>#DIV/0!</v>
      </c>
      <c r="J30" s="359" t="e">
        <f t="shared" si="11"/>
        <v>#DIV/0!</v>
      </c>
      <c r="K30" s="359" t="e">
        <f t="shared" si="11"/>
        <v>#DIV/0!</v>
      </c>
      <c r="L30" s="359" t="e">
        <f t="shared" si="11"/>
        <v>#DIV/0!</v>
      </c>
      <c r="M30" s="359" t="e">
        <f t="shared" si="11"/>
        <v>#DIV/0!</v>
      </c>
      <c r="N30" s="359" t="e">
        <f t="shared" si="11"/>
        <v>#DIV/0!</v>
      </c>
      <c r="O30" s="196">
        <f>O29/O22</f>
        <v>0.125</v>
      </c>
    </row>
    <row r="31" spans="1:15" x14ac:dyDescent="0.25">
      <c r="A31" s="10" t="s">
        <v>37</v>
      </c>
      <c r="B31" s="85" t="s">
        <v>132</v>
      </c>
      <c r="C31" s="292">
        <f t="shared" ref="C31:D31" si="12">C22-C27</f>
        <v>0</v>
      </c>
      <c r="D31" s="292">
        <f t="shared" si="12"/>
        <v>4</v>
      </c>
      <c r="E31" s="292">
        <f>E22-E27</f>
        <v>1</v>
      </c>
      <c r="F31" s="349">
        <f t="shared" ref="F31:N31" si="13">F22-F27</f>
        <v>0</v>
      </c>
      <c r="G31" s="349">
        <f t="shared" si="13"/>
        <v>0</v>
      </c>
      <c r="H31" s="349">
        <f t="shared" si="13"/>
        <v>0</v>
      </c>
      <c r="I31" s="349">
        <f t="shared" si="13"/>
        <v>0</v>
      </c>
      <c r="J31" s="349">
        <f t="shared" si="13"/>
        <v>0</v>
      </c>
      <c r="K31" s="349">
        <f t="shared" si="13"/>
        <v>0</v>
      </c>
      <c r="L31" s="349">
        <f t="shared" si="13"/>
        <v>0</v>
      </c>
      <c r="M31" s="349">
        <f t="shared" si="13"/>
        <v>0</v>
      </c>
      <c r="N31" s="349">
        <f t="shared" si="13"/>
        <v>0</v>
      </c>
      <c r="O31" s="85">
        <f>SUM(C31:N31)</f>
        <v>5</v>
      </c>
    </row>
    <row r="32" spans="1:15" x14ac:dyDescent="0.25">
      <c r="A32" s="10" t="s">
        <v>46</v>
      </c>
      <c r="B32" s="166" t="s">
        <v>69</v>
      </c>
      <c r="C32" s="195">
        <f>C31/C22</f>
        <v>0</v>
      </c>
      <c r="D32" s="195">
        <f t="shared" ref="D32:N32" si="14">D31/D22</f>
        <v>0.4</v>
      </c>
      <c r="E32" s="420">
        <f t="shared" si="14"/>
        <v>9.0909090909090912E-2</v>
      </c>
      <c r="F32" s="359" t="e">
        <f t="shared" si="14"/>
        <v>#DIV/0!</v>
      </c>
      <c r="G32" s="359" t="e">
        <f t="shared" si="14"/>
        <v>#DIV/0!</v>
      </c>
      <c r="H32" s="359" t="e">
        <f t="shared" si="14"/>
        <v>#DIV/0!</v>
      </c>
      <c r="I32" s="359" t="e">
        <f t="shared" si="14"/>
        <v>#DIV/0!</v>
      </c>
      <c r="J32" s="359" t="e">
        <f t="shared" si="14"/>
        <v>#DIV/0!</v>
      </c>
      <c r="K32" s="359" t="e">
        <f t="shared" si="14"/>
        <v>#DIV/0!</v>
      </c>
      <c r="L32" s="359" t="e">
        <f t="shared" si="14"/>
        <v>#DIV/0!</v>
      </c>
      <c r="M32" s="359" t="e">
        <f t="shared" si="14"/>
        <v>#DIV/0!</v>
      </c>
      <c r="N32" s="359" t="e">
        <f t="shared" si="14"/>
        <v>#DIV/0!</v>
      </c>
      <c r="O32" s="196">
        <f>O31/O22</f>
        <v>0.15625</v>
      </c>
    </row>
    <row r="33" spans="1:15" ht="24.75" x14ac:dyDescent="0.25">
      <c r="A33" s="10" t="s">
        <v>47</v>
      </c>
      <c r="B33" s="198" t="s">
        <v>67</v>
      </c>
      <c r="C33" s="77">
        <v>1</v>
      </c>
      <c r="D33" s="41">
        <v>1</v>
      </c>
      <c r="E33" s="292">
        <v>2</v>
      </c>
      <c r="F33" s="349"/>
      <c r="G33" s="349"/>
      <c r="H33" s="349"/>
      <c r="I33" s="349"/>
      <c r="J33" s="349"/>
      <c r="K33" s="349"/>
      <c r="L33" s="349"/>
      <c r="M33" s="349"/>
      <c r="N33" s="350"/>
      <c r="O33" s="85">
        <f>SUM(C33:N33)</f>
        <v>4</v>
      </c>
    </row>
    <row r="34" spans="1:15" x14ac:dyDescent="0.25">
      <c r="A34" s="10" t="s">
        <v>48</v>
      </c>
      <c r="B34" s="166" t="s">
        <v>69</v>
      </c>
      <c r="C34" s="195">
        <f>C33/C22</f>
        <v>9.0909090909090912E-2</v>
      </c>
      <c r="D34" s="195">
        <f t="shared" ref="D34:N34" si="15">D33/D22</f>
        <v>0.1</v>
      </c>
      <c r="E34" s="420">
        <f t="shared" si="15"/>
        <v>0.18181818181818182</v>
      </c>
      <c r="F34" s="359" t="e">
        <f t="shared" si="15"/>
        <v>#DIV/0!</v>
      </c>
      <c r="G34" s="359" t="e">
        <f t="shared" si="15"/>
        <v>#DIV/0!</v>
      </c>
      <c r="H34" s="359" t="e">
        <f t="shared" si="15"/>
        <v>#DIV/0!</v>
      </c>
      <c r="I34" s="359" t="e">
        <f t="shared" si="15"/>
        <v>#DIV/0!</v>
      </c>
      <c r="J34" s="359" t="e">
        <f t="shared" si="15"/>
        <v>#DIV/0!</v>
      </c>
      <c r="K34" s="359" t="e">
        <f t="shared" si="15"/>
        <v>#DIV/0!</v>
      </c>
      <c r="L34" s="359" t="e">
        <f t="shared" si="15"/>
        <v>#DIV/0!</v>
      </c>
      <c r="M34" s="359" t="e">
        <f t="shared" si="15"/>
        <v>#DIV/0!</v>
      </c>
      <c r="N34" s="359" t="e">
        <f t="shared" si="15"/>
        <v>#DIV/0!</v>
      </c>
      <c r="O34" s="196">
        <f>O33/O22</f>
        <v>0.125</v>
      </c>
    </row>
    <row r="35" spans="1:15" x14ac:dyDescent="0.25">
      <c r="A35" s="10" t="s">
        <v>49</v>
      </c>
      <c r="B35" s="85" t="s">
        <v>290</v>
      </c>
      <c r="C35" s="77">
        <v>0</v>
      </c>
      <c r="D35" s="41">
        <v>4</v>
      </c>
      <c r="E35" s="292">
        <v>3</v>
      </c>
      <c r="F35" s="349"/>
      <c r="G35" s="349"/>
      <c r="H35" s="349"/>
      <c r="I35" s="349"/>
      <c r="J35" s="349"/>
      <c r="K35" s="349"/>
      <c r="L35" s="349"/>
      <c r="M35" s="349"/>
      <c r="N35" s="350"/>
      <c r="O35" s="85">
        <f>SUM(C35:N35)</f>
        <v>7</v>
      </c>
    </row>
    <row r="36" spans="1:15" x14ac:dyDescent="0.25">
      <c r="A36" s="10" t="s">
        <v>50</v>
      </c>
      <c r="B36" s="199" t="s">
        <v>69</v>
      </c>
      <c r="C36" s="195">
        <f>C35/C22</f>
        <v>0</v>
      </c>
      <c r="D36" s="195">
        <f t="shared" ref="D36:N36" si="16">D35/D22</f>
        <v>0.4</v>
      </c>
      <c r="E36" s="420">
        <f t="shared" si="16"/>
        <v>0.27272727272727271</v>
      </c>
      <c r="F36" s="359" t="e">
        <f t="shared" si="16"/>
        <v>#DIV/0!</v>
      </c>
      <c r="G36" s="359" t="e">
        <f t="shared" si="16"/>
        <v>#DIV/0!</v>
      </c>
      <c r="H36" s="359" t="e">
        <f t="shared" si="16"/>
        <v>#DIV/0!</v>
      </c>
      <c r="I36" s="359" t="e">
        <f t="shared" si="16"/>
        <v>#DIV/0!</v>
      </c>
      <c r="J36" s="359" t="e">
        <f t="shared" si="16"/>
        <v>#DIV/0!</v>
      </c>
      <c r="K36" s="359" t="e">
        <f t="shared" si="16"/>
        <v>#DIV/0!</v>
      </c>
      <c r="L36" s="359" t="e">
        <f t="shared" si="16"/>
        <v>#DIV/0!</v>
      </c>
      <c r="M36" s="359" t="e">
        <f t="shared" si="16"/>
        <v>#DIV/0!</v>
      </c>
      <c r="N36" s="359" t="e">
        <f t="shared" si="16"/>
        <v>#DIV/0!</v>
      </c>
      <c r="O36" s="196">
        <f>O35/O22</f>
        <v>0.21875</v>
      </c>
    </row>
    <row r="37" spans="1:15" x14ac:dyDescent="0.25">
      <c r="A37" s="10" t="s">
        <v>51</v>
      </c>
      <c r="B37" s="85" t="s">
        <v>291</v>
      </c>
      <c r="C37" s="40">
        <v>0</v>
      </c>
      <c r="D37" s="41">
        <v>5</v>
      </c>
      <c r="E37" s="292">
        <v>2</v>
      </c>
      <c r="F37" s="349"/>
      <c r="G37" s="349"/>
      <c r="H37" s="349"/>
      <c r="I37" s="349"/>
      <c r="J37" s="349"/>
      <c r="K37" s="349"/>
      <c r="L37" s="349"/>
      <c r="M37" s="349"/>
      <c r="N37" s="350"/>
      <c r="O37" s="85">
        <f>SUM(C37:N37)</f>
        <v>7</v>
      </c>
    </row>
    <row r="38" spans="1:15" x14ac:dyDescent="0.25">
      <c r="A38" s="10" t="s">
        <v>52</v>
      </c>
      <c r="B38" s="199" t="s">
        <v>69</v>
      </c>
      <c r="C38" s="221">
        <f>C37/C22</f>
        <v>0</v>
      </c>
      <c r="D38" s="222">
        <f t="shared" ref="D38:N38" si="17">D37/D22</f>
        <v>0.5</v>
      </c>
      <c r="E38" s="420">
        <f t="shared" si="17"/>
        <v>0.18181818181818182</v>
      </c>
      <c r="F38" s="359" t="e">
        <f t="shared" si="17"/>
        <v>#DIV/0!</v>
      </c>
      <c r="G38" s="359" t="e">
        <f t="shared" si="17"/>
        <v>#DIV/0!</v>
      </c>
      <c r="H38" s="359" t="e">
        <f t="shared" si="17"/>
        <v>#DIV/0!</v>
      </c>
      <c r="I38" s="359" t="e">
        <f t="shared" si="17"/>
        <v>#DIV/0!</v>
      </c>
      <c r="J38" s="359" t="e">
        <f t="shared" si="17"/>
        <v>#DIV/0!</v>
      </c>
      <c r="K38" s="359" t="e">
        <f t="shared" si="17"/>
        <v>#DIV/0!</v>
      </c>
      <c r="L38" s="359" t="e">
        <f t="shared" si="17"/>
        <v>#DIV/0!</v>
      </c>
      <c r="M38" s="359" t="e">
        <f t="shared" si="17"/>
        <v>#DIV/0!</v>
      </c>
      <c r="N38" s="359" t="e">
        <f t="shared" si="17"/>
        <v>#DIV/0!</v>
      </c>
      <c r="O38" s="196">
        <f>O37/O22</f>
        <v>0.21875</v>
      </c>
    </row>
    <row r="39" spans="1:15" x14ac:dyDescent="0.25">
      <c r="A39" s="10" t="s">
        <v>53</v>
      </c>
      <c r="B39" s="220" t="s">
        <v>116</v>
      </c>
      <c r="C39" s="213">
        <v>0</v>
      </c>
      <c r="D39" s="214">
        <v>2</v>
      </c>
      <c r="E39" s="421">
        <v>1</v>
      </c>
      <c r="F39" s="376"/>
      <c r="G39" s="376"/>
      <c r="H39" s="376"/>
      <c r="I39" s="376"/>
      <c r="J39" s="376"/>
      <c r="K39" s="376"/>
      <c r="L39" s="376"/>
      <c r="M39" s="376"/>
      <c r="N39" s="377"/>
      <c r="O39" s="220">
        <f>SUM(C39:N39)</f>
        <v>3</v>
      </c>
    </row>
    <row r="40" spans="1:15" ht="15.75" thickBot="1" x14ac:dyDescent="0.3">
      <c r="A40" s="10" t="s">
        <v>54</v>
      </c>
      <c r="B40" s="219" t="s">
        <v>69</v>
      </c>
      <c r="C40" s="195">
        <f>C39/C22</f>
        <v>0</v>
      </c>
      <c r="D40" s="195">
        <f t="shared" ref="D40:N40" si="18">D39/D22</f>
        <v>0.2</v>
      </c>
      <c r="E40" s="420">
        <f t="shared" si="18"/>
        <v>9.0909090909090912E-2</v>
      </c>
      <c r="F40" s="359" t="e">
        <f t="shared" si="18"/>
        <v>#DIV/0!</v>
      </c>
      <c r="G40" s="359" t="e">
        <f t="shared" si="18"/>
        <v>#DIV/0!</v>
      </c>
      <c r="H40" s="359" t="e">
        <f t="shared" si="18"/>
        <v>#DIV/0!</v>
      </c>
      <c r="I40" s="359" t="e">
        <f t="shared" si="18"/>
        <v>#DIV/0!</v>
      </c>
      <c r="J40" s="359" t="e">
        <f t="shared" si="18"/>
        <v>#DIV/0!</v>
      </c>
      <c r="K40" s="359" t="e">
        <f t="shared" si="18"/>
        <v>#DIV/0!</v>
      </c>
      <c r="L40" s="359" t="e">
        <f t="shared" si="18"/>
        <v>#DIV/0!</v>
      </c>
      <c r="M40" s="359" t="e">
        <f t="shared" si="18"/>
        <v>#DIV/0!</v>
      </c>
      <c r="N40" s="359" t="e">
        <f t="shared" si="18"/>
        <v>#DIV/0!</v>
      </c>
      <c r="O40" s="196">
        <f>O39/O22</f>
        <v>9.375E-2</v>
      </c>
    </row>
    <row r="41" spans="1:15" ht="26.25" thickTop="1" thickBot="1" x14ac:dyDescent="0.3">
      <c r="A41" s="10" t="s">
        <v>55</v>
      </c>
      <c r="B41" s="31" t="s">
        <v>71</v>
      </c>
      <c r="C41" s="16">
        <v>13</v>
      </c>
      <c r="D41" s="16">
        <v>8</v>
      </c>
      <c r="E41" s="422">
        <v>8</v>
      </c>
      <c r="F41" s="354"/>
      <c r="G41" s="354"/>
      <c r="H41" s="354"/>
      <c r="I41" s="354"/>
      <c r="J41" s="354"/>
      <c r="K41" s="354"/>
      <c r="L41" s="354"/>
      <c r="M41" s="354"/>
      <c r="N41" s="355"/>
      <c r="O41" s="255">
        <f>SUM(C41:N41)</f>
        <v>29</v>
      </c>
    </row>
    <row r="42" spans="1:15" ht="15.75" thickTop="1" x14ac:dyDescent="0.25">
      <c r="A42" s="10" t="s">
        <v>56</v>
      </c>
      <c r="B42" s="201" t="s">
        <v>164</v>
      </c>
      <c r="C42" s="202">
        <v>7</v>
      </c>
      <c r="D42" s="203">
        <v>4</v>
      </c>
      <c r="E42" s="423">
        <v>4</v>
      </c>
      <c r="F42" s="356"/>
      <c r="G42" s="356"/>
      <c r="H42" s="356"/>
      <c r="I42" s="356"/>
      <c r="J42" s="356"/>
      <c r="K42" s="356"/>
      <c r="L42" s="387"/>
      <c r="M42" s="356"/>
      <c r="N42" s="357"/>
      <c r="O42" s="201">
        <f>SUM(C42:N42)</f>
        <v>15</v>
      </c>
    </row>
    <row r="43" spans="1:15" x14ac:dyDescent="0.25">
      <c r="A43" s="10" t="s">
        <v>57</v>
      </c>
      <c r="B43" s="166" t="s">
        <v>69</v>
      </c>
      <c r="C43" s="195">
        <f>C42/C22</f>
        <v>0.63636363636363635</v>
      </c>
      <c r="D43" s="195">
        <f t="shared" ref="D43:N43" si="19">D42/D22</f>
        <v>0.4</v>
      </c>
      <c r="E43" s="420">
        <f t="shared" si="19"/>
        <v>0.36363636363636365</v>
      </c>
      <c r="F43" s="359" t="e">
        <f t="shared" si="19"/>
        <v>#DIV/0!</v>
      </c>
      <c r="G43" s="359" t="e">
        <f t="shared" si="19"/>
        <v>#DIV/0!</v>
      </c>
      <c r="H43" s="359" t="e">
        <f t="shared" si="19"/>
        <v>#DIV/0!</v>
      </c>
      <c r="I43" s="359" t="e">
        <f t="shared" si="19"/>
        <v>#DIV/0!</v>
      </c>
      <c r="J43" s="359" t="e">
        <f t="shared" si="19"/>
        <v>#DIV/0!</v>
      </c>
      <c r="K43" s="359" t="e">
        <f t="shared" si="19"/>
        <v>#DIV/0!</v>
      </c>
      <c r="L43" s="359" t="e">
        <f t="shared" si="19"/>
        <v>#DIV/0!</v>
      </c>
      <c r="M43" s="359" t="e">
        <f t="shared" si="19"/>
        <v>#DIV/0!</v>
      </c>
      <c r="N43" s="359" t="e">
        <f t="shared" si="19"/>
        <v>#DIV/0!</v>
      </c>
      <c r="O43" s="196">
        <f>O42/O22</f>
        <v>0.46875</v>
      </c>
    </row>
    <row r="44" spans="1:15" x14ac:dyDescent="0.25">
      <c r="A44" s="10" t="s">
        <v>58</v>
      </c>
      <c r="B44" s="85" t="s">
        <v>165</v>
      </c>
      <c r="C44" s="77">
        <v>3</v>
      </c>
      <c r="D44" s="41">
        <v>2</v>
      </c>
      <c r="E44" s="292">
        <v>2</v>
      </c>
      <c r="F44" s="349"/>
      <c r="G44" s="349"/>
      <c r="H44" s="349"/>
      <c r="I44" s="349"/>
      <c r="J44" s="349"/>
      <c r="K44" s="349"/>
      <c r="L44" s="349"/>
      <c r="M44" s="349"/>
      <c r="N44" s="350"/>
      <c r="O44" s="85">
        <f>SUM(C44:N44)</f>
        <v>7</v>
      </c>
    </row>
    <row r="45" spans="1:15" x14ac:dyDescent="0.25">
      <c r="A45" s="10" t="s">
        <v>59</v>
      </c>
      <c r="B45" s="166" t="s">
        <v>69</v>
      </c>
      <c r="C45" s="195">
        <f>C44/C22</f>
        <v>0.27272727272727271</v>
      </c>
      <c r="D45" s="195">
        <f t="shared" ref="D45:N45" si="20">D44/D22</f>
        <v>0.2</v>
      </c>
      <c r="E45" s="420">
        <f t="shared" si="20"/>
        <v>0.18181818181818182</v>
      </c>
      <c r="F45" s="359" t="e">
        <f t="shared" si="20"/>
        <v>#DIV/0!</v>
      </c>
      <c r="G45" s="359" t="e">
        <f t="shared" si="20"/>
        <v>#DIV/0!</v>
      </c>
      <c r="H45" s="359" t="e">
        <f t="shared" si="20"/>
        <v>#DIV/0!</v>
      </c>
      <c r="I45" s="359" t="e">
        <f t="shared" si="20"/>
        <v>#DIV/0!</v>
      </c>
      <c r="J45" s="359" t="e">
        <f t="shared" si="20"/>
        <v>#DIV/0!</v>
      </c>
      <c r="K45" s="359" t="e">
        <f t="shared" si="20"/>
        <v>#DIV/0!</v>
      </c>
      <c r="L45" s="359" t="e">
        <f t="shared" si="20"/>
        <v>#DIV/0!</v>
      </c>
      <c r="M45" s="359" t="e">
        <f t="shared" si="20"/>
        <v>#DIV/0!</v>
      </c>
      <c r="N45" s="359" t="e">
        <f t="shared" si="20"/>
        <v>#DIV/0!</v>
      </c>
      <c r="O45" s="196">
        <f>O44/O22</f>
        <v>0.21875</v>
      </c>
    </row>
    <row r="46" spans="1:15" x14ac:dyDescent="0.25">
      <c r="A46" s="10" t="s">
        <v>60</v>
      </c>
      <c r="B46" s="85" t="s">
        <v>166</v>
      </c>
      <c r="C46" s="77">
        <v>1</v>
      </c>
      <c r="D46" s="41">
        <v>1</v>
      </c>
      <c r="E46" s="292">
        <v>2</v>
      </c>
      <c r="F46" s="349"/>
      <c r="G46" s="349"/>
      <c r="H46" s="349"/>
      <c r="I46" s="349"/>
      <c r="J46" s="349"/>
      <c r="K46" s="349"/>
      <c r="L46" s="349"/>
      <c r="M46" s="349"/>
      <c r="N46" s="350"/>
      <c r="O46" s="85">
        <f>SUM(C46:N46)</f>
        <v>4</v>
      </c>
    </row>
    <row r="47" spans="1:15" x14ac:dyDescent="0.25">
      <c r="A47" s="10" t="s">
        <v>61</v>
      </c>
      <c r="B47" s="166" t="s">
        <v>69</v>
      </c>
      <c r="C47" s="195">
        <f>C46/C22</f>
        <v>9.0909090909090912E-2</v>
      </c>
      <c r="D47" s="195">
        <f t="shared" ref="D47:N47" si="21">D46/D22</f>
        <v>0.1</v>
      </c>
      <c r="E47" s="420">
        <f>E46/E22</f>
        <v>0.18181818181818182</v>
      </c>
      <c r="F47" s="359" t="e">
        <f t="shared" si="21"/>
        <v>#DIV/0!</v>
      </c>
      <c r="G47" s="359" t="e">
        <f t="shared" si="21"/>
        <v>#DIV/0!</v>
      </c>
      <c r="H47" s="359" t="e">
        <f t="shared" si="21"/>
        <v>#DIV/0!</v>
      </c>
      <c r="I47" s="359" t="e">
        <f t="shared" si="21"/>
        <v>#DIV/0!</v>
      </c>
      <c r="J47" s="359" t="e">
        <f t="shared" si="21"/>
        <v>#DIV/0!</v>
      </c>
      <c r="K47" s="359" t="e">
        <f t="shared" si="21"/>
        <v>#DIV/0!</v>
      </c>
      <c r="L47" s="359" t="e">
        <f t="shared" si="21"/>
        <v>#DIV/0!</v>
      </c>
      <c r="M47" s="359" t="e">
        <f t="shared" si="21"/>
        <v>#DIV/0!</v>
      </c>
      <c r="N47" s="359" t="e">
        <f t="shared" si="21"/>
        <v>#DIV/0!</v>
      </c>
      <c r="O47" s="196">
        <f>O46/O22</f>
        <v>0.125</v>
      </c>
    </row>
    <row r="48" spans="1:15" x14ac:dyDescent="0.25">
      <c r="A48" s="10" t="s">
        <v>62</v>
      </c>
      <c r="B48" s="85" t="s">
        <v>308</v>
      </c>
      <c r="C48" s="77">
        <v>0</v>
      </c>
      <c r="D48" s="41">
        <v>1</v>
      </c>
      <c r="E48" s="292">
        <v>0</v>
      </c>
      <c r="F48" s="349"/>
      <c r="G48" s="349"/>
      <c r="H48" s="349"/>
      <c r="I48" s="349"/>
      <c r="J48" s="349"/>
      <c r="K48" s="349"/>
      <c r="L48" s="349"/>
      <c r="M48" s="349"/>
      <c r="N48" s="350"/>
      <c r="O48" s="85">
        <f>SUM(C48:N48)</f>
        <v>1</v>
      </c>
    </row>
    <row r="49" spans="1:15" x14ac:dyDescent="0.25">
      <c r="A49" s="10" t="s">
        <v>63</v>
      </c>
      <c r="B49" s="166" t="s">
        <v>69</v>
      </c>
      <c r="C49" s="195">
        <f>C48/C22</f>
        <v>0</v>
      </c>
      <c r="D49" s="195">
        <f t="shared" ref="D49:N49" si="22">D48/D22</f>
        <v>0.1</v>
      </c>
      <c r="E49" s="420">
        <f t="shared" si="22"/>
        <v>0</v>
      </c>
      <c r="F49" s="359" t="e">
        <f t="shared" si="22"/>
        <v>#DIV/0!</v>
      </c>
      <c r="G49" s="359" t="e">
        <f t="shared" si="22"/>
        <v>#DIV/0!</v>
      </c>
      <c r="H49" s="359" t="e">
        <f t="shared" si="22"/>
        <v>#DIV/0!</v>
      </c>
      <c r="I49" s="359" t="e">
        <f t="shared" si="22"/>
        <v>#DIV/0!</v>
      </c>
      <c r="J49" s="359" t="e">
        <f t="shared" si="22"/>
        <v>#DIV/0!</v>
      </c>
      <c r="K49" s="359" t="e">
        <f t="shared" si="22"/>
        <v>#DIV/0!</v>
      </c>
      <c r="L49" s="359" t="e">
        <f t="shared" si="22"/>
        <v>#DIV/0!</v>
      </c>
      <c r="M49" s="359" t="e">
        <f t="shared" si="22"/>
        <v>#DIV/0!</v>
      </c>
      <c r="N49" s="359" t="e">
        <f t="shared" si="22"/>
        <v>#DIV/0!</v>
      </c>
      <c r="O49" s="196">
        <f>O48/O22</f>
        <v>3.125E-2</v>
      </c>
    </row>
    <row r="50" spans="1:15" x14ac:dyDescent="0.25">
      <c r="A50" s="10" t="s">
        <v>64</v>
      </c>
      <c r="B50" s="198" t="s">
        <v>168</v>
      </c>
      <c r="C50" s="40">
        <v>2</v>
      </c>
      <c r="D50" s="41">
        <v>1</v>
      </c>
      <c r="E50" s="292">
        <v>0</v>
      </c>
      <c r="F50" s="349"/>
      <c r="G50" s="349"/>
      <c r="H50" s="349"/>
      <c r="I50" s="349"/>
      <c r="J50" s="349"/>
      <c r="K50" s="349"/>
      <c r="L50" s="349"/>
      <c r="M50" s="349"/>
      <c r="N50" s="350"/>
      <c r="O50" s="85">
        <f>SUM(C50:N50)</f>
        <v>3</v>
      </c>
    </row>
    <row r="51" spans="1:15" x14ac:dyDescent="0.25">
      <c r="A51" s="10" t="s">
        <v>65</v>
      </c>
      <c r="B51" s="166" t="s">
        <v>69</v>
      </c>
      <c r="C51" s="195">
        <f>C50/C22</f>
        <v>0.18181818181818182</v>
      </c>
      <c r="D51" s="195">
        <f t="shared" ref="D51:N51" si="23">D50/D22</f>
        <v>0.1</v>
      </c>
      <c r="E51" s="420">
        <f t="shared" si="23"/>
        <v>0</v>
      </c>
      <c r="F51" s="359" t="e">
        <f t="shared" si="23"/>
        <v>#DIV/0!</v>
      </c>
      <c r="G51" s="359" t="e">
        <f t="shared" si="23"/>
        <v>#DIV/0!</v>
      </c>
      <c r="H51" s="359" t="e">
        <f t="shared" si="23"/>
        <v>#DIV/0!</v>
      </c>
      <c r="I51" s="359" t="e">
        <f t="shared" si="23"/>
        <v>#DIV/0!</v>
      </c>
      <c r="J51" s="359" t="e">
        <f t="shared" si="23"/>
        <v>#DIV/0!</v>
      </c>
      <c r="K51" s="359" t="e">
        <f t="shared" si="23"/>
        <v>#DIV/0!</v>
      </c>
      <c r="L51" s="359" t="e">
        <f t="shared" si="23"/>
        <v>#DIV/0!</v>
      </c>
      <c r="M51" s="359" t="e">
        <f t="shared" si="23"/>
        <v>#DIV/0!</v>
      </c>
      <c r="N51" s="359" t="e">
        <f t="shared" si="23"/>
        <v>#DIV/0!</v>
      </c>
      <c r="O51" s="196">
        <f>O50/O22</f>
        <v>9.375E-2</v>
      </c>
    </row>
    <row r="52" spans="1:15" ht="24.75" x14ac:dyDescent="0.25">
      <c r="A52" s="10" t="s">
        <v>155</v>
      </c>
      <c r="B52" s="198" t="s">
        <v>169</v>
      </c>
      <c r="C52" s="77">
        <v>0</v>
      </c>
      <c r="D52" s="41">
        <v>0</v>
      </c>
      <c r="E52" s="292">
        <v>0</v>
      </c>
      <c r="F52" s="349"/>
      <c r="G52" s="349"/>
      <c r="H52" s="349"/>
      <c r="I52" s="349"/>
      <c r="J52" s="349"/>
      <c r="K52" s="349"/>
      <c r="L52" s="349"/>
      <c r="M52" s="349"/>
      <c r="N52" s="350"/>
      <c r="O52" s="85">
        <f>SUM(C52:N52)</f>
        <v>0</v>
      </c>
    </row>
    <row r="53" spans="1:15" x14ac:dyDescent="0.25">
      <c r="A53" s="10" t="s">
        <v>66</v>
      </c>
      <c r="B53" s="166" t="s">
        <v>69</v>
      </c>
      <c r="C53" s="195">
        <f>C52/C22</f>
        <v>0</v>
      </c>
      <c r="D53" s="195">
        <f t="shared" ref="D53:N53" si="24">D52/D22</f>
        <v>0</v>
      </c>
      <c r="E53" s="420">
        <f t="shared" si="24"/>
        <v>0</v>
      </c>
      <c r="F53" s="359" t="e">
        <f t="shared" si="24"/>
        <v>#DIV/0!</v>
      </c>
      <c r="G53" s="359" t="e">
        <f t="shared" si="24"/>
        <v>#DIV/0!</v>
      </c>
      <c r="H53" s="359" t="e">
        <f t="shared" si="24"/>
        <v>#DIV/0!</v>
      </c>
      <c r="I53" s="359" t="e">
        <f t="shared" si="24"/>
        <v>#DIV/0!</v>
      </c>
      <c r="J53" s="359" t="e">
        <f t="shared" si="24"/>
        <v>#DIV/0!</v>
      </c>
      <c r="K53" s="359" t="e">
        <f t="shared" si="24"/>
        <v>#DIV/0!</v>
      </c>
      <c r="L53" s="359" t="e">
        <f t="shared" si="24"/>
        <v>#DIV/0!</v>
      </c>
      <c r="M53" s="359" t="e">
        <f t="shared" si="24"/>
        <v>#DIV/0!</v>
      </c>
      <c r="N53" s="359" t="e">
        <f t="shared" si="24"/>
        <v>#DIV/0!</v>
      </c>
      <c r="O53" s="196">
        <f>O52/O22</f>
        <v>0</v>
      </c>
    </row>
    <row r="54" spans="1:15" x14ac:dyDescent="0.25">
      <c r="A54" s="10" t="s">
        <v>72</v>
      </c>
      <c r="B54" s="85" t="s">
        <v>292</v>
      </c>
      <c r="C54" s="40">
        <v>0</v>
      </c>
      <c r="D54" s="41">
        <v>0</v>
      </c>
      <c r="E54" s="292">
        <v>0</v>
      </c>
      <c r="F54" s="349"/>
      <c r="G54" s="349"/>
      <c r="H54" s="349"/>
      <c r="I54" s="349"/>
      <c r="J54" s="349"/>
      <c r="K54" s="349"/>
      <c r="L54" s="349"/>
      <c r="M54" s="349"/>
      <c r="N54" s="350"/>
      <c r="O54" s="85">
        <f>SUM(C54:N54)</f>
        <v>0</v>
      </c>
    </row>
    <row r="55" spans="1:15" ht="15.75" thickBot="1" x14ac:dyDescent="0.3">
      <c r="A55" s="10" t="s">
        <v>73</v>
      </c>
      <c r="B55" s="170" t="s">
        <v>69</v>
      </c>
      <c r="C55" s="204">
        <f>C54/C22</f>
        <v>0</v>
      </c>
      <c r="D55" s="205">
        <f t="shared" ref="D55:N55" si="25">D54/D22</f>
        <v>0</v>
      </c>
      <c r="E55" s="424">
        <f t="shared" si="25"/>
        <v>0</v>
      </c>
      <c r="F55" s="361" t="e">
        <f t="shared" si="25"/>
        <v>#DIV/0!</v>
      </c>
      <c r="G55" s="361" t="e">
        <f t="shared" si="25"/>
        <v>#DIV/0!</v>
      </c>
      <c r="H55" s="361" t="e">
        <f t="shared" si="25"/>
        <v>#DIV/0!</v>
      </c>
      <c r="I55" s="361" t="e">
        <f t="shared" si="25"/>
        <v>#DIV/0!</v>
      </c>
      <c r="J55" s="361" t="e">
        <f t="shared" si="25"/>
        <v>#DIV/0!</v>
      </c>
      <c r="K55" s="361" t="e">
        <f t="shared" si="25"/>
        <v>#DIV/0!</v>
      </c>
      <c r="L55" s="361" t="e">
        <f t="shared" si="25"/>
        <v>#DIV/0!</v>
      </c>
      <c r="M55" s="361" t="e">
        <f t="shared" si="25"/>
        <v>#DIV/0!</v>
      </c>
      <c r="N55" s="361" t="e">
        <f t="shared" si="25"/>
        <v>#DIV/0!</v>
      </c>
      <c r="O55" s="206">
        <f>O54/O22</f>
        <v>0</v>
      </c>
    </row>
    <row r="56" spans="1:15" ht="20.100000000000001" customHeight="1" thickBot="1" x14ac:dyDescent="0.3">
      <c r="A56" s="21" t="s">
        <v>340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375</v>
      </c>
      <c r="D57" s="413" t="s">
        <v>376</v>
      </c>
      <c r="E57" s="55" t="s">
        <v>377</v>
      </c>
      <c r="F57" s="55" t="s">
        <v>378</v>
      </c>
      <c r="G57" s="55" t="s">
        <v>379</v>
      </c>
      <c r="H57" s="55" t="s">
        <v>380</v>
      </c>
      <c r="I57" s="55" t="s">
        <v>381</v>
      </c>
      <c r="J57" s="55" t="s">
        <v>382</v>
      </c>
      <c r="K57" s="55" t="s">
        <v>383</v>
      </c>
      <c r="L57" s="55" t="s">
        <v>384</v>
      </c>
      <c r="M57" s="55" t="s">
        <v>385</v>
      </c>
      <c r="N57" s="55" t="s">
        <v>386</v>
      </c>
      <c r="O57" s="181" t="s">
        <v>105</v>
      </c>
    </row>
    <row r="58" spans="1:15" ht="15.75" thickBot="1" x14ac:dyDescent="0.3">
      <c r="A58" s="29" t="s">
        <v>74</v>
      </c>
      <c r="B58" s="26" t="s">
        <v>294</v>
      </c>
      <c r="C58" s="17">
        <v>13</v>
      </c>
      <c r="D58" s="17">
        <v>10</v>
      </c>
      <c r="E58" s="295">
        <v>12</v>
      </c>
      <c r="F58" s="295"/>
      <c r="G58" s="295"/>
      <c r="H58" s="295"/>
      <c r="I58" s="17"/>
      <c r="J58" s="17"/>
      <c r="K58" s="17"/>
      <c r="L58" s="17"/>
      <c r="M58" s="295"/>
      <c r="N58" s="295"/>
      <c r="O58" s="26">
        <f>SUM(C58:N58)</f>
        <v>35</v>
      </c>
    </row>
    <row r="59" spans="1:15" x14ac:dyDescent="0.25">
      <c r="A59" s="29" t="s">
        <v>75</v>
      </c>
      <c r="B59" s="208" t="s">
        <v>299</v>
      </c>
      <c r="C59" s="197">
        <v>7</v>
      </c>
      <c r="D59" s="186">
        <v>5</v>
      </c>
      <c r="E59" s="291">
        <v>5</v>
      </c>
      <c r="F59" s="348"/>
      <c r="G59" s="348"/>
      <c r="H59" s="348"/>
      <c r="I59" s="348"/>
      <c r="J59" s="348"/>
      <c r="K59" s="348"/>
      <c r="L59" s="348"/>
      <c r="M59" s="348"/>
      <c r="N59" s="358"/>
      <c r="O59" s="27">
        <f>SUM(C59:N59)</f>
        <v>17</v>
      </c>
    </row>
    <row r="60" spans="1:15" x14ac:dyDescent="0.25">
      <c r="A60" s="29" t="s">
        <v>76</v>
      </c>
      <c r="B60" s="207" t="s">
        <v>80</v>
      </c>
      <c r="C60" s="195">
        <f>C59/C58</f>
        <v>0.53846153846153844</v>
      </c>
      <c r="D60" s="195">
        <f t="shared" ref="D60:N60" si="26">D59/D58</f>
        <v>0.5</v>
      </c>
      <c r="E60" s="420">
        <f t="shared" si="26"/>
        <v>0.41666666666666669</v>
      </c>
      <c r="F60" s="359" t="e">
        <f t="shared" si="26"/>
        <v>#DIV/0!</v>
      </c>
      <c r="G60" s="359" t="e">
        <f t="shared" si="26"/>
        <v>#DIV/0!</v>
      </c>
      <c r="H60" s="359" t="e">
        <f t="shared" si="26"/>
        <v>#DIV/0!</v>
      </c>
      <c r="I60" s="359" t="e">
        <f t="shared" si="26"/>
        <v>#DIV/0!</v>
      </c>
      <c r="J60" s="359" t="e">
        <f t="shared" si="26"/>
        <v>#DIV/0!</v>
      </c>
      <c r="K60" s="359" t="e">
        <f t="shared" si="26"/>
        <v>#DIV/0!</v>
      </c>
      <c r="L60" s="359" t="e">
        <f t="shared" si="26"/>
        <v>#DIV/0!</v>
      </c>
      <c r="M60" s="359" t="e">
        <f t="shared" si="26"/>
        <v>#DIV/0!</v>
      </c>
      <c r="N60" s="345" t="e">
        <f t="shared" si="26"/>
        <v>#DIV/0!</v>
      </c>
      <c r="O60" s="249">
        <f>O59/O58</f>
        <v>0.48571428571428571</v>
      </c>
    </row>
    <row r="61" spans="1:15" x14ac:dyDescent="0.25">
      <c r="A61" s="29" t="s">
        <v>87</v>
      </c>
      <c r="B61" s="209" t="s">
        <v>78</v>
      </c>
      <c r="C61" s="40">
        <v>6</v>
      </c>
      <c r="D61" s="41">
        <v>6</v>
      </c>
      <c r="E61" s="292">
        <v>8</v>
      </c>
      <c r="F61" s="349"/>
      <c r="G61" s="349"/>
      <c r="H61" s="349"/>
      <c r="I61" s="349"/>
      <c r="J61" s="349"/>
      <c r="K61" s="349"/>
      <c r="L61" s="349"/>
      <c r="M61" s="349"/>
      <c r="N61" s="350"/>
      <c r="O61" s="210">
        <f>SUM(C61:N61)</f>
        <v>20</v>
      </c>
    </row>
    <row r="62" spans="1:15" x14ac:dyDescent="0.25">
      <c r="A62" s="29" t="s">
        <v>88</v>
      </c>
      <c r="B62" s="207" t="s">
        <v>80</v>
      </c>
      <c r="C62" s="195">
        <f>C61/C58</f>
        <v>0.46153846153846156</v>
      </c>
      <c r="D62" s="195">
        <f t="shared" ref="D62:N62" si="27">D61/D58</f>
        <v>0.6</v>
      </c>
      <c r="E62" s="420">
        <f t="shared" si="27"/>
        <v>0.66666666666666663</v>
      </c>
      <c r="F62" s="359" t="e">
        <f t="shared" si="27"/>
        <v>#DIV/0!</v>
      </c>
      <c r="G62" s="359" t="e">
        <f t="shared" si="27"/>
        <v>#DIV/0!</v>
      </c>
      <c r="H62" s="359" t="e">
        <f t="shared" si="27"/>
        <v>#DIV/0!</v>
      </c>
      <c r="I62" s="359" t="e">
        <f t="shared" si="27"/>
        <v>#DIV/0!</v>
      </c>
      <c r="J62" s="359" t="e">
        <f t="shared" si="27"/>
        <v>#DIV/0!</v>
      </c>
      <c r="K62" s="359" t="e">
        <f t="shared" si="27"/>
        <v>#DIV/0!</v>
      </c>
      <c r="L62" s="359" t="e">
        <f t="shared" si="27"/>
        <v>#DIV/0!</v>
      </c>
      <c r="M62" s="359" t="e">
        <f t="shared" si="27"/>
        <v>#DIV/0!</v>
      </c>
      <c r="N62" s="345" t="e">
        <f t="shared" si="27"/>
        <v>#DIV/0!</v>
      </c>
      <c r="O62" s="249">
        <f>O61/O58</f>
        <v>0.5714285714285714</v>
      </c>
    </row>
    <row r="63" spans="1:15" x14ac:dyDescent="0.25">
      <c r="A63" s="29" t="s">
        <v>89</v>
      </c>
      <c r="B63" s="209" t="s">
        <v>302</v>
      </c>
      <c r="C63" s="40">
        <v>3</v>
      </c>
      <c r="D63" s="41">
        <v>5</v>
      </c>
      <c r="E63" s="292">
        <v>4</v>
      </c>
      <c r="F63" s="349"/>
      <c r="G63" s="349"/>
      <c r="H63" s="349"/>
      <c r="I63" s="349"/>
      <c r="J63" s="349"/>
      <c r="K63" s="349"/>
      <c r="L63" s="349"/>
      <c r="M63" s="349"/>
      <c r="N63" s="350"/>
      <c r="O63" s="210">
        <f>SUM(C63:N63)</f>
        <v>12</v>
      </c>
    </row>
    <row r="64" spans="1:15" x14ac:dyDescent="0.25">
      <c r="A64" s="29" t="s">
        <v>90</v>
      </c>
      <c r="B64" s="193" t="s">
        <v>80</v>
      </c>
      <c r="C64" s="195">
        <f>C63/C58</f>
        <v>0.23076923076923078</v>
      </c>
      <c r="D64" s="195">
        <f t="shared" ref="D64:N64" si="28">D63/D58</f>
        <v>0.5</v>
      </c>
      <c r="E64" s="420">
        <f t="shared" si="28"/>
        <v>0.33333333333333331</v>
      </c>
      <c r="F64" s="359" t="e">
        <f t="shared" si="28"/>
        <v>#DIV/0!</v>
      </c>
      <c r="G64" s="359" t="e">
        <f t="shared" si="28"/>
        <v>#DIV/0!</v>
      </c>
      <c r="H64" s="359" t="e">
        <f t="shared" si="28"/>
        <v>#DIV/0!</v>
      </c>
      <c r="I64" s="359" t="e">
        <f t="shared" si="28"/>
        <v>#DIV/0!</v>
      </c>
      <c r="J64" s="359" t="e">
        <f t="shared" si="28"/>
        <v>#DIV/0!</v>
      </c>
      <c r="K64" s="359" t="e">
        <f t="shared" si="28"/>
        <v>#DIV/0!</v>
      </c>
      <c r="L64" s="359" t="e">
        <f t="shared" si="28"/>
        <v>#DIV/0!</v>
      </c>
      <c r="M64" s="359" t="e">
        <f t="shared" si="28"/>
        <v>#DIV/0!</v>
      </c>
      <c r="N64" s="345" t="e">
        <f t="shared" si="28"/>
        <v>#DIV/0!</v>
      </c>
      <c r="O64" s="249">
        <f>O63/O58</f>
        <v>0.34285714285714286</v>
      </c>
    </row>
    <row r="65" spans="1:15" x14ac:dyDescent="0.25">
      <c r="A65" s="29" t="s">
        <v>91</v>
      </c>
      <c r="B65" s="209" t="s">
        <v>303</v>
      </c>
      <c r="C65" s="292">
        <f>C61-C67</f>
        <v>6</v>
      </c>
      <c r="D65" s="292">
        <f>D61-D67</f>
        <v>5</v>
      </c>
      <c r="E65" s="292">
        <f>E61-E67</f>
        <v>6</v>
      </c>
      <c r="F65" s="349">
        <f t="shared" ref="F65:N65" si="29">F61-F67</f>
        <v>0</v>
      </c>
      <c r="G65" s="349">
        <f t="shared" si="29"/>
        <v>0</v>
      </c>
      <c r="H65" s="349">
        <f t="shared" si="29"/>
        <v>0</v>
      </c>
      <c r="I65" s="349">
        <f t="shared" si="29"/>
        <v>0</v>
      </c>
      <c r="J65" s="349">
        <f t="shared" si="29"/>
        <v>0</v>
      </c>
      <c r="K65" s="349">
        <f t="shared" si="29"/>
        <v>0</v>
      </c>
      <c r="L65" s="349">
        <f t="shared" si="29"/>
        <v>0</v>
      </c>
      <c r="M65" s="349">
        <f t="shared" si="29"/>
        <v>0</v>
      </c>
      <c r="N65" s="350">
        <f t="shared" si="29"/>
        <v>0</v>
      </c>
      <c r="O65" s="210">
        <f>SUM(C65:N65)</f>
        <v>17</v>
      </c>
    </row>
    <row r="66" spans="1:15" ht="15.75" thickBot="1" x14ac:dyDescent="0.3">
      <c r="A66" s="29" t="s">
        <v>92</v>
      </c>
      <c r="B66" s="211" t="s">
        <v>80</v>
      </c>
      <c r="C66" s="250">
        <f>C65/C58</f>
        <v>0.46153846153846156</v>
      </c>
      <c r="D66" s="200">
        <f>D65/D58</f>
        <v>0.5</v>
      </c>
      <c r="E66" s="425">
        <f t="shared" ref="E66:N66" si="30">E65/E58</f>
        <v>0.5</v>
      </c>
      <c r="F66" s="373" t="e">
        <f t="shared" si="30"/>
        <v>#DIV/0!</v>
      </c>
      <c r="G66" s="373" t="e">
        <f t="shared" si="30"/>
        <v>#DIV/0!</v>
      </c>
      <c r="H66" s="373" t="e">
        <f t="shared" si="30"/>
        <v>#DIV/0!</v>
      </c>
      <c r="I66" s="373" t="e">
        <f t="shared" si="30"/>
        <v>#DIV/0!</v>
      </c>
      <c r="J66" s="373" t="e">
        <f t="shared" si="30"/>
        <v>#DIV/0!</v>
      </c>
      <c r="K66" s="373" t="e">
        <f t="shared" si="30"/>
        <v>#DIV/0!</v>
      </c>
      <c r="L66" s="373" t="e">
        <f t="shared" si="30"/>
        <v>#DIV/0!</v>
      </c>
      <c r="M66" s="373" t="e">
        <f t="shared" si="30"/>
        <v>#DIV/0!</v>
      </c>
      <c r="N66" s="353" t="e">
        <f t="shared" si="30"/>
        <v>#DIV/0!</v>
      </c>
      <c r="O66" s="251">
        <f>O65/O58</f>
        <v>0.48571428571428571</v>
      </c>
    </row>
    <row r="67" spans="1:15" ht="15.75" thickTop="1" x14ac:dyDescent="0.25">
      <c r="A67" s="29" t="s">
        <v>93</v>
      </c>
      <c r="B67" s="225" t="s">
        <v>304</v>
      </c>
      <c r="C67" s="423">
        <f>C69+C71+C73+C75+C77</f>
        <v>0</v>
      </c>
      <c r="D67" s="423">
        <f>D69+D71+D73+D75+D77</f>
        <v>1</v>
      </c>
      <c r="E67" s="423">
        <f>E69+E71+E73+E75+E77</f>
        <v>2</v>
      </c>
      <c r="F67" s="356">
        <f t="shared" ref="F67:N67" si="31">F69+F71+F73+F75+F77</f>
        <v>0</v>
      </c>
      <c r="G67" s="356">
        <f t="shared" si="31"/>
        <v>0</v>
      </c>
      <c r="H67" s="356">
        <f t="shared" si="31"/>
        <v>0</v>
      </c>
      <c r="I67" s="356">
        <f t="shared" si="31"/>
        <v>0</v>
      </c>
      <c r="J67" s="356">
        <f t="shared" si="31"/>
        <v>0</v>
      </c>
      <c r="K67" s="356">
        <f t="shared" si="31"/>
        <v>0</v>
      </c>
      <c r="L67" s="356">
        <f t="shared" si="31"/>
        <v>0</v>
      </c>
      <c r="M67" s="356">
        <f t="shared" si="31"/>
        <v>0</v>
      </c>
      <c r="N67" s="357">
        <f t="shared" si="31"/>
        <v>0</v>
      </c>
      <c r="O67" s="224">
        <f>SUM(C67:N67)</f>
        <v>3</v>
      </c>
    </row>
    <row r="68" spans="1:15" ht="15.75" thickBot="1" x14ac:dyDescent="0.3">
      <c r="A68" s="29" t="s">
        <v>94</v>
      </c>
      <c r="B68" s="211" t="s">
        <v>80</v>
      </c>
      <c r="C68" s="250">
        <f>C67/C58</f>
        <v>0</v>
      </c>
      <c r="D68" s="252">
        <f t="shared" ref="D68:N68" si="32">D67/D58</f>
        <v>0.1</v>
      </c>
      <c r="E68" s="426">
        <f t="shared" si="32"/>
        <v>0.16666666666666666</v>
      </c>
      <c r="F68" s="374" t="e">
        <f t="shared" si="32"/>
        <v>#DIV/0!</v>
      </c>
      <c r="G68" s="374" t="e">
        <f t="shared" si="32"/>
        <v>#DIV/0!</v>
      </c>
      <c r="H68" s="374" t="e">
        <f t="shared" si="32"/>
        <v>#DIV/0!</v>
      </c>
      <c r="I68" s="374" t="e">
        <f t="shared" si="32"/>
        <v>#DIV/0!</v>
      </c>
      <c r="J68" s="374" t="e">
        <f t="shared" si="32"/>
        <v>#DIV/0!</v>
      </c>
      <c r="K68" s="374" t="e">
        <f t="shared" si="32"/>
        <v>#DIV/0!</v>
      </c>
      <c r="L68" s="374" t="e">
        <f t="shared" si="32"/>
        <v>#DIV/0!</v>
      </c>
      <c r="M68" s="374" t="e">
        <f t="shared" si="32"/>
        <v>#DIV/0!</v>
      </c>
      <c r="N68" s="375" t="e">
        <f t="shared" si="32"/>
        <v>#DIV/0!</v>
      </c>
      <c r="O68" s="251">
        <f>O67/O58</f>
        <v>8.5714285714285715E-2</v>
      </c>
    </row>
    <row r="69" spans="1:15" ht="15.75" thickTop="1" x14ac:dyDescent="0.25">
      <c r="A69" s="29" t="s">
        <v>95</v>
      </c>
      <c r="B69" s="212" t="s">
        <v>309</v>
      </c>
      <c r="C69" s="223">
        <v>0</v>
      </c>
      <c r="D69" s="214">
        <v>0</v>
      </c>
      <c r="E69" s="421">
        <v>2</v>
      </c>
      <c r="F69" s="376"/>
      <c r="G69" s="376"/>
      <c r="H69" s="376"/>
      <c r="I69" s="376"/>
      <c r="J69" s="376"/>
      <c r="K69" s="376"/>
      <c r="L69" s="376"/>
      <c r="M69" s="376"/>
      <c r="N69" s="377"/>
      <c r="O69" s="28">
        <f>SUM(C69:N69)</f>
        <v>2</v>
      </c>
    </row>
    <row r="70" spans="1:15" x14ac:dyDescent="0.25">
      <c r="A70" s="29" t="s">
        <v>96</v>
      </c>
      <c r="B70" s="207" t="s">
        <v>80</v>
      </c>
      <c r="C70" s="221">
        <f>C69/C58</f>
        <v>0</v>
      </c>
      <c r="D70" s="195">
        <f t="shared" ref="D70:N70" si="33">D69/D58</f>
        <v>0</v>
      </c>
      <c r="E70" s="420">
        <f t="shared" si="33"/>
        <v>0.16666666666666666</v>
      </c>
      <c r="F70" s="359" t="e">
        <f t="shared" si="33"/>
        <v>#DIV/0!</v>
      </c>
      <c r="G70" s="359" t="e">
        <f t="shared" si="33"/>
        <v>#DIV/0!</v>
      </c>
      <c r="H70" s="359" t="e">
        <f t="shared" si="33"/>
        <v>#DIV/0!</v>
      </c>
      <c r="I70" s="359" t="e">
        <f t="shared" si="33"/>
        <v>#DIV/0!</v>
      </c>
      <c r="J70" s="359" t="e">
        <f t="shared" si="33"/>
        <v>#DIV/0!</v>
      </c>
      <c r="K70" s="359" t="e">
        <f t="shared" si="33"/>
        <v>#DIV/0!</v>
      </c>
      <c r="L70" s="359" t="e">
        <f t="shared" si="33"/>
        <v>#DIV/0!</v>
      </c>
      <c r="M70" s="359" t="e">
        <f t="shared" si="33"/>
        <v>#DIV/0!</v>
      </c>
      <c r="N70" s="345" t="e">
        <f t="shared" si="33"/>
        <v>#DIV/0!</v>
      </c>
      <c r="O70" s="249">
        <f>O69/O58</f>
        <v>5.7142857142857141E-2</v>
      </c>
    </row>
    <row r="71" spans="1:15" x14ac:dyDescent="0.25">
      <c r="A71" s="29" t="s">
        <v>97</v>
      </c>
      <c r="B71" s="212" t="s">
        <v>310</v>
      </c>
      <c r="C71" s="213">
        <v>0</v>
      </c>
      <c r="D71" s="214">
        <v>1</v>
      </c>
      <c r="E71" s="421">
        <v>0</v>
      </c>
      <c r="F71" s="376"/>
      <c r="G71" s="376"/>
      <c r="H71" s="376"/>
      <c r="I71" s="376"/>
      <c r="J71" s="376"/>
      <c r="K71" s="376"/>
      <c r="L71" s="376"/>
      <c r="M71" s="376"/>
      <c r="N71" s="377"/>
      <c r="O71" s="28">
        <f>SUM(C71:N71)</f>
        <v>1</v>
      </c>
    </row>
    <row r="72" spans="1:15" x14ac:dyDescent="0.25">
      <c r="A72" s="29" t="s">
        <v>98</v>
      </c>
      <c r="B72" s="193" t="s">
        <v>80</v>
      </c>
      <c r="C72" s="195">
        <f>C71/C58</f>
        <v>0</v>
      </c>
      <c r="D72" s="195">
        <f t="shared" ref="D72:N72" si="34">D71/D58</f>
        <v>0.1</v>
      </c>
      <c r="E72" s="420">
        <f t="shared" si="34"/>
        <v>0</v>
      </c>
      <c r="F72" s="359" t="e">
        <f t="shared" si="34"/>
        <v>#DIV/0!</v>
      </c>
      <c r="G72" s="359" t="e">
        <f t="shared" si="34"/>
        <v>#DIV/0!</v>
      </c>
      <c r="H72" s="359" t="e">
        <f t="shared" si="34"/>
        <v>#DIV/0!</v>
      </c>
      <c r="I72" s="359" t="e">
        <f t="shared" si="34"/>
        <v>#DIV/0!</v>
      </c>
      <c r="J72" s="359" t="e">
        <f t="shared" si="34"/>
        <v>#DIV/0!</v>
      </c>
      <c r="K72" s="359" t="e">
        <f t="shared" si="34"/>
        <v>#DIV/0!</v>
      </c>
      <c r="L72" s="359" t="e">
        <f t="shared" si="34"/>
        <v>#DIV/0!</v>
      </c>
      <c r="M72" s="359" t="e">
        <f t="shared" si="34"/>
        <v>#DIV/0!</v>
      </c>
      <c r="N72" s="345" t="e">
        <f t="shared" si="34"/>
        <v>#DIV/0!</v>
      </c>
      <c r="O72" s="249">
        <f>O71/O58</f>
        <v>2.8571428571428571E-2</v>
      </c>
    </row>
    <row r="73" spans="1:15" ht="23.25" x14ac:dyDescent="0.25">
      <c r="A73" s="29" t="s">
        <v>99</v>
      </c>
      <c r="B73" s="215" t="s">
        <v>305</v>
      </c>
      <c r="C73" s="40">
        <v>0</v>
      </c>
      <c r="D73" s="41">
        <v>0</v>
      </c>
      <c r="E73" s="292">
        <v>0</v>
      </c>
      <c r="F73" s="349"/>
      <c r="G73" s="349"/>
      <c r="H73" s="349"/>
      <c r="I73" s="349"/>
      <c r="J73" s="349"/>
      <c r="K73" s="349"/>
      <c r="L73" s="349"/>
      <c r="M73" s="349"/>
      <c r="N73" s="350"/>
      <c r="O73" s="210">
        <f>SUM(C73:N73)</f>
        <v>0</v>
      </c>
    </row>
    <row r="74" spans="1:15" x14ac:dyDescent="0.25">
      <c r="A74" s="29" t="s">
        <v>100</v>
      </c>
      <c r="B74" s="193" t="s">
        <v>80</v>
      </c>
      <c r="C74" s="195">
        <f>C73/C58</f>
        <v>0</v>
      </c>
      <c r="D74" s="195">
        <f t="shared" ref="D74:N74" si="35">D73/D58</f>
        <v>0</v>
      </c>
      <c r="E74" s="420">
        <f t="shared" si="35"/>
        <v>0</v>
      </c>
      <c r="F74" s="359" t="e">
        <f t="shared" si="35"/>
        <v>#DIV/0!</v>
      </c>
      <c r="G74" s="359" t="e">
        <f t="shared" si="35"/>
        <v>#DIV/0!</v>
      </c>
      <c r="H74" s="359" t="e">
        <f t="shared" si="35"/>
        <v>#DIV/0!</v>
      </c>
      <c r="I74" s="359" t="e">
        <f t="shared" si="35"/>
        <v>#DIV/0!</v>
      </c>
      <c r="J74" s="359" t="e">
        <f t="shared" si="35"/>
        <v>#DIV/0!</v>
      </c>
      <c r="K74" s="359" t="e">
        <f t="shared" si="35"/>
        <v>#DIV/0!</v>
      </c>
      <c r="L74" s="359" t="e">
        <f t="shared" si="35"/>
        <v>#DIV/0!</v>
      </c>
      <c r="M74" s="359" t="e">
        <f t="shared" si="35"/>
        <v>#DIV/0!</v>
      </c>
      <c r="N74" s="345" t="e">
        <f t="shared" si="35"/>
        <v>#DIV/0!</v>
      </c>
      <c r="O74" s="249">
        <f>O73/O58</f>
        <v>0</v>
      </c>
    </row>
    <row r="75" spans="1:15" ht="23.25" x14ac:dyDescent="0.25">
      <c r="A75" s="29" t="s">
        <v>101</v>
      </c>
      <c r="B75" s="215" t="s">
        <v>306</v>
      </c>
      <c r="C75" s="77">
        <v>0</v>
      </c>
      <c r="D75" s="41">
        <v>0</v>
      </c>
      <c r="E75" s="292">
        <v>0</v>
      </c>
      <c r="F75" s="349"/>
      <c r="G75" s="349"/>
      <c r="H75" s="349"/>
      <c r="I75" s="349"/>
      <c r="J75" s="349"/>
      <c r="K75" s="349"/>
      <c r="L75" s="349"/>
      <c r="M75" s="349"/>
      <c r="N75" s="350"/>
      <c r="O75" s="210">
        <f>SUM(C75:N75)</f>
        <v>0</v>
      </c>
    </row>
    <row r="76" spans="1:15" x14ac:dyDescent="0.25">
      <c r="A76" s="29" t="s">
        <v>102</v>
      </c>
      <c r="B76" s="193" t="s">
        <v>80</v>
      </c>
      <c r="C76" s="195">
        <f>C75/C58</f>
        <v>0</v>
      </c>
      <c r="D76" s="195">
        <f t="shared" ref="D76:N76" si="36">D75/D58</f>
        <v>0</v>
      </c>
      <c r="E76" s="420">
        <f t="shared" si="36"/>
        <v>0</v>
      </c>
      <c r="F76" s="359" t="e">
        <f t="shared" si="36"/>
        <v>#DIV/0!</v>
      </c>
      <c r="G76" s="359" t="e">
        <f t="shared" si="36"/>
        <v>#DIV/0!</v>
      </c>
      <c r="H76" s="359" t="e">
        <f t="shared" si="36"/>
        <v>#DIV/0!</v>
      </c>
      <c r="I76" s="359" t="e">
        <f t="shared" si="36"/>
        <v>#DIV/0!</v>
      </c>
      <c r="J76" s="359" t="e">
        <f t="shared" si="36"/>
        <v>#DIV/0!</v>
      </c>
      <c r="K76" s="359" t="e">
        <f t="shared" si="36"/>
        <v>#DIV/0!</v>
      </c>
      <c r="L76" s="359" t="e">
        <f t="shared" si="36"/>
        <v>#DIV/0!</v>
      </c>
      <c r="M76" s="359" t="e">
        <f t="shared" si="36"/>
        <v>#DIV/0!</v>
      </c>
      <c r="N76" s="345" t="e">
        <f t="shared" si="36"/>
        <v>#DIV/0!</v>
      </c>
      <c r="O76" s="249">
        <f>O75/O58</f>
        <v>0</v>
      </c>
    </row>
    <row r="77" spans="1:15" x14ac:dyDescent="0.25">
      <c r="A77" s="29" t="s">
        <v>103</v>
      </c>
      <c r="B77" s="215" t="s">
        <v>307</v>
      </c>
      <c r="C77" s="77">
        <v>0</v>
      </c>
      <c r="D77" s="41">
        <v>0</v>
      </c>
      <c r="E77" s="292">
        <v>0</v>
      </c>
      <c r="F77" s="349"/>
      <c r="G77" s="349"/>
      <c r="H77" s="349"/>
      <c r="I77" s="349"/>
      <c r="J77" s="349"/>
      <c r="K77" s="349"/>
      <c r="L77" s="349"/>
      <c r="M77" s="349"/>
      <c r="N77" s="350"/>
      <c r="O77" s="210">
        <f>SUM(C77:N77)</f>
        <v>0</v>
      </c>
    </row>
    <row r="78" spans="1:15" x14ac:dyDescent="0.25">
      <c r="A78" s="29" t="s">
        <v>104</v>
      </c>
      <c r="B78" s="193" t="s">
        <v>80</v>
      </c>
      <c r="C78" s="195">
        <f>C77/C58</f>
        <v>0</v>
      </c>
      <c r="D78" s="195">
        <f t="shared" ref="D78:N78" si="37">D77/D58</f>
        <v>0</v>
      </c>
      <c r="E78" s="420">
        <f t="shared" si="37"/>
        <v>0</v>
      </c>
      <c r="F78" s="359" t="e">
        <f t="shared" si="37"/>
        <v>#DIV/0!</v>
      </c>
      <c r="G78" s="359" t="e">
        <f t="shared" si="37"/>
        <v>#DIV/0!</v>
      </c>
      <c r="H78" s="359" t="e">
        <f t="shared" si="37"/>
        <v>#DIV/0!</v>
      </c>
      <c r="I78" s="359" t="e">
        <f t="shared" si="37"/>
        <v>#DIV/0!</v>
      </c>
      <c r="J78" s="359" t="e">
        <f t="shared" si="37"/>
        <v>#DIV/0!</v>
      </c>
      <c r="K78" s="359" t="e">
        <f t="shared" si="37"/>
        <v>#DIV/0!</v>
      </c>
      <c r="L78" s="359" t="e">
        <f t="shared" si="37"/>
        <v>#DIV/0!</v>
      </c>
      <c r="M78" s="359" t="e">
        <f t="shared" si="37"/>
        <v>#DIV/0!</v>
      </c>
      <c r="N78" s="345" t="e">
        <f t="shared" si="37"/>
        <v>#DIV/0!</v>
      </c>
      <c r="O78" s="249">
        <f>O77/O58</f>
        <v>0</v>
      </c>
    </row>
    <row r="79" spans="1:15" x14ac:dyDescent="0.25">
      <c r="A79" s="29" t="s">
        <v>156</v>
      </c>
      <c r="B79" s="209" t="s">
        <v>79</v>
      </c>
      <c r="C79" s="40">
        <v>0</v>
      </c>
      <c r="D79" s="41">
        <v>0</v>
      </c>
      <c r="E79" s="292">
        <v>0</v>
      </c>
      <c r="F79" s="349"/>
      <c r="G79" s="349"/>
      <c r="H79" s="349"/>
      <c r="I79" s="349"/>
      <c r="J79" s="349"/>
      <c r="K79" s="349"/>
      <c r="L79" s="349"/>
      <c r="M79" s="349"/>
      <c r="N79" s="350"/>
      <c r="O79" s="210">
        <f>SUM(C79:N79)</f>
        <v>0</v>
      </c>
    </row>
    <row r="80" spans="1:15" x14ac:dyDescent="0.25">
      <c r="A80" s="29" t="s">
        <v>157</v>
      </c>
      <c r="B80" s="193" t="s">
        <v>80</v>
      </c>
      <c r="C80" s="195">
        <f>C79/C58</f>
        <v>0</v>
      </c>
      <c r="D80" s="195">
        <f t="shared" ref="D80:N80" si="38">D79/D58</f>
        <v>0</v>
      </c>
      <c r="E80" s="420">
        <f t="shared" si="38"/>
        <v>0</v>
      </c>
      <c r="F80" s="359" t="e">
        <f t="shared" si="38"/>
        <v>#DIV/0!</v>
      </c>
      <c r="G80" s="359" t="e">
        <f t="shared" si="38"/>
        <v>#DIV/0!</v>
      </c>
      <c r="H80" s="359" t="e">
        <f t="shared" si="38"/>
        <v>#DIV/0!</v>
      </c>
      <c r="I80" s="359" t="e">
        <f t="shared" si="38"/>
        <v>#DIV/0!</v>
      </c>
      <c r="J80" s="359" t="e">
        <f t="shared" si="38"/>
        <v>#DIV/0!</v>
      </c>
      <c r="K80" s="359" t="e">
        <f t="shared" si="38"/>
        <v>#DIV/0!</v>
      </c>
      <c r="L80" s="359" t="e">
        <f t="shared" si="38"/>
        <v>#DIV/0!</v>
      </c>
      <c r="M80" s="359" t="e">
        <f t="shared" si="38"/>
        <v>#DIV/0!</v>
      </c>
      <c r="N80" s="345" t="e">
        <f t="shared" si="38"/>
        <v>#DIV/0!</v>
      </c>
      <c r="O80" s="249">
        <f>O79/O58</f>
        <v>0</v>
      </c>
    </row>
    <row r="81" spans="1:15" x14ac:dyDescent="0.25">
      <c r="A81" s="29" t="s">
        <v>158</v>
      </c>
      <c r="B81" s="209" t="s">
        <v>81</v>
      </c>
      <c r="C81" s="40">
        <v>0</v>
      </c>
      <c r="D81" s="41">
        <v>1</v>
      </c>
      <c r="E81" s="292">
        <v>1</v>
      </c>
      <c r="F81" s="349"/>
      <c r="G81" s="349"/>
      <c r="H81" s="349"/>
      <c r="I81" s="349"/>
      <c r="J81" s="349"/>
      <c r="K81" s="349"/>
      <c r="L81" s="349"/>
      <c r="M81" s="349"/>
      <c r="N81" s="350"/>
      <c r="O81" s="210">
        <f>SUM(C81:N81)</f>
        <v>2</v>
      </c>
    </row>
    <row r="82" spans="1:15" x14ac:dyDescent="0.25">
      <c r="A82" s="29" t="s">
        <v>159</v>
      </c>
      <c r="B82" s="193" t="s">
        <v>80</v>
      </c>
      <c r="C82" s="195">
        <f>C81/C58</f>
        <v>0</v>
      </c>
      <c r="D82" s="195">
        <f t="shared" ref="D82:N82" si="39">D81/D58</f>
        <v>0.1</v>
      </c>
      <c r="E82" s="420">
        <f t="shared" si="39"/>
        <v>8.3333333333333329E-2</v>
      </c>
      <c r="F82" s="359" t="e">
        <f t="shared" si="39"/>
        <v>#DIV/0!</v>
      </c>
      <c r="G82" s="359" t="e">
        <f t="shared" si="39"/>
        <v>#DIV/0!</v>
      </c>
      <c r="H82" s="359" t="e">
        <f t="shared" si="39"/>
        <v>#DIV/0!</v>
      </c>
      <c r="I82" s="359" t="e">
        <f t="shared" si="39"/>
        <v>#DIV/0!</v>
      </c>
      <c r="J82" s="359" t="e">
        <f t="shared" si="39"/>
        <v>#DIV/0!</v>
      </c>
      <c r="K82" s="359" t="e">
        <f t="shared" si="39"/>
        <v>#DIV/0!</v>
      </c>
      <c r="L82" s="359" t="e">
        <f t="shared" si="39"/>
        <v>#DIV/0!</v>
      </c>
      <c r="M82" s="359" t="e">
        <f t="shared" si="39"/>
        <v>#DIV/0!</v>
      </c>
      <c r="N82" s="345" t="e">
        <f t="shared" si="39"/>
        <v>#DIV/0!</v>
      </c>
      <c r="O82" s="249">
        <f>O81/O58</f>
        <v>5.7142857142857141E-2</v>
      </c>
    </row>
    <row r="83" spans="1:15" ht="24.75" x14ac:dyDescent="0.25">
      <c r="A83" s="29" t="s">
        <v>225</v>
      </c>
      <c r="B83" s="216" t="s">
        <v>82</v>
      </c>
      <c r="C83" s="40">
        <v>0</v>
      </c>
      <c r="D83" s="41">
        <v>0</v>
      </c>
      <c r="E83" s="292">
        <v>0</v>
      </c>
      <c r="F83" s="349"/>
      <c r="G83" s="349"/>
      <c r="H83" s="349"/>
      <c r="I83" s="349"/>
      <c r="J83" s="349"/>
      <c r="K83" s="349"/>
      <c r="L83" s="349"/>
      <c r="M83" s="349"/>
      <c r="N83" s="350"/>
      <c r="O83" s="210">
        <f>SUM(C83:N83)</f>
        <v>0</v>
      </c>
    </row>
    <row r="84" spans="1:15" x14ac:dyDescent="0.25">
      <c r="A84" s="29" t="s">
        <v>226</v>
      </c>
      <c r="B84" s="193" t="s">
        <v>80</v>
      </c>
      <c r="C84" s="195">
        <f>C83/C58</f>
        <v>0</v>
      </c>
      <c r="D84" s="195">
        <f t="shared" ref="D84:N84" si="40">D83/D58</f>
        <v>0</v>
      </c>
      <c r="E84" s="420">
        <f t="shared" si="40"/>
        <v>0</v>
      </c>
      <c r="F84" s="359" t="e">
        <f t="shared" si="40"/>
        <v>#DIV/0!</v>
      </c>
      <c r="G84" s="359" t="e">
        <f t="shared" si="40"/>
        <v>#DIV/0!</v>
      </c>
      <c r="H84" s="359" t="e">
        <f t="shared" si="40"/>
        <v>#DIV/0!</v>
      </c>
      <c r="I84" s="359" t="e">
        <f t="shared" si="40"/>
        <v>#DIV/0!</v>
      </c>
      <c r="J84" s="359" t="e">
        <f t="shared" si="40"/>
        <v>#DIV/0!</v>
      </c>
      <c r="K84" s="359" t="e">
        <f t="shared" si="40"/>
        <v>#DIV/0!</v>
      </c>
      <c r="L84" s="359" t="e">
        <f t="shared" si="40"/>
        <v>#DIV/0!</v>
      </c>
      <c r="M84" s="359" t="e">
        <f t="shared" si="40"/>
        <v>#DIV/0!</v>
      </c>
      <c r="N84" s="345" t="e">
        <f t="shared" si="40"/>
        <v>#DIV/0!</v>
      </c>
      <c r="O84" s="249">
        <f>O83/O58</f>
        <v>0</v>
      </c>
    </row>
    <row r="85" spans="1:15" ht="24" x14ac:dyDescent="0.25">
      <c r="A85" s="29" t="s">
        <v>227</v>
      </c>
      <c r="B85" s="217" t="s">
        <v>83</v>
      </c>
      <c r="C85" s="40">
        <v>0</v>
      </c>
      <c r="D85" s="41">
        <v>0</v>
      </c>
      <c r="E85" s="292">
        <v>1</v>
      </c>
      <c r="F85" s="349"/>
      <c r="G85" s="349"/>
      <c r="H85" s="349"/>
      <c r="I85" s="349"/>
      <c r="J85" s="349"/>
      <c r="K85" s="349"/>
      <c r="L85" s="349"/>
      <c r="M85" s="349"/>
      <c r="N85" s="350"/>
      <c r="O85" s="210">
        <f>SUM(C85:N85)</f>
        <v>1</v>
      </c>
    </row>
    <row r="86" spans="1:15" x14ac:dyDescent="0.25">
      <c r="A86" s="29" t="s">
        <v>228</v>
      </c>
      <c r="B86" s="193" t="s">
        <v>80</v>
      </c>
      <c r="C86" s="195">
        <f>C85/C58</f>
        <v>0</v>
      </c>
      <c r="D86" s="195">
        <f t="shared" ref="D86:N86" si="41">D85/D58</f>
        <v>0</v>
      </c>
      <c r="E86" s="420">
        <f t="shared" si="41"/>
        <v>8.3333333333333329E-2</v>
      </c>
      <c r="F86" s="359" t="e">
        <f t="shared" si="41"/>
        <v>#DIV/0!</v>
      </c>
      <c r="G86" s="359" t="e">
        <f t="shared" si="41"/>
        <v>#DIV/0!</v>
      </c>
      <c r="H86" s="359" t="e">
        <f t="shared" si="41"/>
        <v>#DIV/0!</v>
      </c>
      <c r="I86" s="359" t="e">
        <f t="shared" si="41"/>
        <v>#DIV/0!</v>
      </c>
      <c r="J86" s="359" t="e">
        <f t="shared" si="41"/>
        <v>#DIV/0!</v>
      </c>
      <c r="K86" s="359" t="e">
        <f t="shared" si="41"/>
        <v>#DIV/0!</v>
      </c>
      <c r="L86" s="359" t="e">
        <f t="shared" si="41"/>
        <v>#DIV/0!</v>
      </c>
      <c r="M86" s="359" t="e">
        <f t="shared" si="41"/>
        <v>#DIV/0!</v>
      </c>
      <c r="N86" s="345" t="e">
        <f t="shared" si="41"/>
        <v>#DIV/0!</v>
      </c>
      <c r="O86" s="249">
        <f>O85/O58</f>
        <v>2.8571428571428571E-2</v>
      </c>
    </row>
    <row r="87" spans="1:15" ht="24.75" x14ac:dyDescent="0.25">
      <c r="A87" s="29" t="s">
        <v>229</v>
      </c>
      <c r="B87" s="216" t="s">
        <v>84</v>
      </c>
      <c r="C87" s="40">
        <v>4</v>
      </c>
      <c r="D87" s="41">
        <v>2</v>
      </c>
      <c r="E87" s="292">
        <v>0</v>
      </c>
      <c r="F87" s="349"/>
      <c r="G87" s="349"/>
      <c r="H87" s="349"/>
      <c r="I87" s="349"/>
      <c r="J87" s="349"/>
      <c r="K87" s="349"/>
      <c r="L87" s="349"/>
      <c r="M87" s="349"/>
      <c r="N87" s="350"/>
      <c r="O87" s="210">
        <f>SUM(C87:N87)</f>
        <v>6</v>
      </c>
    </row>
    <row r="88" spans="1:15" x14ac:dyDescent="0.25">
      <c r="A88" s="29" t="s">
        <v>232</v>
      </c>
      <c r="B88" s="193" t="s">
        <v>80</v>
      </c>
      <c r="C88" s="195">
        <f>C87/C58</f>
        <v>0.30769230769230771</v>
      </c>
      <c r="D88" s="195">
        <f t="shared" ref="D88:N88" si="42">D87/D58</f>
        <v>0.2</v>
      </c>
      <c r="E88" s="420">
        <f t="shared" si="42"/>
        <v>0</v>
      </c>
      <c r="F88" s="359" t="e">
        <f t="shared" si="42"/>
        <v>#DIV/0!</v>
      </c>
      <c r="G88" s="359" t="e">
        <f t="shared" si="42"/>
        <v>#DIV/0!</v>
      </c>
      <c r="H88" s="359" t="e">
        <f t="shared" si="42"/>
        <v>#DIV/0!</v>
      </c>
      <c r="I88" s="359" t="e">
        <f t="shared" si="42"/>
        <v>#DIV/0!</v>
      </c>
      <c r="J88" s="359" t="e">
        <f t="shared" si="42"/>
        <v>#DIV/0!</v>
      </c>
      <c r="K88" s="359" t="e">
        <f t="shared" si="42"/>
        <v>#DIV/0!</v>
      </c>
      <c r="L88" s="359" t="e">
        <f t="shared" si="42"/>
        <v>#DIV/0!</v>
      </c>
      <c r="M88" s="359" t="e">
        <f t="shared" si="42"/>
        <v>#DIV/0!</v>
      </c>
      <c r="N88" s="345" t="e">
        <f t="shared" si="42"/>
        <v>#DIV/0!</v>
      </c>
      <c r="O88" s="249">
        <f>O87/O58</f>
        <v>0.17142857142857143</v>
      </c>
    </row>
    <row r="89" spans="1:15" ht="24.75" x14ac:dyDescent="0.25">
      <c r="A89" s="29" t="s">
        <v>233</v>
      </c>
      <c r="B89" s="216" t="s">
        <v>295</v>
      </c>
      <c r="C89" s="40">
        <v>1</v>
      </c>
      <c r="D89" s="41">
        <v>0</v>
      </c>
      <c r="E89" s="292">
        <v>1</v>
      </c>
      <c r="F89" s="349"/>
      <c r="G89" s="349"/>
      <c r="H89" s="349"/>
      <c r="I89" s="349"/>
      <c r="J89" s="349"/>
      <c r="K89" s="349"/>
      <c r="L89" s="349"/>
      <c r="M89" s="349"/>
      <c r="N89" s="350"/>
      <c r="O89" s="210">
        <f>SUM(C89:N89)</f>
        <v>2</v>
      </c>
    </row>
    <row r="90" spans="1:15" x14ac:dyDescent="0.25">
      <c r="A90" s="29" t="s">
        <v>235</v>
      </c>
      <c r="B90" s="193" t="s">
        <v>80</v>
      </c>
      <c r="C90" s="195">
        <f>C89/C58</f>
        <v>7.6923076923076927E-2</v>
      </c>
      <c r="D90" s="195">
        <f t="shared" ref="D90:N90" si="43">D89/D58</f>
        <v>0</v>
      </c>
      <c r="E90" s="420">
        <f t="shared" si="43"/>
        <v>8.3333333333333329E-2</v>
      </c>
      <c r="F90" s="359" t="e">
        <f t="shared" si="43"/>
        <v>#DIV/0!</v>
      </c>
      <c r="G90" s="359" t="e">
        <f t="shared" si="43"/>
        <v>#DIV/0!</v>
      </c>
      <c r="H90" s="359" t="e">
        <f t="shared" si="43"/>
        <v>#DIV/0!</v>
      </c>
      <c r="I90" s="359" t="e">
        <f t="shared" si="43"/>
        <v>#DIV/0!</v>
      </c>
      <c r="J90" s="359" t="e">
        <f t="shared" si="43"/>
        <v>#DIV/0!</v>
      </c>
      <c r="K90" s="359" t="e">
        <f t="shared" si="43"/>
        <v>#DIV/0!</v>
      </c>
      <c r="L90" s="359" t="e">
        <f t="shared" si="43"/>
        <v>#DIV/0!</v>
      </c>
      <c r="M90" s="359" t="e">
        <f t="shared" si="43"/>
        <v>#DIV/0!</v>
      </c>
      <c r="N90" s="345" t="e">
        <f t="shared" si="43"/>
        <v>#DIV/0!</v>
      </c>
      <c r="O90" s="249">
        <f>O89/O58</f>
        <v>5.7142857142857141E-2</v>
      </c>
    </row>
    <row r="91" spans="1:15" ht="24.75" x14ac:dyDescent="0.25">
      <c r="A91" s="29" t="s">
        <v>236</v>
      </c>
      <c r="B91" s="216" t="s">
        <v>296</v>
      </c>
      <c r="C91" s="77">
        <v>0</v>
      </c>
      <c r="D91" s="41">
        <v>0</v>
      </c>
      <c r="E91" s="292">
        <v>0</v>
      </c>
      <c r="F91" s="349"/>
      <c r="G91" s="349"/>
      <c r="H91" s="349"/>
      <c r="I91" s="349"/>
      <c r="J91" s="349"/>
      <c r="K91" s="349"/>
      <c r="L91" s="349"/>
      <c r="M91" s="349"/>
      <c r="N91" s="350"/>
      <c r="O91" s="210">
        <f>SUM(C91:N91)</f>
        <v>0</v>
      </c>
    </row>
    <row r="92" spans="1:15" x14ac:dyDescent="0.25">
      <c r="A92" s="29" t="s">
        <v>237</v>
      </c>
      <c r="B92" s="193" t="s">
        <v>80</v>
      </c>
      <c r="C92" s="195">
        <f>C91/C58</f>
        <v>0</v>
      </c>
      <c r="D92" s="195">
        <f t="shared" ref="D92:N92" si="44">D91/D58</f>
        <v>0</v>
      </c>
      <c r="E92" s="420">
        <f t="shared" si="44"/>
        <v>0</v>
      </c>
      <c r="F92" s="359" t="e">
        <f t="shared" si="44"/>
        <v>#DIV/0!</v>
      </c>
      <c r="G92" s="359" t="e">
        <f t="shared" si="44"/>
        <v>#DIV/0!</v>
      </c>
      <c r="H92" s="359" t="e">
        <f t="shared" si="44"/>
        <v>#DIV/0!</v>
      </c>
      <c r="I92" s="359" t="e">
        <f t="shared" si="44"/>
        <v>#DIV/0!</v>
      </c>
      <c r="J92" s="359" t="e">
        <f t="shared" si="44"/>
        <v>#DIV/0!</v>
      </c>
      <c r="K92" s="359" t="e">
        <f t="shared" si="44"/>
        <v>#DIV/0!</v>
      </c>
      <c r="L92" s="359" t="e">
        <f t="shared" si="44"/>
        <v>#DIV/0!</v>
      </c>
      <c r="M92" s="359" t="e">
        <f t="shared" si="44"/>
        <v>#DIV/0!</v>
      </c>
      <c r="N92" s="345" t="e">
        <f t="shared" si="44"/>
        <v>#DIV/0!</v>
      </c>
      <c r="O92" s="249">
        <f>O91/O58</f>
        <v>0</v>
      </c>
    </row>
    <row r="93" spans="1:15" ht="24.75" x14ac:dyDescent="0.25">
      <c r="A93" s="29" t="s">
        <v>238</v>
      </c>
      <c r="B93" s="216" t="s">
        <v>297</v>
      </c>
      <c r="C93" s="40">
        <v>0</v>
      </c>
      <c r="D93" s="41">
        <v>0</v>
      </c>
      <c r="E93" s="292">
        <v>0</v>
      </c>
      <c r="F93" s="349"/>
      <c r="G93" s="349"/>
      <c r="H93" s="349"/>
      <c r="I93" s="349"/>
      <c r="J93" s="349"/>
      <c r="K93" s="349"/>
      <c r="L93" s="349"/>
      <c r="M93" s="349"/>
      <c r="N93" s="350"/>
      <c r="O93" s="210">
        <v>0</v>
      </c>
    </row>
    <row r="94" spans="1:15" x14ac:dyDescent="0.25">
      <c r="A94" s="29" t="s">
        <v>239</v>
      </c>
      <c r="B94" s="193" t="s">
        <v>80</v>
      </c>
      <c r="C94" s="195">
        <f>C93/C58</f>
        <v>0</v>
      </c>
      <c r="D94" s="195">
        <f t="shared" ref="D94:N94" si="45">D93/D58</f>
        <v>0</v>
      </c>
      <c r="E94" s="420">
        <f t="shared" si="45"/>
        <v>0</v>
      </c>
      <c r="F94" s="359" t="e">
        <f t="shared" si="45"/>
        <v>#DIV/0!</v>
      </c>
      <c r="G94" s="359" t="e">
        <f t="shared" si="45"/>
        <v>#DIV/0!</v>
      </c>
      <c r="H94" s="359" t="e">
        <f t="shared" si="45"/>
        <v>#DIV/0!</v>
      </c>
      <c r="I94" s="359" t="e">
        <f t="shared" si="45"/>
        <v>#DIV/0!</v>
      </c>
      <c r="J94" s="359" t="e">
        <f t="shared" si="45"/>
        <v>#DIV/0!</v>
      </c>
      <c r="K94" s="359" t="e">
        <f t="shared" si="45"/>
        <v>#DIV/0!</v>
      </c>
      <c r="L94" s="359" t="e">
        <f t="shared" si="45"/>
        <v>#DIV/0!</v>
      </c>
      <c r="M94" s="359" t="e">
        <f t="shared" si="45"/>
        <v>#DIV/0!</v>
      </c>
      <c r="N94" s="345" t="e">
        <f t="shared" si="45"/>
        <v>#DIV/0!</v>
      </c>
      <c r="O94" s="249">
        <f>O93/O58</f>
        <v>0</v>
      </c>
    </row>
    <row r="95" spans="1:15" ht="24.75" x14ac:dyDescent="0.25">
      <c r="A95" s="29" t="s">
        <v>300</v>
      </c>
      <c r="B95" s="216" t="s">
        <v>298</v>
      </c>
      <c r="C95" s="294">
        <f>C58-C61-C79-C81-C83-C85-C87-C89-C91-C93</f>
        <v>2</v>
      </c>
      <c r="D95" s="294">
        <f>D58-D61-D79-D81-D83-D85-D87-D89-D91-D93</f>
        <v>1</v>
      </c>
      <c r="E95" s="294">
        <f>E58-E61-E79-E81-E83-E85-E87-E89-E91-E93</f>
        <v>1</v>
      </c>
      <c r="F95" s="351">
        <f t="shared" ref="F95:N95" si="46">F58-F61-F79-F81-F83-F85-F87-F89-F91-F93</f>
        <v>0</v>
      </c>
      <c r="G95" s="351">
        <f t="shared" si="46"/>
        <v>0</v>
      </c>
      <c r="H95" s="351">
        <f t="shared" si="46"/>
        <v>0</v>
      </c>
      <c r="I95" s="351">
        <f t="shared" si="46"/>
        <v>0</v>
      </c>
      <c r="J95" s="351">
        <f t="shared" si="46"/>
        <v>0</v>
      </c>
      <c r="K95" s="351">
        <f t="shared" si="46"/>
        <v>0</v>
      </c>
      <c r="L95" s="351">
        <f t="shared" si="46"/>
        <v>0</v>
      </c>
      <c r="M95" s="351">
        <f t="shared" si="46"/>
        <v>0</v>
      </c>
      <c r="N95" s="350">
        <f t="shared" si="46"/>
        <v>0</v>
      </c>
      <c r="O95" s="210">
        <v>0</v>
      </c>
    </row>
    <row r="96" spans="1:15" ht="15.75" thickBot="1" x14ac:dyDescent="0.3">
      <c r="A96" s="29" t="s">
        <v>301</v>
      </c>
      <c r="B96" s="218" t="s">
        <v>80</v>
      </c>
      <c r="C96" s="204">
        <f>C95/C58</f>
        <v>0.15384615384615385</v>
      </c>
      <c r="D96" s="205">
        <f t="shared" ref="D96:N96" si="47">D95/D58</f>
        <v>0.1</v>
      </c>
      <c r="E96" s="424">
        <f t="shared" si="47"/>
        <v>8.3333333333333329E-2</v>
      </c>
      <c r="F96" s="361" t="e">
        <f t="shared" si="47"/>
        <v>#DIV/0!</v>
      </c>
      <c r="G96" s="361" t="e">
        <f t="shared" si="47"/>
        <v>#DIV/0!</v>
      </c>
      <c r="H96" s="361" t="e">
        <f t="shared" si="47"/>
        <v>#DIV/0!</v>
      </c>
      <c r="I96" s="361" t="e">
        <f t="shared" si="47"/>
        <v>#DIV/0!</v>
      </c>
      <c r="J96" s="361" t="e">
        <f t="shared" si="47"/>
        <v>#DIV/0!</v>
      </c>
      <c r="K96" s="361" t="e">
        <f t="shared" si="47"/>
        <v>#DIV/0!</v>
      </c>
      <c r="L96" s="361" t="e">
        <f t="shared" si="47"/>
        <v>#DIV/0!</v>
      </c>
      <c r="M96" s="361" t="e">
        <f t="shared" si="47"/>
        <v>#DIV/0!</v>
      </c>
      <c r="N96" s="347" t="e">
        <f t="shared" si="47"/>
        <v>#DIV/0!</v>
      </c>
      <c r="O96" s="253">
        <f>O95/O58</f>
        <v>0</v>
      </c>
    </row>
  </sheetData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3"/>
  <sheetViews>
    <sheetView view="pageBreakPreview" zoomScaleNormal="100" zoomScaleSheetLayoutView="100" workbookViewId="0">
      <selection activeCell="P1" sqref="P1:S1048576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19" t="s">
        <v>106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.75" customHeight="1" thickBot="1" x14ac:dyDescent="0.3">
      <c r="A2" s="60" t="s">
        <v>6</v>
      </c>
      <c r="B2" s="59" t="s">
        <v>0</v>
      </c>
      <c r="C2" s="58" t="s">
        <v>373</v>
      </c>
      <c r="D2" s="58" t="s">
        <v>375</v>
      </c>
      <c r="E2" s="58" t="s">
        <v>376</v>
      </c>
      <c r="F2" s="58" t="s">
        <v>377</v>
      </c>
      <c r="G2" s="58" t="s">
        <v>378</v>
      </c>
      <c r="H2" s="58" t="s">
        <v>379</v>
      </c>
      <c r="I2" s="58" t="s">
        <v>380</v>
      </c>
      <c r="J2" s="58" t="s">
        <v>381</v>
      </c>
      <c r="K2" s="58" t="s">
        <v>382</v>
      </c>
      <c r="L2" s="58" t="s">
        <v>383</v>
      </c>
      <c r="M2" s="58" t="s">
        <v>384</v>
      </c>
      <c r="N2" s="58" t="s">
        <v>385</v>
      </c>
      <c r="O2" s="58" t="s">
        <v>386</v>
      </c>
    </row>
    <row r="3" spans="1:15" ht="15.75" thickBot="1" x14ac:dyDescent="0.3">
      <c r="A3" s="13" t="s">
        <v>7</v>
      </c>
      <c r="B3" s="5" t="s">
        <v>118</v>
      </c>
      <c r="C3" s="6">
        <v>658</v>
      </c>
      <c r="D3" s="6">
        <v>676</v>
      </c>
      <c r="E3" s="290">
        <v>720</v>
      </c>
      <c r="F3" s="6">
        <v>665</v>
      </c>
      <c r="G3" s="6"/>
      <c r="H3" s="290"/>
      <c r="I3" s="290"/>
      <c r="J3" s="290"/>
      <c r="K3" s="6"/>
      <c r="L3" s="6"/>
      <c r="M3" s="6"/>
      <c r="N3" s="290"/>
      <c r="O3" s="330"/>
    </row>
    <row r="4" spans="1:15" x14ac:dyDescent="0.25">
      <c r="A4" s="13" t="s">
        <v>8</v>
      </c>
      <c r="B4" s="183" t="s">
        <v>117</v>
      </c>
      <c r="C4" s="185">
        <v>581</v>
      </c>
      <c r="D4" s="186">
        <v>597</v>
      </c>
      <c r="E4" s="186">
        <v>632</v>
      </c>
      <c r="F4" s="186">
        <v>589</v>
      </c>
      <c r="G4" s="348"/>
      <c r="H4" s="348"/>
      <c r="I4" s="348"/>
      <c r="J4" s="348"/>
      <c r="K4" s="348"/>
      <c r="L4" s="348"/>
      <c r="M4" s="348"/>
      <c r="N4" s="348"/>
      <c r="O4" s="331"/>
    </row>
    <row r="5" spans="1:15" x14ac:dyDescent="0.25">
      <c r="A5" s="13" t="s">
        <v>9</v>
      </c>
      <c r="B5" s="182" t="s">
        <v>15</v>
      </c>
      <c r="C5" s="184">
        <f>C4/C3</f>
        <v>0.88297872340425532</v>
      </c>
      <c r="D5" s="222">
        <f>D4/D3</f>
        <v>0.88313609467455623</v>
      </c>
      <c r="E5" s="222">
        <f t="shared" ref="E5:O5" si="0">E4/E3</f>
        <v>0.87777777777777777</v>
      </c>
      <c r="F5" s="222">
        <f t="shared" si="0"/>
        <v>0.88571428571428568</v>
      </c>
      <c r="G5" s="344" t="e">
        <f t="shared" si="0"/>
        <v>#DIV/0!</v>
      </c>
      <c r="H5" s="344" t="e">
        <f t="shared" si="0"/>
        <v>#DIV/0!</v>
      </c>
      <c r="I5" s="344" t="e">
        <f t="shared" si="0"/>
        <v>#DIV/0!</v>
      </c>
      <c r="J5" s="344" t="e">
        <f t="shared" si="0"/>
        <v>#DIV/0!</v>
      </c>
      <c r="K5" s="344" t="e">
        <f t="shared" si="0"/>
        <v>#DIV/0!</v>
      </c>
      <c r="L5" s="344" t="e">
        <f t="shared" si="0"/>
        <v>#DIV/0!</v>
      </c>
      <c r="M5" s="344" t="e">
        <f t="shared" si="0"/>
        <v>#DIV/0!</v>
      </c>
      <c r="N5" s="344" t="e">
        <f t="shared" si="0"/>
        <v>#DIV/0!</v>
      </c>
      <c r="O5" s="345" t="e">
        <f t="shared" si="0"/>
        <v>#DIV/0!</v>
      </c>
    </row>
    <row r="6" spans="1:15" x14ac:dyDescent="0.25">
      <c r="A6" s="13" t="s">
        <v>10</v>
      </c>
      <c r="B6" s="187" t="s">
        <v>171</v>
      </c>
      <c r="C6" s="258">
        <v>22</v>
      </c>
      <c r="D6" s="41">
        <v>24</v>
      </c>
      <c r="E6" s="41">
        <v>29</v>
      </c>
      <c r="F6" s="41">
        <v>27</v>
      </c>
      <c r="G6" s="349"/>
      <c r="H6" s="349"/>
      <c r="I6" s="349"/>
      <c r="J6" s="349"/>
      <c r="K6" s="349"/>
      <c r="L6" s="349"/>
      <c r="M6" s="349"/>
      <c r="N6" s="349"/>
      <c r="O6" s="350"/>
    </row>
    <row r="7" spans="1:15" x14ac:dyDescent="0.25">
      <c r="A7" s="13" t="s">
        <v>11</v>
      </c>
      <c r="B7" s="182" t="s">
        <v>15</v>
      </c>
      <c r="C7" s="184">
        <f>C6/C3</f>
        <v>3.3434650455927049E-2</v>
      </c>
      <c r="D7" s="222">
        <f>D6/D3</f>
        <v>3.5502958579881658E-2</v>
      </c>
      <c r="E7" s="222">
        <f t="shared" ref="E7:O7" si="1">E6/E3</f>
        <v>4.027777777777778E-2</v>
      </c>
      <c r="F7" s="222">
        <f t="shared" si="1"/>
        <v>4.06015037593985E-2</v>
      </c>
      <c r="G7" s="344" t="e">
        <f t="shared" si="1"/>
        <v>#DIV/0!</v>
      </c>
      <c r="H7" s="344" t="e">
        <f t="shared" si="1"/>
        <v>#DIV/0!</v>
      </c>
      <c r="I7" s="344" t="e">
        <f t="shared" si="1"/>
        <v>#DIV/0!</v>
      </c>
      <c r="J7" s="344" t="e">
        <f t="shared" si="1"/>
        <v>#DIV/0!</v>
      </c>
      <c r="K7" s="344" t="e">
        <f t="shared" si="1"/>
        <v>#DIV/0!</v>
      </c>
      <c r="L7" s="344" t="e">
        <f t="shared" si="1"/>
        <v>#DIV/0!</v>
      </c>
      <c r="M7" s="344" t="e">
        <f t="shared" si="1"/>
        <v>#DIV/0!</v>
      </c>
      <c r="N7" s="344" t="e">
        <f t="shared" si="1"/>
        <v>#DIV/0!</v>
      </c>
      <c r="O7" s="345" t="e">
        <f t="shared" si="1"/>
        <v>#DIV/0!</v>
      </c>
    </row>
    <row r="8" spans="1:15" x14ac:dyDescent="0.25">
      <c r="A8" s="13" t="s">
        <v>12</v>
      </c>
      <c r="B8" s="187" t="s">
        <v>119</v>
      </c>
      <c r="C8" s="258">
        <v>89</v>
      </c>
      <c r="D8" s="41">
        <v>83</v>
      </c>
      <c r="E8" s="41">
        <v>98</v>
      </c>
      <c r="F8" s="41">
        <v>102</v>
      </c>
      <c r="G8" s="349"/>
      <c r="H8" s="349"/>
      <c r="I8" s="349"/>
      <c r="J8" s="349"/>
      <c r="K8" s="349"/>
      <c r="L8" s="349"/>
      <c r="M8" s="349"/>
      <c r="N8" s="349"/>
      <c r="O8" s="350"/>
    </row>
    <row r="9" spans="1:15" x14ac:dyDescent="0.25">
      <c r="A9" s="13" t="s">
        <v>13</v>
      </c>
      <c r="B9" s="182" t="s">
        <v>15</v>
      </c>
      <c r="C9" s="184">
        <f>C8/C3</f>
        <v>0.13525835866261399</v>
      </c>
      <c r="D9" s="222">
        <f>D8/D3</f>
        <v>0.1227810650887574</v>
      </c>
      <c r="E9" s="222">
        <f t="shared" ref="E9:O9" si="2">E8/E3</f>
        <v>0.1361111111111111</v>
      </c>
      <c r="F9" s="222">
        <f t="shared" si="2"/>
        <v>0.15338345864661654</v>
      </c>
      <c r="G9" s="344" t="e">
        <f t="shared" si="2"/>
        <v>#DIV/0!</v>
      </c>
      <c r="H9" s="344" t="e">
        <f t="shared" si="2"/>
        <v>#DIV/0!</v>
      </c>
      <c r="I9" s="344" t="e">
        <f t="shared" si="2"/>
        <v>#DIV/0!</v>
      </c>
      <c r="J9" s="344" t="e">
        <f t="shared" si="2"/>
        <v>#DIV/0!</v>
      </c>
      <c r="K9" s="344" t="e">
        <f t="shared" si="2"/>
        <v>#DIV/0!</v>
      </c>
      <c r="L9" s="344" t="e">
        <f t="shared" si="2"/>
        <v>#DIV/0!</v>
      </c>
      <c r="M9" s="344" t="e">
        <f t="shared" si="2"/>
        <v>#DIV/0!</v>
      </c>
      <c r="N9" s="344" t="e">
        <f t="shared" si="2"/>
        <v>#DIV/0!</v>
      </c>
      <c r="O9" s="345" t="e">
        <f t="shared" si="2"/>
        <v>#DIV/0!</v>
      </c>
    </row>
    <row r="10" spans="1:15" x14ac:dyDescent="0.25">
      <c r="A10" s="13" t="s">
        <v>18</v>
      </c>
      <c r="B10" s="187" t="s">
        <v>120</v>
      </c>
      <c r="C10" s="258">
        <v>418</v>
      </c>
      <c r="D10" s="41">
        <v>426</v>
      </c>
      <c r="E10" s="41">
        <v>455</v>
      </c>
      <c r="F10" s="41">
        <v>421</v>
      </c>
      <c r="G10" s="349"/>
      <c r="H10" s="349"/>
      <c r="I10" s="349"/>
      <c r="J10" s="349"/>
      <c r="K10" s="349"/>
      <c r="L10" s="349"/>
      <c r="M10" s="349"/>
      <c r="N10" s="349"/>
      <c r="O10" s="350"/>
    </row>
    <row r="11" spans="1:15" x14ac:dyDescent="0.25">
      <c r="A11" s="13" t="s">
        <v>19</v>
      </c>
      <c r="B11" s="182" t="s">
        <v>15</v>
      </c>
      <c r="C11" s="184">
        <f>C10/C3</f>
        <v>0.63525835866261393</v>
      </c>
      <c r="D11" s="222">
        <f>D10/D3</f>
        <v>0.63017751479289941</v>
      </c>
      <c r="E11" s="222">
        <f t="shared" ref="E11:O11" si="3">E10/E3</f>
        <v>0.63194444444444442</v>
      </c>
      <c r="F11" s="222">
        <f t="shared" si="3"/>
        <v>0.63308270676691725</v>
      </c>
      <c r="G11" s="344" t="e">
        <f t="shared" si="3"/>
        <v>#DIV/0!</v>
      </c>
      <c r="H11" s="344" t="e">
        <f t="shared" si="3"/>
        <v>#DIV/0!</v>
      </c>
      <c r="I11" s="344" t="e">
        <f t="shared" si="3"/>
        <v>#DIV/0!</v>
      </c>
      <c r="J11" s="344" t="e">
        <f t="shared" si="3"/>
        <v>#DIV/0!</v>
      </c>
      <c r="K11" s="344" t="e">
        <f t="shared" si="3"/>
        <v>#DIV/0!</v>
      </c>
      <c r="L11" s="344" t="e">
        <f t="shared" si="3"/>
        <v>#DIV/0!</v>
      </c>
      <c r="M11" s="344" t="e">
        <f t="shared" si="3"/>
        <v>#DIV/0!</v>
      </c>
      <c r="N11" s="344" t="e">
        <f t="shared" si="3"/>
        <v>#DIV/0!</v>
      </c>
      <c r="O11" s="345" t="e">
        <f t="shared" si="3"/>
        <v>#DIV/0!</v>
      </c>
    </row>
    <row r="12" spans="1:15" ht="22.5" customHeight="1" x14ac:dyDescent="0.25">
      <c r="A12" s="13" t="s">
        <v>20</v>
      </c>
      <c r="B12" s="314" t="s">
        <v>121</v>
      </c>
      <c r="C12" s="258">
        <v>23</v>
      </c>
      <c r="D12" s="41">
        <v>31</v>
      </c>
      <c r="E12" s="41">
        <v>42</v>
      </c>
      <c r="F12" s="41">
        <v>32</v>
      </c>
      <c r="G12" s="349"/>
      <c r="H12" s="349"/>
      <c r="I12" s="349"/>
      <c r="J12" s="349"/>
      <c r="K12" s="349"/>
      <c r="L12" s="349"/>
      <c r="M12" s="349"/>
      <c r="N12" s="349"/>
      <c r="O12" s="350"/>
    </row>
    <row r="13" spans="1:15" x14ac:dyDescent="0.25">
      <c r="A13" s="13" t="s">
        <v>21</v>
      </c>
      <c r="B13" s="182" t="s">
        <v>15</v>
      </c>
      <c r="C13" s="184">
        <f>C12/C3</f>
        <v>3.4954407294832825E-2</v>
      </c>
      <c r="D13" s="222">
        <f>D12/D3</f>
        <v>4.5857988165680472E-2</v>
      </c>
      <c r="E13" s="222">
        <f t="shared" ref="E13:O13" si="4">E12/E3</f>
        <v>5.8333333333333334E-2</v>
      </c>
      <c r="F13" s="222">
        <f t="shared" si="4"/>
        <v>4.8120300751879702E-2</v>
      </c>
      <c r="G13" s="344" t="e">
        <f t="shared" si="4"/>
        <v>#DIV/0!</v>
      </c>
      <c r="H13" s="344" t="e">
        <f t="shared" si="4"/>
        <v>#DIV/0!</v>
      </c>
      <c r="I13" s="344" t="e">
        <f t="shared" si="4"/>
        <v>#DIV/0!</v>
      </c>
      <c r="J13" s="344" t="e">
        <f t="shared" si="4"/>
        <v>#DIV/0!</v>
      </c>
      <c r="K13" s="344" t="e">
        <f t="shared" si="4"/>
        <v>#DIV/0!</v>
      </c>
      <c r="L13" s="344" t="e">
        <f t="shared" si="4"/>
        <v>#DIV/0!</v>
      </c>
      <c r="M13" s="344" t="e">
        <f t="shared" si="4"/>
        <v>#DIV/0!</v>
      </c>
      <c r="N13" s="344" t="e">
        <f t="shared" si="4"/>
        <v>#DIV/0!</v>
      </c>
      <c r="O13" s="345" t="e">
        <f t="shared" si="4"/>
        <v>#DIV/0!</v>
      </c>
    </row>
    <row r="14" spans="1:15" x14ac:dyDescent="0.25">
      <c r="A14" s="13" t="s">
        <v>22</v>
      </c>
      <c r="B14" s="187" t="s">
        <v>122</v>
      </c>
      <c r="C14" s="258">
        <v>154</v>
      </c>
      <c r="D14" s="41">
        <v>153</v>
      </c>
      <c r="E14" s="41">
        <v>166</v>
      </c>
      <c r="F14" s="41">
        <v>156</v>
      </c>
      <c r="G14" s="349"/>
      <c r="H14" s="349"/>
      <c r="I14" s="349"/>
      <c r="J14" s="349"/>
      <c r="K14" s="349"/>
      <c r="L14" s="349"/>
      <c r="M14" s="349"/>
      <c r="N14" s="349"/>
      <c r="O14" s="350"/>
    </row>
    <row r="15" spans="1:15" x14ac:dyDescent="0.25">
      <c r="A15" s="13" t="s">
        <v>23</v>
      </c>
      <c r="B15" s="182" t="s">
        <v>15</v>
      </c>
      <c r="C15" s="184">
        <f>C14/C3</f>
        <v>0.23404255319148937</v>
      </c>
      <c r="D15" s="222">
        <f>D14/D3</f>
        <v>0.22633136094674555</v>
      </c>
      <c r="E15" s="222">
        <f t="shared" ref="E15:O15" si="5">E14/E3</f>
        <v>0.23055555555555557</v>
      </c>
      <c r="F15" s="222">
        <f t="shared" si="5"/>
        <v>0.23458646616541354</v>
      </c>
      <c r="G15" s="344" t="e">
        <f t="shared" si="5"/>
        <v>#DIV/0!</v>
      </c>
      <c r="H15" s="344" t="e">
        <f t="shared" si="5"/>
        <v>#DIV/0!</v>
      </c>
      <c r="I15" s="344" t="e">
        <f t="shared" si="5"/>
        <v>#DIV/0!</v>
      </c>
      <c r="J15" s="344" t="e">
        <f t="shared" si="5"/>
        <v>#DIV/0!</v>
      </c>
      <c r="K15" s="344" t="e">
        <f t="shared" si="5"/>
        <v>#DIV/0!</v>
      </c>
      <c r="L15" s="344" t="e">
        <f t="shared" si="5"/>
        <v>#DIV/0!</v>
      </c>
      <c r="M15" s="344" t="e">
        <f t="shared" si="5"/>
        <v>#DIV/0!</v>
      </c>
      <c r="N15" s="344" t="e">
        <f t="shared" si="5"/>
        <v>#DIV/0!</v>
      </c>
      <c r="O15" s="345" t="e">
        <f t="shared" si="5"/>
        <v>#DIV/0!</v>
      </c>
    </row>
    <row r="16" spans="1:15" x14ac:dyDescent="0.25">
      <c r="A16" s="13" t="s">
        <v>24</v>
      </c>
      <c r="B16" s="187" t="s">
        <v>123</v>
      </c>
      <c r="C16" s="258">
        <v>123</v>
      </c>
      <c r="D16" s="41">
        <v>127</v>
      </c>
      <c r="E16" s="41">
        <v>144</v>
      </c>
      <c r="F16" s="41">
        <v>122</v>
      </c>
      <c r="G16" s="349"/>
      <c r="H16" s="349"/>
      <c r="I16" s="349"/>
      <c r="J16" s="349"/>
      <c r="K16" s="349"/>
      <c r="L16" s="349"/>
      <c r="M16" s="349"/>
      <c r="N16" s="349"/>
      <c r="O16" s="350"/>
    </row>
    <row r="17" spans="1:15" x14ac:dyDescent="0.25">
      <c r="A17" s="13" t="s">
        <v>25</v>
      </c>
      <c r="B17" s="190" t="s">
        <v>15</v>
      </c>
      <c r="C17" s="184">
        <f>C16/C3</f>
        <v>0.18693009118541035</v>
      </c>
      <c r="D17" s="222">
        <f>D16/D3</f>
        <v>0.18786982248520709</v>
      </c>
      <c r="E17" s="222">
        <f t="shared" ref="E17:O17" si="6">E16/E3</f>
        <v>0.2</v>
      </c>
      <c r="F17" s="222">
        <f t="shared" si="6"/>
        <v>0.18345864661654135</v>
      </c>
      <c r="G17" s="344" t="e">
        <f t="shared" si="6"/>
        <v>#DIV/0!</v>
      </c>
      <c r="H17" s="344" t="e">
        <f t="shared" si="6"/>
        <v>#DIV/0!</v>
      </c>
      <c r="I17" s="344" t="e">
        <f t="shared" si="6"/>
        <v>#DIV/0!</v>
      </c>
      <c r="J17" s="344" t="e">
        <f t="shared" si="6"/>
        <v>#DIV/0!</v>
      </c>
      <c r="K17" s="344" t="e">
        <f t="shared" si="6"/>
        <v>#DIV/0!</v>
      </c>
      <c r="L17" s="344" t="e">
        <f t="shared" si="6"/>
        <v>#DIV/0!</v>
      </c>
      <c r="M17" s="344" t="e">
        <f t="shared" si="6"/>
        <v>#DIV/0!</v>
      </c>
      <c r="N17" s="344" t="e">
        <f t="shared" si="6"/>
        <v>#DIV/0!</v>
      </c>
      <c r="O17" s="345" t="e">
        <f t="shared" si="6"/>
        <v>#DIV/0!</v>
      </c>
    </row>
    <row r="18" spans="1:15" ht="15.75" customHeight="1" x14ac:dyDescent="0.25">
      <c r="A18" s="13" t="s">
        <v>26</v>
      </c>
      <c r="B18" s="189" t="s">
        <v>124</v>
      </c>
      <c r="C18" s="258">
        <v>190</v>
      </c>
      <c r="D18" s="41">
        <v>190</v>
      </c>
      <c r="E18" s="41">
        <v>193</v>
      </c>
      <c r="F18" s="41">
        <v>182</v>
      </c>
      <c r="G18" s="349"/>
      <c r="H18" s="349"/>
      <c r="I18" s="349"/>
      <c r="J18" s="349"/>
      <c r="K18" s="349"/>
      <c r="L18" s="349"/>
      <c r="M18" s="349"/>
      <c r="N18" s="349"/>
      <c r="O18" s="350"/>
    </row>
    <row r="19" spans="1:15" ht="15.75" thickBot="1" x14ac:dyDescent="0.3">
      <c r="A19" s="13" t="s">
        <v>27</v>
      </c>
      <c r="B19" s="191" t="s">
        <v>15</v>
      </c>
      <c r="C19" s="192">
        <f>C18/C3</f>
        <v>0.28875379939209728</v>
      </c>
      <c r="D19" s="232">
        <f>D18/D3</f>
        <v>0.28106508875739644</v>
      </c>
      <c r="E19" s="232">
        <f t="shared" ref="E19:O19" si="7">E18/E3</f>
        <v>0.26805555555555555</v>
      </c>
      <c r="F19" s="232">
        <f t="shared" si="7"/>
        <v>0.27368421052631581</v>
      </c>
      <c r="G19" s="346" t="e">
        <f t="shared" si="7"/>
        <v>#DIV/0!</v>
      </c>
      <c r="H19" s="346" t="e">
        <f t="shared" si="7"/>
        <v>#DIV/0!</v>
      </c>
      <c r="I19" s="346" t="e">
        <f t="shared" si="7"/>
        <v>#DIV/0!</v>
      </c>
      <c r="J19" s="346" t="e">
        <f t="shared" si="7"/>
        <v>#DIV/0!</v>
      </c>
      <c r="K19" s="346" t="e">
        <f t="shared" si="7"/>
        <v>#DIV/0!</v>
      </c>
      <c r="L19" s="346" t="e">
        <f t="shared" si="7"/>
        <v>#DIV/0!</v>
      </c>
      <c r="M19" s="346" t="e">
        <f t="shared" si="7"/>
        <v>#DIV/0!</v>
      </c>
      <c r="N19" s="346" t="e">
        <f t="shared" si="7"/>
        <v>#DIV/0!</v>
      </c>
      <c r="O19" s="347" t="e">
        <f t="shared" si="7"/>
        <v>#DIV/0!</v>
      </c>
    </row>
    <row r="20" spans="1:15" ht="20.100000000000001" customHeight="1" thickBot="1" x14ac:dyDescent="0.3">
      <c r="A20" s="20" t="s">
        <v>107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.75" customHeight="1" thickBot="1" x14ac:dyDescent="0.3">
      <c r="A21" s="60" t="s">
        <v>6</v>
      </c>
      <c r="B21" s="51" t="s">
        <v>0</v>
      </c>
      <c r="C21" s="52" t="s">
        <v>375</v>
      </c>
      <c r="D21" s="52" t="s">
        <v>376</v>
      </c>
      <c r="E21" s="52" t="s">
        <v>377</v>
      </c>
      <c r="F21" s="52" t="s">
        <v>378</v>
      </c>
      <c r="G21" s="52" t="s">
        <v>379</v>
      </c>
      <c r="H21" s="52" t="s">
        <v>380</v>
      </c>
      <c r="I21" s="52" t="s">
        <v>381</v>
      </c>
      <c r="J21" s="52" t="s">
        <v>382</v>
      </c>
      <c r="K21" s="52" t="s">
        <v>383</v>
      </c>
      <c r="L21" s="52" t="s">
        <v>384</v>
      </c>
      <c r="M21" s="52" t="s">
        <v>385</v>
      </c>
      <c r="N21" s="52" t="s">
        <v>386</v>
      </c>
      <c r="O21" s="53" t="s">
        <v>105</v>
      </c>
    </row>
    <row r="22" spans="1:15" ht="15.75" thickBot="1" x14ac:dyDescent="0.3">
      <c r="A22" s="10" t="s">
        <v>28</v>
      </c>
      <c r="B22" s="9" t="s">
        <v>125</v>
      </c>
      <c r="C22" s="8">
        <v>86</v>
      </c>
      <c r="D22" s="9">
        <v>116</v>
      </c>
      <c r="E22" s="9">
        <v>84</v>
      </c>
      <c r="F22" s="9"/>
      <c r="G22" s="293"/>
      <c r="H22" s="293"/>
      <c r="I22" s="293"/>
      <c r="J22" s="9"/>
      <c r="K22" s="9"/>
      <c r="L22" s="9"/>
      <c r="M22" s="293"/>
      <c r="N22" s="293"/>
      <c r="O22" s="8">
        <f>SUM(C22:N22)</f>
        <v>286</v>
      </c>
    </row>
    <row r="23" spans="1:15" x14ac:dyDescent="0.25">
      <c r="A23" s="10" t="s">
        <v>29</v>
      </c>
      <c r="B23" s="194" t="s">
        <v>126</v>
      </c>
      <c r="C23" s="197">
        <v>20</v>
      </c>
      <c r="D23" s="186">
        <v>44</v>
      </c>
      <c r="E23" s="186">
        <v>23</v>
      </c>
      <c r="F23" s="348"/>
      <c r="G23" s="348"/>
      <c r="H23" s="348"/>
      <c r="I23" s="348"/>
      <c r="J23" s="348"/>
      <c r="K23" s="348"/>
      <c r="L23" s="348"/>
      <c r="M23" s="348"/>
      <c r="N23" s="358"/>
      <c r="O23" s="194">
        <f>SUM(C23:N23)</f>
        <v>87</v>
      </c>
    </row>
    <row r="24" spans="1:15" x14ac:dyDescent="0.25">
      <c r="A24" s="10" t="s">
        <v>30</v>
      </c>
      <c r="B24" s="166" t="s">
        <v>69</v>
      </c>
      <c r="C24" s="195">
        <f>C23/C22</f>
        <v>0.23255813953488372</v>
      </c>
      <c r="D24" s="195">
        <f>D23/D22</f>
        <v>0.37931034482758619</v>
      </c>
      <c r="E24" s="195">
        <f t="shared" ref="E24:N24" si="8">E23/E22</f>
        <v>0.27380952380952384</v>
      </c>
      <c r="F24" s="359" t="e">
        <f>F23/F22</f>
        <v>#DIV/0!</v>
      </c>
      <c r="G24" s="359" t="e">
        <f t="shared" si="8"/>
        <v>#DIV/0!</v>
      </c>
      <c r="H24" s="359" t="e">
        <f t="shared" si="8"/>
        <v>#DIV/0!</v>
      </c>
      <c r="I24" s="359" t="e">
        <f t="shared" si="8"/>
        <v>#DIV/0!</v>
      </c>
      <c r="J24" s="359" t="e">
        <f t="shared" si="8"/>
        <v>#DIV/0!</v>
      </c>
      <c r="K24" s="359" t="e">
        <f t="shared" si="8"/>
        <v>#DIV/0!</v>
      </c>
      <c r="L24" s="359" t="e">
        <f t="shared" si="8"/>
        <v>#DIV/0!</v>
      </c>
      <c r="M24" s="359" t="e">
        <f t="shared" si="8"/>
        <v>#DIV/0!</v>
      </c>
      <c r="N24" s="359" t="e">
        <f t="shared" si="8"/>
        <v>#DIV/0!</v>
      </c>
      <c r="O24" s="196">
        <f>O23/O22</f>
        <v>0.30419580419580422</v>
      </c>
    </row>
    <row r="25" spans="1:15" x14ac:dyDescent="0.25">
      <c r="A25" s="10" t="s">
        <v>31</v>
      </c>
      <c r="B25" s="85" t="s">
        <v>127</v>
      </c>
      <c r="C25" s="40">
        <v>66</v>
      </c>
      <c r="D25" s="77">
        <v>72</v>
      </c>
      <c r="E25" s="77">
        <f>E22-E23</f>
        <v>61</v>
      </c>
      <c r="F25" s="351"/>
      <c r="G25" s="351"/>
      <c r="H25" s="351"/>
      <c r="I25" s="351"/>
      <c r="J25" s="351"/>
      <c r="K25" s="351"/>
      <c r="L25" s="351"/>
      <c r="M25" s="351">
        <f t="shared" ref="M25:N25" si="9">M22-M23</f>
        <v>0</v>
      </c>
      <c r="N25" s="360">
        <f t="shared" si="9"/>
        <v>0</v>
      </c>
      <c r="O25" s="85">
        <f>SUM(C25:N25)</f>
        <v>199</v>
      </c>
    </row>
    <row r="26" spans="1:15" x14ac:dyDescent="0.25">
      <c r="A26" s="10" t="s">
        <v>32</v>
      </c>
      <c r="B26" s="166" t="s">
        <v>69</v>
      </c>
      <c r="C26" s="195">
        <f>C25/C22</f>
        <v>0.76744186046511631</v>
      </c>
      <c r="D26" s="195">
        <f>D25/D22</f>
        <v>0.62068965517241381</v>
      </c>
      <c r="E26" s="195">
        <f t="shared" ref="E26:N26" si="10">E25/E22</f>
        <v>0.72619047619047616</v>
      </c>
      <c r="F26" s="359" t="e">
        <f t="shared" si="10"/>
        <v>#DIV/0!</v>
      </c>
      <c r="G26" s="359" t="e">
        <f t="shared" si="10"/>
        <v>#DIV/0!</v>
      </c>
      <c r="H26" s="359" t="e">
        <f t="shared" si="10"/>
        <v>#DIV/0!</v>
      </c>
      <c r="I26" s="359" t="e">
        <f t="shared" si="10"/>
        <v>#DIV/0!</v>
      </c>
      <c r="J26" s="359" t="e">
        <f t="shared" si="10"/>
        <v>#DIV/0!</v>
      </c>
      <c r="K26" s="359" t="e">
        <f t="shared" si="10"/>
        <v>#DIV/0!</v>
      </c>
      <c r="L26" s="359" t="e">
        <f t="shared" si="10"/>
        <v>#DIV/0!</v>
      </c>
      <c r="M26" s="359" t="e">
        <f t="shared" si="10"/>
        <v>#DIV/0!</v>
      </c>
      <c r="N26" s="359" t="e">
        <f t="shared" si="10"/>
        <v>#DIV/0!</v>
      </c>
      <c r="O26" s="196">
        <f>O25/O22</f>
        <v>0.69580419580419584</v>
      </c>
    </row>
    <row r="27" spans="1:15" x14ac:dyDescent="0.25">
      <c r="A27" s="10" t="s">
        <v>33</v>
      </c>
      <c r="B27" s="85" t="s">
        <v>128</v>
      </c>
      <c r="C27" s="40">
        <v>81</v>
      </c>
      <c r="D27" s="41">
        <v>101</v>
      </c>
      <c r="E27" s="41">
        <v>81</v>
      </c>
      <c r="F27" s="349"/>
      <c r="G27" s="349"/>
      <c r="H27" s="349"/>
      <c r="I27" s="349"/>
      <c r="J27" s="349"/>
      <c r="K27" s="349"/>
      <c r="L27" s="349"/>
      <c r="M27" s="349"/>
      <c r="N27" s="350"/>
      <c r="O27" s="85">
        <f>SUM(C27:N27)</f>
        <v>263</v>
      </c>
    </row>
    <row r="28" spans="1:15" x14ac:dyDescent="0.25">
      <c r="A28" s="10" t="s">
        <v>34</v>
      </c>
      <c r="B28" s="166" t="s">
        <v>69</v>
      </c>
      <c r="C28" s="195">
        <f>C27/C22</f>
        <v>0.94186046511627908</v>
      </c>
      <c r="D28" s="195">
        <f t="shared" ref="D28:N28" si="11">D27/D22</f>
        <v>0.87068965517241381</v>
      </c>
      <c r="E28" s="195">
        <f t="shared" si="11"/>
        <v>0.9642857142857143</v>
      </c>
      <c r="F28" s="359" t="e">
        <f t="shared" si="11"/>
        <v>#DIV/0!</v>
      </c>
      <c r="G28" s="359" t="e">
        <f t="shared" si="11"/>
        <v>#DIV/0!</v>
      </c>
      <c r="H28" s="359" t="e">
        <f t="shared" si="11"/>
        <v>#DIV/0!</v>
      </c>
      <c r="I28" s="359" t="e">
        <f t="shared" si="11"/>
        <v>#DIV/0!</v>
      </c>
      <c r="J28" s="359" t="e">
        <f t="shared" si="11"/>
        <v>#DIV/0!</v>
      </c>
      <c r="K28" s="359" t="e">
        <f t="shared" si="11"/>
        <v>#DIV/0!</v>
      </c>
      <c r="L28" s="359" t="e">
        <f t="shared" si="11"/>
        <v>#DIV/0!</v>
      </c>
      <c r="M28" s="359" t="e">
        <f t="shared" si="11"/>
        <v>#DIV/0!</v>
      </c>
      <c r="N28" s="359" t="e">
        <f t="shared" si="11"/>
        <v>#DIV/0!</v>
      </c>
      <c r="O28" s="196">
        <f>O27/O22</f>
        <v>0.91958041958041958</v>
      </c>
    </row>
    <row r="29" spans="1:15" x14ac:dyDescent="0.25">
      <c r="A29" s="10" t="s">
        <v>35</v>
      </c>
      <c r="B29" s="85" t="s">
        <v>369</v>
      </c>
      <c r="C29" s="40">
        <v>5</v>
      </c>
      <c r="D29" s="41">
        <v>5</v>
      </c>
      <c r="E29" s="41">
        <v>3</v>
      </c>
      <c r="F29" s="349"/>
      <c r="G29" s="349"/>
      <c r="H29" s="349"/>
      <c r="I29" s="349"/>
      <c r="J29" s="349"/>
      <c r="K29" s="349"/>
      <c r="L29" s="349"/>
      <c r="M29" s="349"/>
      <c r="N29" s="350"/>
      <c r="O29" s="85">
        <f>SUM(C29:N29)</f>
        <v>13</v>
      </c>
    </row>
    <row r="30" spans="1:15" x14ac:dyDescent="0.25">
      <c r="A30" s="10" t="s">
        <v>36</v>
      </c>
      <c r="B30" s="166" t="s">
        <v>69</v>
      </c>
      <c r="C30" s="195">
        <f>C29/C22</f>
        <v>5.8139534883720929E-2</v>
      </c>
      <c r="D30" s="195">
        <f t="shared" ref="D30:N30" si="12">D29/D22</f>
        <v>4.3103448275862072E-2</v>
      </c>
      <c r="E30" s="195">
        <f t="shared" si="12"/>
        <v>3.5714285714285712E-2</v>
      </c>
      <c r="F30" s="359" t="e">
        <f t="shared" si="12"/>
        <v>#DIV/0!</v>
      </c>
      <c r="G30" s="359" t="e">
        <f t="shared" si="12"/>
        <v>#DIV/0!</v>
      </c>
      <c r="H30" s="359" t="e">
        <f t="shared" si="12"/>
        <v>#DIV/0!</v>
      </c>
      <c r="I30" s="359" t="e">
        <f t="shared" si="12"/>
        <v>#DIV/0!</v>
      </c>
      <c r="J30" s="359" t="e">
        <f t="shared" si="12"/>
        <v>#DIV/0!</v>
      </c>
      <c r="K30" s="359" t="e">
        <f t="shared" si="12"/>
        <v>#DIV/0!</v>
      </c>
      <c r="L30" s="359" t="e">
        <f t="shared" si="12"/>
        <v>#DIV/0!</v>
      </c>
      <c r="M30" s="359" t="e">
        <f t="shared" si="12"/>
        <v>#DIV/0!</v>
      </c>
      <c r="N30" s="359" t="e">
        <f t="shared" si="12"/>
        <v>#DIV/0!</v>
      </c>
      <c r="O30" s="196">
        <f>O29/O22</f>
        <v>4.5454545454545456E-2</v>
      </c>
    </row>
    <row r="31" spans="1:15" x14ac:dyDescent="0.25">
      <c r="A31" s="10" t="s">
        <v>37</v>
      </c>
      <c r="B31" s="85" t="s">
        <v>129</v>
      </c>
      <c r="C31" s="40">
        <v>5</v>
      </c>
      <c r="D31" s="41">
        <v>15</v>
      </c>
      <c r="E31" s="41">
        <v>3</v>
      </c>
      <c r="F31" s="349"/>
      <c r="G31" s="349"/>
      <c r="H31" s="349"/>
      <c r="I31" s="349"/>
      <c r="J31" s="349"/>
      <c r="K31" s="349"/>
      <c r="L31" s="349"/>
      <c r="M31" s="349">
        <f t="shared" ref="M31:N31" si="13">M22-M27</f>
        <v>0</v>
      </c>
      <c r="N31" s="351">
        <f t="shared" si="13"/>
        <v>0</v>
      </c>
      <c r="O31" s="85">
        <f>SUM(C31:N31)</f>
        <v>23</v>
      </c>
    </row>
    <row r="32" spans="1:15" x14ac:dyDescent="0.25">
      <c r="A32" s="10" t="s">
        <v>46</v>
      </c>
      <c r="B32" s="166" t="s">
        <v>69</v>
      </c>
      <c r="C32" s="195">
        <f>C31/C22</f>
        <v>5.8139534883720929E-2</v>
      </c>
      <c r="D32" s="195">
        <f t="shared" ref="D32:N32" si="14">D31/D22</f>
        <v>0.12931034482758622</v>
      </c>
      <c r="E32" s="195">
        <f t="shared" si="14"/>
        <v>3.5714285714285712E-2</v>
      </c>
      <c r="F32" s="359" t="e">
        <f t="shared" si="14"/>
        <v>#DIV/0!</v>
      </c>
      <c r="G32" s="359" t="e">
        <f t="shared" si="14"/>
        <v>#DIV/0!</v>
      </c>
      <c r="H32" s="359" t="e">
        <f t="shared" si="14"/>
        <v>#DIV/0!</v>
      </c>
      <c r="I32" s="359" t="e">
        <f t="shared" si="14"/>
        <v>#DIV/0!</v>
      </c>
      <c r="J32" s="359" t="e">
        <f t="shared" si="14"/>
        <v>#DIV/0!</v>
      </c>
      <c r="K32" s="359" t="e">
        <f t="shared" si="14"/>
        <v>#DIV/0!</v>
      </c>
      <c r="L32" s="359" t="e">
        <f t="shared" si="14"/>
        <v>#DIV/0!</v>
      </c>
      <c r="M32" s="359" t="e">
        <f t="shared" si="14"/>
        <v>#DIV/0!</v>
      </c>
      <c r="N32" s="359" t="e">
        <f t="shared" si="14"/>
        <v>#DIV/0!</v>
      </c>
      <c r="O32" s="196">
        <f>O31/O22</f>
        <v>8.0419580419580416E-2</v>
      </c>
    </row>
    <row r="33" spans="1:15" ht="24.75" customHeight="1" x14ac:dyDescent="0.25">
      <c r="A33" s="10" t="s">
        <v>47</v>
      </c>
      <c r="B33" s="198" t="s">
        <v>67</v>
      </c>
      <c r="C33" s="40">
        <v>10</v>
      </c>
      <c r="D33" s="41">
        <v>18</v>
      </c>
      <c r="E33" s="41">
        <v>10</v>
      </c>
      <c r="F33" s="349"/>
      <c r="G33" s="349"/>
      <c r="H33" s="349"/>
      <c r="I33" s="349"/>
      <c r="J33" s="349"/>
      <c r="K33" s="349"/>
      <c r="L33" s="349"/>
      <c r="M33" s="349"/>
      <c r="N33" s="350"/>
      <c r="O33" s="85">
        <f>SUM(C33:N33)</f>
        <v>38</v>
      </c>
    </row>
    <row r="34" spans="1:15" x14ac:dyDescent="0.25">
      <c r="A34" s="10" t="s">
        <v>48</v>
      </c>
      <c r="B34" s="166" t="s">
        <v>69</v>
      </c>
      <c r="C34" s="195">
        <f>C33/C22</f>
        <v>0.11627906976744186</v>
      </c>
      <c r="D34" s="195">
        <f t="shared" ref="D34:N34" si="15">D33/D22</f>
        <v>0.15517241379310345</v>
      </c>
      <c r="E34" s="195">
        <f t="shared" si="15"/>
        <v>0.11904761904761904</v>
      </c>
      <c r="F34" s="359" t="e">
        <f t="shared" si="15"/>
        <v>#DIV/0!</v>
      </c>
      <c r="G34" s="359" t="e">
        <f t="shared" si="15"/>
        <v>#DIV/0!</v>
      </c>
      <c r="H34" s="359" t="e">
        <f t="shared" si="15"/>
        <v>#DIV/0!</v>
      </c>
      <c r="I34" s="359" t="e">
        <f t="shared" si="15"/>
        <v>#DIV/0!</v>
      </c>
      <c r="J34" s="359" t="e">
        <f t="shared" si="15"/>
        <v>#DIV/0!</v>
      </c>
      <c r="K34" s="359" t="e">
        <f t="shared" si="15"/>
        <v>#DIV/0!</v>
      </c>
      <c r="L34" s="359" t="e">
        <f t="shared" si="15"/>
        <v>#DIV/0!</v>
      </c>
      <c r="M34" s="359" t="e">
        <f t="shared" si="15"/>
        <v>#DIV/0!</v>
      </c>
      <c r="N34" s="359" t="e">
        <f t="shared" si="15"/>
        <v>#DIV/0!</v>
      </c>
      <c r="O34" s="196">
        <f>O33/O22</f>
        <v>0.13286713286713286</v>
      </c>
    </row>
    <row r="35" spans="1:15" x14ac:dyDescent="0.25">
      <c r="A35" s="10" t="s">
        <v>49</v>
      </c>
      <c r="B35" s="85" t="s">
        <v>130</v>
      </c>
      <c r="C35" s="40">
        <v>15</v>
      </c>
      <c r="D35" s="41">
        <v>21</v>
      </c>
      <c r="E35" s="41">
        <v>15</v>
      </c>
      <c r="F35" s="349"/>
      <c r="G35" s="349"/>
      <c r="H35" s="349"/>
      <c r="I35" s="349"/>
      <c r="J35" s="349"/>
      <c r="K35" s="349"/>
      <c r="L35" s="349"/>
      <c r="M35" s="349"/>
      <c r="N35" s="350"/>
      <c r="O35" s="85">
        <f>SUM(C35:N35)</f>
        <v>51</v>
      </c>
    </row>
    <row r="36" spans="1:15" x14ac:dyDescent="0.25">
      <c r="A36" s="10" t="s">
        <v>50</v>
      </c>
      <c r="B36" s="199" t="s">
        <v>69</v>
      </c>
      <c r="C36" s="195">
        <f>C35/C22</f>
        <v>0.1744186046511628</v>
      </c>
      <c r="D36" s="195">
        <f t="shared" ref="D36:N36" si="16">D35/D22</f>
        <v>0.18103448275862069</v>
      </c>
      <c r="E36" s="195">
        <f t="shared" si="16"/>
        <v>0.17857142857142858</v>
      </c>
      <c r="F36" s="359" t="e">
        <f t="shared" si="16"/>
        <v>#DIV/0!</v>
      </c>
      <c r="G36" s="359" t="e">
        <f t="shared" si="16"/>
        <v>#DIV/0!</v>
      </c>
      <c r="H36" s="359" t="e">
        <f t="shared" si="16"/>
        <v>#DIV/0!</v>
      </c>
      <c r="I36" s="359" t="e">
        <f t="shared" si="16"/>
        <v>#DIV/0!</v>
      </c>
      <c r="J36" s="359" t="e">
        <f t="shared" si="16"/>
        <v>#DIV/0!</v>
      </c>
      <c r="K36" s="359" t="e">
        <f t="shared" si="16"/>
        <v>#DIV/0!</v>
      </c>
      <c r="L36" s="359" t="e">
        <f t="shared" si="16"/>
        <v>#DIV/0!</v>
      </c>
      <c r="M36" s="359" t="e">
        <f t="shared" si="16"/>
        <v>#DIV/0!</v>
      </c>
      <c r="N36" s="359" t="e">
        <f t="shared" si="16"/>
        <v>#DIV/0!</v>
      </c>
      <c r="O36" s="196">
        <f>O35/O22</f>
        <v>0.17832167832167833</v>
      </c>
    </row>
    <row r="37" spans="1:15" x14ac:dyDescent="0.25">
      <c r="A37" s="10" t="s">
        <v>51</v>
      </c>
      <c r="B37" s="85" t="s">
        <v>133</v>
      </c>
      <c r="C37" s="40">
        <v>14</v>
      </c>
      <c r="D37" s="41">
        <v>29</v>
      </c>
      <c r="E37" s="41">
        <v>10</v>
      </c>
      <c r="F37" s="349"/>
      <c r="G37" s="349"/>
      <c r="H37" s="349"/>
      <c r="I37" s="349"/>
      <c r="J37" s="349"/>
      <c r="K37" s="349"/>
      <c r="L37" s="349"/>
      <c r="M37" s="349"/>
      <c r="N37" s="350"/>
      <c r="O37" s="85">
        <f>SUM(C37:N37)</f>
        <v>53</v>
      </c>
    </row>
    <row r="38" spans="1:15" x14ac:dyDescent="0.25">
      <c r="A38" s="10" t="s">
        <v>52</v>
      </c>
      <c r="B38" s="199" t="s">
        <v>69</v>
      </c>
      <c r="C38" s="195">
        <f>C37/C22</f>
        <v>0.16279069767441862</v>
      </c>
      <c r="D38" s="195">
        <f>D37/D22</f>
        <v>0.25</v>
      </c>
      <c r="E38" s="195">
        <f>E37/E22</f>
        <v>0.11904761904761904</v>
      </c>
      <c r="F38" s="359" t="e">
        <f t="shared" ref="F38:N38" si="17">F37/F22</f>
        <v>#DIV/0!</v>
      </c>
      <c r="G38" s="359" t="e">
        <f t="shared" si="17"/>
        <v>#DIV/0!</v>
      </c>
      <c r="H38" s="359" t="e">
        <f t="shared" si="17"/>
        <v>#DIV/0!</v>
      </c>
      <c r="I38" s="359" t="e">
        <f t="shared" si="17"/>
        <v>#DIV/0!</v>
      </c>
      <c r="J38" s="359" t="e">
        <f t="shared" si="17"/>
        <v>#DIV/0!</v>
      </c>
      <c r="K38" s="359" t="e">
        <f t="shared" si="17"/>
        <v>#DIV/0!</v>
      </c>
      <c r="L38" s="359" t="e">
        <f t="shared" si="17"/>
        <v>#DIV/0!</v>
      </c>
      <c r="M38" s="359" t="e">
        <f t="shared" si="17"/>
        <v>#DIV/0!</v>
      </c>
      <c r="N38" s="359" t="e">
        <f t="shared" si="17"/>
        <v>#DIV/0!</v>
      </c>
      <c r="O38" s="196">
        <f>O37/O22</f>
        <v>0.18531468531468531</v>
      </c>
    </row>
    <row r="39" spans="1:15" ht="20.25" customHeight="1" x14ac:dyDescent="0.25">
      <c r="A39" s="10" t="s">
        <v>53</v>
      </c>
      <c r="B39" s="198" t="s">
        <v>116</v>
      </c>
      <c r="C39" s="40">
        <v>6</v>
      </c>
      <c r="D39" s="41">
        <v>11</v>
      </c>
      <c r="E39" s="41">
        <v>8</v>
      </c>
      <c r="F39" s="349"/>
      <c r="G39" s="349"/>
      <c r="H39" s="349"/>
      <c r="I39" s="349"/>
      <c r="J39" s="349"/>
      <c r="K39" s="349"/>
      <c r="L39" s="349"/>
      <c r="M39" s="349"/>
      <c r="N39" s="350"/>
      <c r="O39" s="85">
        <f>SUM(C39:N39)</f>
        <v>25</v>
      </c>
    </row>
    <row r="40" spans="1:15" ht="15.75" thickBot="1" x14ac:dyDescent="0.3">
      <c r="A40" s="10" t="s">
        <v>54</v>
      </c>
      <c r="B40" s="219" t="s">
        <v>69</v>
      </c>
      <c r="C40" s="195">
        <f>C39/C22</f>
        <v>6.9767441860465115E-2</v>
      </c>
      <c r="D40" s="195">
        <f t="shared" ref="D40:N40" si="18">D39/D22</f>
        <v>9.4827586206896547E-2</v>
      </c>
      <c r="E40" s="195">
        <f t="shared" si="18"/>
        <v>9.5238095238095233E-2</v>
      </c>
      <c r="F40" s="359" t="e">
        <f t="shared" si="18"/>
        <v>#DIV/0!</v>
      </c>
      <c r="G40" s="359" t="e">
        <f t="shared" si="18"/>
        <v>#DIV/0!</v>
      </c>
      <c r="H40" s="359" t="e">
        <f t="shared" si="18"/>
        <v>#DIV/0!</v>
      </c>
      <c r="I40" s="359" t="e">
        <f t="shared" si="18"/>
        <v>#DIV/0!</v>
      </c>
      <c r="J40" s="359" t="e">
        <f t="shared" si="18"/>
        <v>#DIV/0!</v>
      </c>
      <c r="K40" s="359" t="e">
        <f t="shared" si="18"/>
        <v>#DIV/0!</v>
      </c>
      <c r="L40" s="359" t="e">
        <f t="shared" si="18"/>
        <v>#DIV/0!</v>
      </c>
      <c r="M40" s="359" t="e">
        <f t="shared" si="18"/>
        <v>#DIV/0!</v>
      </c>
      <c r="N40" s="359" t="e">
        <f t="shared" si="18"/>
        <v>#DIV/0!</v>
      </c>
      <c r="O40" s="196">
        <f>O39/O22</f>
        <v>8.7412587412587409E-2</v>
      </c>
    </row>
    <row r="41" spans="1:15" ht="28.5" customHeight="1" thickTop="1" thickBot="1" x14ac:dyDescent="0.3">
      <c r="A41" s="10" t="s">
        <v>55</v>
      </c>
      <c r="B41" s="31" t="s">
        <v>134</v>
      </c>
      <c r="C41" s="16">
        <v>71</v>
      </c>
      <c r="D41" s="16">
        <v>96</v>
      </c>
      <c r="E41" s="16">
        <v>71</v>
      </c>
      <c r="F41" s="354"/>
      <c r="G41" s="354"/>
      <c r="H41" s="354"/>
      <c r="I41" s="354"/>
      <c r="J41" s="354"/>
      <c r="K41" s="354"/>
      <c r="L41" s="354"/>
      <c r="M41" s="354"/>
      <c r="N41" s="355"/>
      <c r="O41" s="25"/>
    </row>
    <row r="42" spans="1:15" ht="15.75" thickTop="1" x14ac:dyDescent="0.25">
      <c r="A42" s="10" t="s">
        <v>56</v>
      </c>
      <c r="B42" s="201" t="s">
        <v>164</v>
      </c>
      <c r="C42" s="202">
        <v>33</v>
      </c>
      <c r="D42" s="203">
        <v>61</v>
      </c>
      <c r="E42" s="203">
        <v>43</v>
      </c>
      <c r="F42" s="356"/>
      <c r="G42" s="356"/>
      <c r="H42" s="356"/>
      <c r="I42" s="356"/>
      <c r="J42" s="356"/>
      <c r="K42" s="356"/>
      <c r="L42" s="387"/>
      <c r="M42" s="356"/>
      <c r="N42" s="357"/>
      <c r="O42" s="201">
        <f>SUM(C42:N42)</f>
        <v>137</v>
      </c>
    </row>
    <row r="43" spans="1:15" x14ac:dyDescent="0.25">
      <c r="A43" s="10" t="s">
        <v>57</v>
      </c>
      <c r="B43" s="166" t="s">
        <v>69</v>
      </c>
      <c r="C43" s="195">
        <f>C42/C22</f>
        <v>0.38372093023255816</v>
      </c>
      <c r="D43" s="195">
        <f t="shared" ref="D43:N43" si="19">D42/D22</f>
        <v>0.52586206896551724</v>
      </c>
      <c r="E43" s="195">
        <f t="shared" si="19"/>
        <v>0.51190476190476186</v>
      </c>
      <c r="F43" s="359" t="e">
        <f t="shared" si="19"/>
        <v>#DIV/0!</v>
      </c>
      <c r="G43" s="359" t="e">
        <f t="shared" si="19"/>
        <v>#DIV/0!</v>
      </c>
      <c r="H43" s="359" t="e">
        <f t="shared" si="19"/>
        <v>#DIV/0!</v>
      </c>
      <c r="I43" s="359" t="e">
        <f t="shared" si="19"/>
        <v>#DIV/0!</v>
      </c>
      <c r="J43" s="359" t="e">
        <f t="shared" si="19"/>
        <v>#DIV/0!</v>
      </c>
      <c r="K43" s="359" t="e">
        <f t="shared" si="19"/>
        <v>#DIV/0!</v>
      </c>
      <c r="L43" s="359" t="e">
        <f t="shared" si="19"/>
        <v>#DIV/0!</v>
      </c>
      <c r="M43" s="359" t="e">
        <f t="shared" si="19"/>
        <v>#DIV/0!</v>
      </c>
      <c r="N43" s="359" t="e">
        <f t="shared" si="19"/>
        <v>#DIV/0!</v>
      </c>
      <c r="O43" s="196">
        <f>O42/O22</f>
        <v>0.47902097902097901</v>
      </c>
    </row>
    <row r="44" spans="1:15" x14ac:dyDescent="0.25">
      <c r="A44" s="10" t="s">
        <v>58</v>
      </c>
      <c r="B44" s="85" t="s">
        <v>165</v>
      </c>
      <c r="C44" s="40">
        <v>21</v>
      </c>
      <c r="D44" s="41">
        <v>23</v>
      </c>
      <c r="E44" s="41">
        <v>12</v>
      </c>
      <c r="F44" s="349"/>
      <c r="G44" s="349"/>
      <c r="H44" s="349"/>
      <c r="I44" s="349"/>
      <c r="J44" s="349"/>
      <c r="K44" s="349"/>
      <c r="L44" s="349"/>
      <c r="M44" s="349"/>
      <c r="N44" s="350"/>
      <c r="O44" s="85">
        <f>SUM(C44:N44)</f>
        <v>56</v>
      </c>
    </row>
    <row r="45" spans="1:15" x14ac:dyDescent="0.25">
      <c r="A45" s="10" t="s">
        <v>59</v>
      </c>
      <c r="B45" s="166" t="s">
        <v>69</v>
      </c>
      <c r="C45" s="195">
        <f>C44/C22</f>
        <v>0.2441860465116279</v>
      </c>
      <c r="D45" s="195">
        <f t="shared" ref="D45:N45" si="20">D44/D22</f>
        <v>0.19827586206896552</v>
      </c>
      <c r="E45" s="195">
        <f t="shared" si="20"/>
        <v>0.14285714285714285</v>
      </c>
      <c r="F45" s="359" t="e">
        <f t="shared" si="20"/>
        <v>#DIV/0!</v>
      </c>
      <c r="G45" s="359" t="e">
        <f t="shared" si="20"/>
        <v>#DIV/0!</v>
      </c>
      <c r="H45" s="359" t="e">
        <f t="shared" si="20"/>
        <v>#DIV/0!</v>
      </c>
      <c r="I45" s="359" t="e">
        <f t="shared" si="20"/>
        <v>#DIV/0!</v>
      </c>
      <c r="J45" s="359" t="e">
        <f t="shared" si="20"/>
        <v>#DIV/0!</v>
      </c>
      <c r="K45" s="359" t="e">
        <f t="shared" si="20"/>
        <v>#DIV/0!</v>
      </c>
      <c r="L45" s="359" t="e">
        <f t="shared" si="20"/>
        <v>#DIV/0!</v>
      </c>
      <c r="M45" s="359" t="e">
        <f t="shared" si="20"/>
        <v>#DIV/0!</v>
      </c>
      <c r="N45" s="359" t="e">
        <f t="shared" si="20"/>
        <v>#DIV/0!</v>
      </c>
      <c r="O45" s="196">
        <f>O44/O22</f>
        <v>0.19580419580419581</v>
      </c>
    </row>
    <row r="46" spans="1:15" x14ac:dyDescent="0.25">
      <c r="A46" s="10" t="s">
        <v>60</v>
      </c>
      <c r="B46" s="85" t="s">
        <v>166</v>
      </c>
      <c r="C46" s="40">
        <v>6</v>
      </c>
      <c r="D46" s="41">
        <v>9</v>
      </c>
      <c r="E46" s="41">
        <v>9</v>
      </c>
      <c r="F46" s="349"/>
      <c r="G46" s="349"/>
      <c r="H46" s="349"/>
      <c r="I46" s="349"/>
      <c r="J46" s="349"/>
      <c r="K46" s="349"/>
      <c r="L46" s="349"/>
      <c r="M46" s="349"/>
      <c r="N46" s="350"/>
      <c r="O46" s="85">
        <f>SUM(C46:N46)</f>
        <v>24</v>
      </c>
    </row>
    <row r="47" spans="1:15" x14ac:dyDescent="0.25">
      <c r="A47" s="10" t="s">
        <v>61</v>
      </c>
      <c r="B47" s="166" t="s">
        <v>69</v>
      </c>
      <c r="C47" s="195">
        <f>C46/C22</f>
        <v>6.9767441860465115E-2</v>
      </c>
      <c r="D47" s="195">
        <f t="shared" ref="D47:N47" si="21">D46/D22</f>
        <v>7.7586206896551727E-2</v>
      </c>
      <c r="E47" s="195">
        <f>E46/E22</f>
        <v>0.10714285714285714</v>
      </c>
      <c r="F47" s="359" t="e">
        <f t="shared" si="21"/>
        <v>#DIV/0!</v>
      </c>
      <c r="G47" s="359" t="e">
        <f t="shared" si="21"/>
        <v>#DIV/0!</v>
      </c>
      <c r="H47" s="359" t="e">
        <f t="shared" si="21"/>
        <v>#DIV/0!</v>
      </c>
      <c r="I47" s="359" t="e">
        <f t="shared" si="21"/>
        <v>#DIV/0!</v>
      </c>
      <c r="J47" s="359" t="e">
        <f t="shared" si="21"/>
        <v>#DIV/0!</v>
      </c>
      <c r="K47" s="359" t="e">
        <f t="shared" si="21"/>
        <v>#DIV/0!</v>
      </c>
      <c r="L47" s="359" t="e">
        <f t="shared" si="21"/>
        <v>#DIV/0!</v>
      </c>
      <c r="M47" s="359" t="e">
        <f t="shared" si="21"/>
        <v>#DIV/0!</v>
      </c>
      <c r="N47" s="359" t="e">
        <f t="shared" si="21"/>
        <v>#DIV/0!</v>
      </c>
      <c r="O47" s="196">
        <f>O46/O22</f>
        <v>8.3916083916083919E-2</v>
      </c>
    </row>
    <row r="48" spans="1:15" x14ac:dyDescent="0.25">
      <c r="A48" s="10" t="s">
        <v>62</v>
      </c>
      <c r="B48" s="85" t="s">
        <v>167</v>
      </c>
      <c r="C48" s="40">
        <v>0</v>
      </c>
      <c r="D48" s="41">
        <v>5</v>
      </c>
      <c r="E48" s="41">
        <v>2</v>
      </c>
      <c r="F48" s="349"/>
      <c r="G48" s="349"/>
      <c r="H48" s="349"/>
      <c r="I48" s="349"/>
      <c r="J48" s="349"/>
      <c r="K48" s="349"/>
      <c r="L48" s="349"/>
      <c r="M48" s="349"/>
      <c r="N48" s="350"/>
      <c r="O48" s="85">
        <f>SUM(C48:N48)</f>
        <v>7</v>
      </c>
    </row>
    <row r="49" spans="1:15" x14ac:dyDescent="0.25">
      <c r="A49" s="10" t="s">
        <v>63</v>
      </c>
      <c r="B49" s="166" t="s">
        <v>69</v>
      </c>
      <c r="C49" s="195">
        <f>C48/C22</f>
        <v>0</v>
      </c>
      <c r="D49" s="195">
        <f t="shared" ref="D49:N49" si="22">D48/D22</f>
        <v>4.3103448275862072E-2</v>
      </c>
      <c r="E49" s="195">
        <f t="shared" si="22"/>
        <v>2.3809523809523808E-2</v>
      </c>
      <c r="F49" s="359" t="e">
        <f t="shared" si="22"/>
        <v>#DIV/0!</v>
      </c>
      <c r="G49" s="359" t="e">
        <f t="shared" si="22"/>
        <v>#DIV/0!</v>
      </c>
      <c r="H49" s="359" t="e">
        <f t="shared" si="22"/>
        <v>#DIV/0!</v>
      </c>
      <c r="I49" s="359" t="e">
        <f t="shared" si="22"/>
        <v>#DIV/0!</v>
      </c>
      <c r="J49" s="359" t="e">
        <f t="shared" si="22"/>
        <v>#DIV/0!</v>
      </c>
      <c r="K49" s="359" t="e">
        <f t="shared" si="22"/>
        <v>#DIV/0!</v>
      </c>
      <c r="L49" s="359" t="e">
        <f t="shared" si="22"/>
        <v>#DIV/0!</v>
      </c>
      <c r="M49" s="359" t="e">
        <f t="shared" si="22"/>
        <v>#DIV/0!</v>
      </c>
      <c r="N49" s="359" t="e">
        <f t="shared" si="22"/>
        <v>#DIV/0!</v>
      </c>
      <c r="O49" s="196">
        <f>O48/O22</f>
        <v>2.4475524475524476E-2</v>
      </c>
    </row>
    <row r="50" spans="1:15" ht="15" customHeight="1" x14ac:dyDescent="0.25">
      <c r="A50" s="10" t="s">
        <v>64</v>
      </c>
      <c r="B50" s="198" t="s">
        <v>168</v>
      </c>
      <c r="C50" s="40">
        <v>19</v>
      </c>
      <c r="D50" s="41">
        <v>13</v>
      </c>
      <c r="E50" s="41">
        <v>12</v>
      </c>
      <c r="F50" s="349"/>
      <c r="G50" s="349"/>
      <c r="H50" s="349"/>
      <c r="I50" s="349"/>
      <c r="J50" s="349"/>
      <c r="K50" s="349"/>
      <c r="L50" s="349"/>
      <c r="M50" s="349"/>
      <c r="N50" s="350"/>
      <c r="O50" s="85">
        <f>SUM(C50:N50)</f>
        <v>44</v>
      </c>
    </row>
    <row r="51" spans="1:15" x14ac:dyDescent="0.25">
      <c r="A51" s="10" t="s">
        <v>65</v>
      </c>
      <c r="B51" s="166" t="s">
        <v>69</v>
      </c>
      <c r="C51" s="195">
        <f>C50/C22</f>
        <v>0.22093023255813954</v>
      </c>
      <c r="D51" s="195">
        <f t="shared" ref="D51:N51" si="23">D50/D22</f>
        <v>0.11206896551724138</v>
      </c>
      <c r="E51" s="195">
        <f t="shared" si="23"/>
        <v>0.14285714285714285</v>
      </c>
      <c r="F51" s="359" t="e">
        <f t="shared" si="23"/>
        <v>#DIV/0!</v>
      </c>
      <c r="G51" s="359" t="e">
        <f t="shared" si="23"/>
        <v>#DIV/0!</v>
      </c>
      <c r="H51" s="359" t="e">
        <f t="shared" si="23"/>
        <v>#DIV/0!</v>
      </c>
      <c r="I51" s="359" t="e">
        <f t="shared" si="23"/>
        <v>#DIV/0!</v>
      </c>
      <c r="J51" s="359" t="e">
        <f t="shared" si="23"/>
        <v>#DIV/0!</v>
      </c>
      <c r="K51" s="359" t="e">
        <f t="shared" si="23"/>
        <v>#DIV/0!</v>
      </c>
      <c r="L51" s="359" t="e">
        <f t="shared" si="23"/>
        <v>#DIV/0!</v>
      </c>
      <c r="M51" s="359" t="e">
        <f t="shared" si="23"/>
        <v>#DIV/0!</v>
      </c>
      <c r="N51" s="359" t="e">
        <f t="shared" si="23"/>
        <v>#DIV/0!</v>
      </c>
      <c r="O51" s="196">
        <f>O50/O22</f>
        <v>0.15384615384615385</v>
      </c>
    </row>
    <row r="52" spans="1:15" ht="27.75" customHeight="1" x14ac:dyDescent="0.25">
      <c r="A52" s="10" t="s">
        <v>155</v>
      </c>
      <c r="B52" s="198" t="s">
        <v>169</v>
      </c>
      <c r="C52" s="40">
        <v>0</v>
      </c>
      <c r="D52" s="41">
        <v>0</v>
      </c>
      <c r="E52" s="41">
        <v>0</v>
      </c>
      <c r="F52" s="349"/>
      <c r="G52" s="349"/>
      <c r="H52" s="349"/>
      <c r="I52" s="349"/>
      <c r="J52" s="349"/>
      <c r="K52" s="349"/>
      <c r="L52" s="349"/>
      <c r="M52" s="349"/>
      <c r="N52" s="350"/>
      <c r="O52" s="85">
        <f>SUM(C52:N52)</f>
        <v>0</v>
      </c>
    </row>
    <row r="53" spans="1:15" x14ac:dyDescent="0.25">
      <c r="A53" s="10" t="s">
        <v>66</v>
      </c>
      <c r="B53" s="166" t="s">
        <v>69</v>
      </c>
      <c r="C53" s="195">
        <f>C52/C22</f>
        <v>0</v>
      </c>
      <c r="D53" s="195">
        <f t="shared" ref="D53:N53" si="24">D52/D22</f>
        <v>0</v>
      </c>
      <c r="E53" s="195">
        <f t="shared" si="24"/>
        <v>0</v>
      </c>
      <c r="F53" s="359" t="e">
        <f t="shared" si="24"/>
        <v>#DIV/0!</v>
      </c>
      <c r="G53" s="359" t="e">
        <f t="shared" si="24"/>
        <v>#DIV/0!</v>
      </c>
      <c r="H53" s="359" t="e">
        <f t="shared" si="24"/>
        <v>#DIV/0!</v>
      </c>
      <c r="I53" s="359" t="e">
        <f t="shared" si="24"/>
        <v>#DIV/0!</v>
      </c>
      <c r="J53" s="359" t="e">
        <f t="shared" si="24"/>
        <v>#DIV/0!</v>
      </c>
      <c r="K53" s="359" t="e">
        <f t="shared" si="24"/>
        <v>#DIV/0!</v>
      </c>
      <c r="L53" s="359" t="e">
        <f t="shared" si="24"/>
        <v>#DIV/0!</v>
      </c>
      <c r="M53" s="359" t="e">
        <f t="shared" si="24"/>
        <v>#DIV/0!</v>
      </c>
      <c r="N53" s="359" t="e">
        <f t="shared" si="24"/>
        <v>#DIV/0!</v>
      </c>
      <c r="O53" s="196">
        <f>O52/O22</f>
        <v>0</v>
      </c>
    </row>
    <row r="54" spans="1:15" x14ac:dyDescent="0.25">
      <c r="A54" s="10" t="s">
        <v>72</v>
      </c>
      <c r="B54" s="85" t="s">
        <v>170</v>
      </c>
      <c r="C54" s="40">
        <v>2</v>
      </c>
      <c r="D54" s="41">
        <v>3</v>
      </c>
      <c r="E54" s="41">
        <v>3</v>
      </c>
      <c r="F54" s="349"/>
      <c r="G54" s="349"/>
      <c r="H54" s="349"/>
      <c r="I54" s="349"/>
      <c r="J54" s="349"/>
      <c r="K54" s="349"/>
      <c r="L54" s="349"/>
      <c r="M54" s="349"/>
      <c r="N54" s="350"/>
      <c r="O54" s="85">
        <f>SUM(C54:N54)</f>
        <v>8</v>
      </c>
    </row>
    <row r="55" spans="1:15" ht="15.75" thickBot="1" x14ac:dyDescent="0.3">
      <c r="A55" s="10" t="s">
        <v>73</v>
      </c>
      <c r="B55" s="170" t="s">
        <v>69</v>
      </c>
      <c r="C55" s="204">
        <f>C54/C22</f>
        <v>2.3255813953488372E-2</v>
      </c>
      <c r="D55" s="205">
        <f t="shared" ref="D55:N55" si="25">D54/D22</f>
        <v>2.5862068965517241E-2</v>
      </c>
      <c r="E55" s="205">
        <f t="shared" si="25"/>
        <v>3.5714285714285712E-2</v>
      </c>
      <c r="F55" s="361" t="e">
        <f t="shared" si="25"/>
        <v>#DIV/0!</v>
      </c>
      <c r="G55" s="361" t="e">
        <f t="shared" si="25"/>
        <v>#DIV/0!</v>
      </c>
      <c r="H55" s="361" t="e">
        <f t="shared" si="25"/>
        <v>#DIV/0!</v>
      </c>
      <c r="I55" s="361" t="e">
        <f t="shared" si="25"/>
        <v>#DIV/0!</v>
      </c>
      <c r="J55" s="361" t="e">
        <f t="shared" si="25"/>
        <v>#DIV/0!</v>
      </c>
      <c r="K55" s="361" t="e">
        <f t="shared" si="25"/>
        <v>#DIV/0!</v>
      </c>
      <c r="L55" s="361" t="e">
        <f t="shared" si="25"/>
        <v>#DIV/0!</v>
      </c>
      <c r="M55" s="361" t="e">
        <f t="shared" si="25"/>
        <v>#DIV/0!</v>
      </c>
      <c r="N55" s="361" t="e">
        <f t="shared" si="25"/>
        <v>#DIV/0!</v>
      </c>
      <c r="O55" s="206">
        <f>O54/O22</f>
        <v>2.7972027972027972E-2</v>
      </c>
    </row>
    <row r="56" spans="1:15" ht="20.100000000000001" customHeight="1" thickBot="1" x14ac:dyDescent="0.3">
      <c r="A56" s="21" t="s">
        <v>330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375</v>
      </c>
      <c r="D57" s="55" t="s">
        <v>376</v>
      </c>
      <c r="E57" s="55" t="s">
        <v>377</v>
      </c>
      <c r="F57" s="55" t="s">
        <v>378</v>
      </c>
      <c r="G57" s="55" t="s">
        <v>379</v>
      </c>
      <c r="H57" s="55" t="s">
        <v>380</v>
      </c>
      <c r="I57" s="55" t="s">
        <v>381</v>
      </c>
      <c r="J57" s="55" t="s">
        <v>382</v>
      </c>
      <c r="K57" s="55" t="s">
        <v>383</v>
      </c>
      <c r="L57" s="55" t="s">
        <v>384</v>
      </c>
      <c r="M57" s="55" t="s">
        <v>385</v>
      </c>
      <c r="N57" s="55" t="s">
        <v>386</v>
      </c>
      <c r="O57" s="181" t="s">
        <v>105</v>
      </c>
    </row>
    <row r="58" spans="1:15" ht="15.75" thickBot="1" x14ac:dyDescent="0.3">
      <c r="A58" s="29" t="s">
        <v>74</v>
      </c>
      <c r="B58" s="26" t="s">
        <v>135</v>
      </c>
      <c r="C58" s="17">
        <v>68</v>
      </c>
      <c r="D58" s="17">
        <v>72</v>
      </c>
      <c r="E58" s="17">
        <v>139</v>
      </c>
      <c r="F58" s="17"/>
      <c r="G58" s="295"/>
      <c r="H58" s="295"/>
      <c r="I58" s="17"/>
      <c r="J58" s="17"/>
      <c r="K58" s="17"/>
      <c r="L58" s="17"/>
      <c r="M58" s="295"/>
      <c r="N58" s="295"/>
      <c r="O58" s="26">
        <f>SUM(C58:N58)</f>
        <v>279</v>
      </c>
    </row>
    <row r="59" spans="1:15" x14ac:dyDescent="0.25">
      <c r="A59" s="29" t="s">
        <v>75</v>
      </c>
      <c r="B59" s="208" t="s">
        <v>136</v>
      </c>
      <c r="C59" s="197">
        <v>38</v>
      </c>
      <c r="D59" s="186">
        <v>34</v>
      </c>
      <c r="E59" s="186">
        <v>56</v>
      </c>
      <c r="F59" s="348"/>
      <c r="G59" s="348"/>
      <c r="H59" s="348"/>
      <c r="I59" s="348"/>
      <c r="J59" s="348"/>
      <c r="K59" s="348"/>
      <c r="L59" s="348"/>
      <c r="M59" s="348"/>
      <c r="N59" s="358"/>
      <c r="O59" s="27">
        <f>SUM(C59:N59)</f>
        <v>128</v>
      </c>
    </row>
    <row r="60" spans="1:15" x14ac:dyDescent="0.25">
      <c r="A60" s="29" t="s">
        <v>76</v>
      </c>
      <c r="B60" s="193" t="s">
        <v>80</v>
      </c>
      <c r="C60" s="261">
        <f>C59/C58</f>
        <v>0.55882352941176472</v>
      </c>
      <c r="D60" s="261">
        <f t="shared" ref="D60:N60" si="26">D59/D58</f>
        <v>0.47222222222222221</v>
      </c>
      <c r="E60" s="261">
        <f t="shared" si="26"/>
        <v>0.40287769784172661</v>
      </c>
      <c r="F60" s="362" t="e">
        <f t="shared" si="26"/>
        <v>#DIV/0!</v>
      </c>
      <c r="G60" s="362" t="e">
        <f t="shared" si="26"/>
        <v>#DIV/0!</v>
      </c>
      <c r="H60" s="362" t="e">
        <f t="shared" si="26"/>
        <v>#DIV/0!</v>
      </c>
      <c r="I60" s="362" t="e">
        <f t="shared" si="26"/>
        <v>#DIV/0!</v>
      </c>
      <c r="J60" s="362" t="e">
        <f t="shared" si="26"/>
        <v>#DIV/0!</v>
      </c>
      <c r="K60" s="362" t="e">
        <f t="shared" si="26"/>
        <v>#DIV/0!</v>
      </c>
      <c r="L60" s="362" t="e">
        <f t="shared" si="26"/>
        <v>#DIV/0!</v>
      </c>
      <c r="M60" s="362" t="e">
        <f t="shared" si="26"/>
        <v>#DIV/0!</v>
      </c>
      <c r="N60" s="363" t="e">
        <f t="shared" si="26"/>
        <v>#DIV/0!</v>
      </c>
      <c r="O60" s="262">
        <f>O59/O58</f>
        <v>0.45878136200716846</v>
      </c>
    </row>
    <row r="61" spans="1:15" x14ac:dyDescent="0.25">
      <c r="A61" s="29" t="s">
        <v>87</v>
      </c>
      <c r="B61" s="209" t="s">
        <v>161</v>
      </c>
      <c r="C61" s="40">
        <v>37</v>
      </c>
      <c r="D61" s="41">
        <v>31</v>
      </c>
      <c r="E61" s="41">
        <v>40</v>
      </c>
      <c r="F61" s="349"/>
      <c r="G61" s="349"/>
      <c r="H61" s="349"/>
      <c r="I61" s="349"/>
      <c r="J61" s="349"/>
      <c r="K61" s="349"/>
      <c r="L61" s="349"/>
      <c r="M61" s="349"/>
      <c r="N61" s="350"/>
      <c r="O61" s="210">
        <f>SUM(C61:N61)</f>
        <v>108</v>
      </c>
    </row>
    <row r="62" spans="1:15" x14ac:dyDescent="0.25">
      <c r="A62" s="29" t="s">
        <v>88</v>
      </c>
      <c r="B62" s="193" t="s">
        <v>80</v>
      </c>
      <c r="C62" s="261">
        <f>C61/C58</f>
        <v>0.54411764705882348</v>
      </c>
      <c r="D62" s="261">
        <f t="shared" ref="D62:N62" si="27">D61/D58</f>
        <v>0.43055555555555558</v>
      </c>
      <c r="E62" s="261">
        <f t="shared" si="27"/>
        <v>0.28776978417266186</v>
      </c>
      <c r="F62" s="362" t="e">
        <f t="shared" si="27"/>
        <v>#DIV/0!</v>
      </c>
      <c r="G62" s="362" t="e">
        <f t="shared" si="27"/>
        <v>#DIV/0!</v>
      </c>
      <c r="H62" s="362" t="e">
        <f t="shared" si="27"/>
        <v>#DIV/0!</v>
      </c>
      <c r="I62" s="362" t="e">
        <f t="shared" si="27"/>
        <v>#DIV/0!</v>
      </c>
      <c r="J62" s="362" t="e">
        <f t="shared" si="27"/>
        <v>#DIV/0!</v>
      </c>
      <c r="K62" s="362" t="e">
        <f t="shared" si="27"/>
        <v>#DIV/0!</v>
      </c>
      <c r="L62" s="362" t="e">
        <f t="shared" si="27"/>
        <v>#DIV/0!</v>
      </c>
      <c r="M62" s="362" t="e">
        <f t="shared" si="27"/>
        <v>#DIV/0!</v>
      </c>
      <c r="N62" s="363" t="e">
        <f t="shared" si="27"/>
        <v>#DIV/0!</v>
      </c>
      <c r="O62" s="262">
        <f>O61/O58</f>
        <v>0.38709677419354838</v>
      </c>
    </row>
    <row r="63" spans="1:15" x14ac:dyDescent="0.25">
      <c r="A63" s="29" t="s">
        <v>89</v>
      </c>
      <c r="B63" s="209" t="s">
        <v>162</v>
      </c>
      <c r="C63" s="40">
        <v>1</v>
      </c>
      <c r="D63" s="41">
        <v>3</v>
      </c>
      <c r="E63" s="41">
        <v>16</v>
      </c>
      <c r="F63" s="349"/>
      <c r="G63" s="349"/>
      <c r="H63" s="349"/>
      <c r="I63" s="349"/>
      <c r="J63" s="349"/>
      <c r="K63" s="349"/>
      <c r="L63" s="349"/>
      <c r="M63" s="349"/>
      <c r="N63" s="350"/>
      <c r="O63" s="210">
        <f>SUM(C63:N63)</f>
        <v>20</v>
      </c>
    </row>
    <row r="64" spans="1:15" x14ac:dyDescent="0.25">
      <c r="A64" s="29" t="s">
        <v>90</v>
      </c>
      <c r="B64" s="193" t="s">
        <v>80</v>
      </c>
      <c r="C64" s="261">
        <f>C63/C58</f>
        <v>1.4705882352941176E-2</v>
      </c>
      <c r="D64" s="261">
        <f t="shared" ref="D64:N64" si="28">D63/D58</f>
        <v>4.1666666666666664E-2</v>
      </c>
      <c r="E64" s="261">
        <f t="shared" si="28"/>
        <v>0.11510791366906475</v>
      </c>
      <c r="F64" s="362" t="e">
        <f t="shared" si="28"/>
        <v>#DIV/0!</v>
      </c>
      <c r="G64" s="362" t="e">
        <f t="shared" si="28"/>
        <v>#DIV/0!</v>
      </c>
      <c r="H64" s="362" t="e">
        <f t="shared" si="28"/>
        <v>#DIV/0!</v>
      </c>
      <c r="I64" s="362" t="e">
        <f t="shared" si="28"/>
        <v>#DIV/0!</v>
      </c>
      <c r="J64" s="362" t="e">
        <f t="shared" si="28"/>
        <v>#DIV/0!</v>
      </c>
      <c r="K64" s="362" t="e">
        <f t="shared" si="28"/>
        <v>#DIV/0!</v>
      </c>
      <c r="L64" s="362" t="e">
        <f t="shared" si="28"/>
        <v>#DIV/0!</v>
      </c>
      <c r="M64" s="362" t="e">
        <f t="shared" si="28"/>
        <v>#DIV/0!</v>
      </c>
      <c r="N64" s="363" t="e">
        <f t="shared" si="28"/>
        <v>#DIV/0!</v>
      </c>
      <c r="O64" s="262">
        <f>O63/O58</f>
        <v>7.1684587813620068E-2</v>
      </c>
    </row>
    <row r="65" spans="1:15" x14ac:dyDescent="0.25">
      <c r="A65" s="29" t="s">
        <v>91</v>
      </c>
      <c r="B65" s="209" t="s">
        <v>137</v>
      </c>
      <c r="C65" s="40">
        <v>0</v>
      </c>
      <c r="D65" s="41">
        <v>0</v>
      </c>
      <c r="E65" s="41">
        <v>0</v>
      </c>
      <c r="F65" s="349"/>
      <c r="G65" s="349"/>
      <c r="H65" s="349"/>
      <c r="I65" s="349"/>
      <c r="J65" s="349"/>
      <c r="K65" s="349"/>
      <c r="L65" s="349"/>
      <c r="M65" s="349"/>
      <c r="N65" s="350"/>
      <c r="O65" s="210">
        <f>SUM(C65:N65)</f>
        <v>0</v>
      </c>
    </row>
    <row r="66" spans="1:15" x14ac:dyDescent="0.25">
      <c r="A66" s="29" t="s">
        <v>92</v>
      </c>
      <c r="B66" s="193" t="s">
        <v>80</v>
      </c>
      <c r="C66" s="261">
        <f>C65/C58</f>
        <v>0</v>
      </c>
      <c r="D66" s="261">
        <f t="shared" ref="D66:N66" si="29">D65/D58</f>
        <v>0</v>
      </c>
      <c r="E66" s="261">
        <f t="shared" si="29"/>
        <v>0</v>
      </c>
      <c r="F66" s="362" t="e">
        <f t="shared" si="29"/>
        <v>#DIV/0!</v>
      </c>
      <c r="G66" s="362" t="e">
        <f t="shared" si="29"/>
        <v>#DIV/0!</v>
      </c>
      <c r="H66" s="362" t="e">
        <f t="shared" si="29"/>
        <v>#DIV/0!</v>
      </c>
      <c r="I66" s="362" t="e">
        <f t="shared" si="29"/>
        <v>#DIV/0!</v>
      </c>
      <c r="J66" s="362" t="e">
        <f t="shared" si="29"/>
        <v>#DIV/0!</v>
      </c>
      <c r="K66" s="362" t="e">
        <f t="shared" si="29"/>
        <v>#DIV/0!</v>
      </c>
      <c r="L66" s="362" t="e">
        <f t="shared" si="29"/>
        <v>#DIV/0!</v>
      </c>
      <c r="M66" s="362" t="e">
        <f t="shared" si="29"/>
        <v>#DIV/0!</v>
      </c>
      <c r="N66" s="363" t="e">
        <f t="shared" si="29"/>
        <v>#DIV/0!</v>
      </c>
      <c r="O66" s="262">
        <f>O65/O58</f>
        <v>0</v>
      </c>
    </row>
    <row r="67" spans="1:15" x14ac:dyDescent="0.25">
      <c r="A67" s="29" t="s">
        <v>93</v>
      </c>
      <c r="B67" s="209" t="s">
        <v>138</v>
      </c>
      <c r="C67" s="40">
        <v>0</v>
      </c>
      <c r="D67" s="41">
        <v>3</v>
      </c>
      <c r="E67" s="41">
        <v>33</v>
      </c>
      <c r="F67" s="349"/>
      <c r="G67" s="349"/>
      <c r="H67" s="349"/>
      <c r="I67" s="349"/>
      <c r="J67" s="349"/>
      <c r="K67" s="349"/>
      <c r="L67" s="349"/>
      <c r="M67" s="349"/>
      <c r="N67" s="350"/>
      <c r="O67" s="210">
        <f>SUM(C67:N67)</f>
        <v>36</v>
      </c>
    </row>
    <row r="68" spans="1:15" x14ac:dyDescent="0.25">
      <c r="A68" s="29" t="s">
        <v>94</v>
      </c>
      <c r="B68" s="193" t="s">
        <v>80</v>
      </c>
      <c r="C68" s="261">
        <f>C67/C58</f>
        <v>0</v>
      </c>
      <c r="D68" s="261">
        <f t="shared" ref="D68:N68" si="30">D67/D58</f>
        <v>4.1666666666666664E-2</v>
      </c>
      <c r="E68" s="261">
        <f t="shared" si="30"/>
        <v>0.23741007194244604</v>
      </c>
      <c r="F68" s="362" t="e">
        <f t="shared" si="30"/>
        <v>#DIV/0!</v>
      </c>
      <c r="G68" s="362" t="e">
        <f t="shared" si="30"/>
        <v>#DIV/0!</v>
      </c>
      <c r="H68" s="362" t="e">
        <f t="shared" si="30"/>
        <v>#DIV/0!</v>
      </c>
      <c r="I68" s="362" t="e">
        <f t="shared" si="30"/>
        <v>#DIV/0!</v>
      </c>
      <c r="J68" s="362" t="e">
        <f t="shared" si="30"/>
        <v>#DIV/0!</v>
      </c>
      <c r="K68" s="362" t="e">
        <f t="shared" si="30"/>
        <v>#DIV/0!</v>
      </c>
      <c r="L68" s="362" t="e">
        <f t="shared" si="30"/>
        <v>#DIV/0!</v>
      </c>
      <c r="M68" s="362" t="e">
        <f t="shared" si="30"/>
        <v>#DIV/0!</v>
      </c>
      <c r="N68" s="363" t="e">
        <f t="shared" si="30"/>
        <v>#DIV/0!</v>
      </c>
      <c r="O68" s="262">
        <f>O67/O58</f>
        <v>0.12903225806451613</v>
      </c>
    </row>
    <row r="69" spans="1:15" ht="24.75" customHeight="1" x14ac:dyDescent="0.25">
      <c r="A69" s="29" t="s">
        <v>95</v>
      </c>
      <c r="B69" s="216" t="s">
        <v>139</v>
      </c>
      <c r="C69" s="40">
        <v>0</v>
      </c>
      <c r="D69" s="41">
        <v>0</v>
      </c>
      <c r="E69" s="41">
        <v>0</v>
      </c>
      <c r="F69" s="349"/>
      <c r="G69" s="349"/>
      <c r="H69" s="349"/>
      <c r="I69" s="349"/>
      <c r="J69" s="349"/>
      <c r="K69" s="349"/>
      <c r="L69" s="349"/>
      <c r="M69" s="349"/>
      <c r="N69" s="350"/>
      <c r="O69" s="210">
        <f>SUM(C69:N69)</f>
        <v>0</v>
      </c>
    </row>
    <row r="70" spans="1:15" x14ac:dyDescent="0.25">
      <c r="A70" s="29" t="s">
        <v>96</v>
      </c>
      <c r="B70" s="193" t="s">
        <v>80</v>
      </c>
      <c r="C70" s="261">
        <f>C69/C58</f>
        <v>0</v>
      </c>
      <c r="D70" s="261">
        <f t="shared" ref="D70:N70" si="31">D69/D58</f>
        <v>0</v>
      </c>
      <c r="E70" s="261">
        <f t="shared" si="31"/>
        <v>0</v>
      </c>
      <c r="F70" s="362" t="e">
        <f t="shared" si="31"/>
        <v>#DIV/0!</v>
      </c>
      <c r="G70" s="362" t="e">
        <f t="shared" si="31"/>
        <v>#DIV/0!</v>
      </c>
      <c r="H70" s="362" t="e">
        <f t="shared" si="31"/>
        <v>#DIV/0!</v>
      </c>
      <c r="I70" s="362" t="e">
        <f t="shared" si="31"/>
        <v>#DIV/0!</v>
      </c>
      <c r="J70" s="362" t="e">
        <f t="shared" si="31"/>
        <v>#DIV/0!</v>
      </c>
      <c r="K70" s="362" t="e">
        <f t="shared" si="31"/>
        <v>#DIV/0!</v>
      </c>
      <c r="L70" s="362" t="e">
        <f t="shared" si="31"/>
        <v>#DIV/0!</v>
      </c>
      <c r="M70" s="362" t="e">
        <f t="shared" si="31"/>
        <v>#DIV/0!</v>
      </c>
      <c r="N70" s="363" t="e">
        <f t="shared" si="31"/>
        <v>#DIV/0!</v>
      </c>
      <c r="O70" s="262">
        <f>O69/O58</f>
        <v>0</v>
      </c>
    </row>
    <row r="71" spans="1:15" ht="27.75" customHeight="1" x14ac:dyDescent="0.25">
      <c r="A71" s="29" t="s">
        <v>97</v>
      </c>
      <c r="B71" s="216" t="s">
        <v>140</v>
      </c>
      <c r="C71" s="40">
        <v>0</v>
      </c>
      <c r="D71" s="41">
        <v>0</v>
      </c>
      <c r="E71" s="41">
        <v>0</v>
      </c>
      <c r="F71" s="349"/>
      <c r="G71" s="349"/>
      <c r="H71" s="349"/>
      <c r="I71" s="349"/>
      <c r="J71" s="349"/>
      <c r="K71" s="349"/>
      <c r="L71" s="349"/>
      <c r="M71" s="349"/>
      <c r="N71" s="350"/>
      <c r="O71" s="210">
        <f>SUM(C71:N71)</f>
        <v>0</v>
      </c>
    </row>
    <row r="72" spans="1:15" ht="12" customHeight="1" x14ac:dyDescent="0.25">
      <c r="A72" s="29" t="s">
        <v>98</v>
      </c>
      <c r="B72" s="193" t="s">
        <v>80</v>
      </c>
      <c r="C72" s="261">
        <f>C71/C58</f>
        <v>0</v>
      </c>
      <c r="D72" s="261">
        <f t="shared" ref="D72:N72" si="32">D71/D58</f>
        <v>0</v>
      </c>
      <c r="E72" s="261">
        <f t="shared" si="32"/>
        <v>0</v>
      </c>
      <c r="F72" s="362" t="e">
        <f t="shared" si="32"/>
        <v>#DIV/0!</v>
      </c>
      <c r="G72" s="362" t="e">
        <f t="shared" si="32"/>
        <v>#DIV/0!</v>
      </c>
      <c r="H72" s="362" t="e">
        <f t="shared" si="32"/>
        <v>#DIV/0!</v>
      </c>
      <c r="I72" s="362" t="e">
        <f t="shared" si="32"/>
        <v>#DIV/0!</v>
      </c>
      <c r="J72" s="362" t="e">
        <f t="shared" si="32"/>
        <v>#DIV/0!</v>
      </c>
      <c r="K72" s="362" t="e">
        <f t="shared" si="32"/>
        <v>#DIV/0!</v>
      </c>
      <c r="L72" s="362" t="e">
        <f t="shared" si="32"/>
        <v>#DIV/0!</v>
      </c>
      <c r="M72" s="362" t="e">
        <f t="shared" si="32"/>
        <v>#DIV/0!</v>
      </c>
      <c r="N72" s="363" t="e">
        <f t="shared" si="32"/>
        <v>#DIV/0!</v>
      </c>
      <c r="O72" s="262">
        <f>O71/O58</f>
        <v>0</v>
      </c>
    </row>
    <row r="73" spans="1:15" ht="24.75" customHeight="1" x14ac:dyDescent="0.25">
      <c r="A73" s="29" t="s">
        <v>99</v>
      </c>
      <c r="B73" s="216" t="s">
        <v>141</v>
      </c>
      <c r="C73" s="40">
        <v>9</v>
      </c>
      <c r="D73" s="41">
        <v>8</v>
      </c>
      <c r="E73" s="41">
        <v>20</v>
      </c>
      <c r="F73" s="349"/>
      <c r="G73" s="349"/>
      <c r="H73" s="349"/>
      <c r="I73" s="349"/>
      <c r="J73" s="349"/>
      <c r="K73" s="349"/>
      <c r="L73" s="349"/>
      <c r="M73" s="349"/>
      <c r="N73" s="350"/>
      <c r="O73" s="210">
        <f>SUM(C73:N73)</f>
        <v>37</v>
      </c>
    </row>
    <row r="74" spans="1:15" x14ac:dyDescent="0.25">
      <c r="A74" s="29" t="s">
        <v>100</v>
      </c>
      <c r="B74" s="193" t="s">
        <v>80</v>
      </c>
      <c r="C74" s="261">
        <f>C73/C58</f>
        <v>0.13235294117647059</v>
      </c>
      <c r="D74" s="261">
        <f t="shared" ref="D74:N74" si="33">D73/D58</f>
        <v>0.1111111111111111</v>
      </c>
      <c r="E74" s="261">
        <f t="shared" si="33"/>
        <v>0.14388489208633093</v>
      </c>
      <c r="F74" s="362" t="e">
        <f t="shared" si="33"/>
        <v>#DIV/0!</v>
      </c>
      <c r="G74" s="362" t="e">
        <f t="shared" si="33"/>
        <v>#DIV/0!</v>
      </c>
      <c r="H74" s="362" t="e">
        <f t="shared" si="33"/>
        <v>#DIV/0!</v>
      </c>
      <c r="I74" s="362" t="e">
        <f t="shared" si="33"/>
        <v>#DIV/0!</v>
      </c>
      <c r="J74" s="362" t="e">
        <f t="shared" si="33"/>
        <v>#DIV/0!</v>
      </c>
      <c r="K74" s="362" t="e">
        <f t="shared" si="33"/>
        <v>#DIV/0!</v>
      </c>
      <c r="L74" s="362" t="e">
        <f t="shared" si="33"/>
        <v>#DIV/0!</v>
      </c>
      <c r="M74" s="362" t="e">
        <f t="shared" si="33"/>
        <v>#DIV/0!</v>
      </c>
      <c r="N74" s="363" t="e">
        <f t="shared" si="33"/>
        <v>#DIV/0!</v>
      </c>
      <c r="O74" s="262">
        <f>O73/O58</f>
        <v>0.13261648745519714</v>
      </c>
    </row>
    <row r="75" spans="1:15" ht="24.75" customHeight="1" x14ac:dyDescent="0.25">
      <c r="A75" s="29" t="s">
        <v>101</v>
      </c>
      <c r="B75" s="216" t="s">
        <v>142</v>
      </c>
      <c r="C75" s="40">
        <v>10</v>
      </c>
      <c r="D75" s="41">
        <v>16</v>
      </c>
      <c r="E75" s="41">
        <v>16</v>
      </c>
      <c r="F75" s="349"/>
      <c r="G75" s="349"/>
      <c r="H75" s="349"/>
      <c r="I75" s="349"/>
      <c r="J75" s="349"/>
      <c r="K75" s="349"/>
      <c r="L75" s="349"/>
      <c r="M75" s="349"/>
      <c r="N75" s="350"/>
      <c r="O75" s="210">
        <f>SUM(C75:N75)</f>
        <v>42</v>
      </c>
    </row>
    <row r="76" spans="1:15" x14ac:dyDescent="0.25">
      <c r="A76" s="29" t="s">
        <v>102</v>
      </c>
      <c r="B76" s="193" t="s">
        <v>80</v>
      </c>
      <c r="C76" s="261">
        <f>C75/C58</f>
        <v>0.14705882352941177</v>
      </c>
      <c r="D76" s="261">
        <f t="shared" ref="D76:N76" si="34">D75/D58</f>
        <v>0.22222222222222221</v>
      </c>
      <c r="E76" s="261">
        <f t="shared" si="34"/>
        <v>0.11510791366906475</v>
      </c>
      <c r="F76" s="362" t="e">
        <f t="shared" si="34"/>
        <v>#DIV/0!</v>
      </c>
      <c r="G76" s="362" t="e">
        <f t="shared" si="34"/>
        <v>#DIV/0!</v>
      </c>
      <c r="H76" s="362" t="e">
        <f t="shared" si="34"/>
        <v>#DIV/0!</v>
      </c>
      <c r="I76" s="362" t="e">
        <f t="shared" si="34"/>
        <v>#DIV/0!</v>
      </c>
      <c r="J76" s="362" t="e">
        <f t="shared" si="34"/>
        <v>#DIV/0!</v>
      </c>
      <c r="K76" s="362" t="e">
        <f t="shared" si="34"/>
        <v>#DIV/0!</v>
      </c>
      <c r="L76" s="362" t="e">
        <f t="shared" si="34"/>
        <v>#DIV/0!</v>
      </c>
      <c r="M76" s="362" t="e">
        <f t="shared" si="34"/>
        <v>#DIV/0!</v>
      </c>
      <c r="N76" s="363" t="e">
        <f t="shared" si="34"/>
        <v>#DIV/0!</v>
      </c>
      <c r="O76" s="262">
        <f>O75/O58</f>
        <v>0.15053763440860216</v>
      </c>
    </row>
    <row r="77" spans="1:15" ht="27" customHeight="1" x14ac:dyDescent="0.25">
      <c r="A77" s="29" t="s">
        <v>103</v>
      </c>
      <c r="B77" s="216" t="s">
        <v>145</v>
      </c>
      <c r="C77" s="40">
        <v>3</v>
      </c>
      <c r="D77" s="41">
        <v>0</v>
      </c>
      <c r="E77" s="41">
        <v>1</v>
      </c>
      <c r="F77" s="349"/>
      <c r="G77" s="349"/>
      <c r="H77" s="349"/>
      <c r="I77" s="349"/>
      <c r="J77" s="349"/>
      <c r="K77" s="349"/>
      <c r="L77" s="349"/>
      <c r="M77" s="349"/>
      <c r="N77" s="350"/>
      <c r="O77" s="210">
        <f>SUM(C77:N77)</f>
        <v>4</v>
      </c>
    </row>
    <row r="78" spans="1:15" x14ac:dyDescent="0.25">
      <c r="A78" s="29" t="s">
        <v>104</v>
      </c>
      <c r="B78" s="193" t="s">
        <v>80</v>
      </c>
      <c r="C78" s="261">
        <f>C77/C58</f>
        <v>4.4117647058823532E-2</v>
      </c>
      <c r="D78" s="261">
        <f t="shared" ref="D78:N78" si="35">D77/D58</f>
        <v>0</v>
      </c>
      <c r="E78" s="261">
        <f t="shared" si="35"/>
        <v>7.1942446043165471E-3</v>
      </c>
      <c r="F78" s="362" t="e">
        <f t="shared" si="35"/>
        <v>#DIV/0!</v>
      </c>
      <c r="G78" s="362" t="e">
        <f t="shared" si="35"/>
        <v>#DIV/0!</v>
      </c>
      <c r="H78" s="362" t="e">
        <f t="shared" si="35"/>
        <v>#DIV/0!</v>
      </c>
      <c r="I78" s="362" t="e">
        <f t="shared" si="35"/>
        <v>#DIV/0!</v>
      </c>
      <c r="J78" s="362" t="e">
        <f t="shared" si="35"/>
        <v>#DIV/0!</v>
      </c>
      <c r="K78" s="362" t="e">
        <f t="shared" si="35"/>
        <v>#DIV/0!</v>
      </c>
      <c r="L78" s="362" t="e">
        <f t="shared" si="35"/>
        <v>#DIV/0!</v>
      </c>
      <c r="M78" s="362" t="e">
        <f t="shared" si="35"/>
        <v>#DIV/0!</v>
      </c>
      <c r="N78" s="363" t="e">
        <f t="shared" si="35"/>
        <v>#DIV/0!</v>
      </c>
      <c r="O78" s="262">
        <f>O77/O58</f>
        <v>1.4336917562724014E-2</v>
      </c>
    </row>
    <row r="79" spans="1:15" ht="24.75" customHeight="1" x14ac:dyDescent="0.25">
      <c r="A79" s="29" t="s">
        <v>156</v>
      </c>
      <c r="B79" s="216" t="s">
        <v>146</v>
      </c>
      <c r="C79" s="40">
        <v>0</v>
      </c>
      <c r="D79" s="41">
        <v>0</v>
      </c>
      <c r="E79" s="41">
        <v>1</v>
      </c>
      <c r="F79" s="349"/>
      <c r="G79" s="349"/>
      <c r="H79" s="349"/>
      <c r="I79" s="349"/>
      <c r="J79" s="349"/>
      <c r="K79" s="349"/>
      <c r="L79" s="349"/>
      <c r="M79" s="349"/>
      <c r="N79" s="350"/>
      <c r="O79" s="210">
        <f>SUM(C79:N79)</f>
        <v>1</v>
      </c>
    </row>
    <row r="80" spans="1:15" x14ac:dyDescent="0.25">
      <c r="A80" s="29" t="s">
        <v>157</v>
      </c>
      <c r="B80" s="193" t="s">
        <v>80</v>
      </c>
      <c r="C80" s="261">
        <f>C79/C58</f>
        <v>0</v>
      </c>
      <c r="D80" s="261">
        <f t="shared" ref="D80:N80" si="36">D79/D58</f>
        <v>0</v>
      </c>
      <c r="E80" s="261">
        <f t="shared" si="36"/>
        <v>7.1942446043165471E-3</v>
      </c>
      <c r="F80" s="362" t="e">
        <f t="shared" si="36"/>
        <v>#DIV/0!</v>
      </c>
      <c r="G80" s="362" t="e">
        <f t="shared" si="36"/>
        <v>#DIV/0!</v>
      </c>
      <c r="H80" s="362" t="e">
        <f t="shared" si="36"/>
        <v>#DIV/0!</v>
      </c>
      <c r="I80" s="362" t="e">
        <f t="shared" si="36"/>
        <v>#DIV/0!</v>
      </c>
      <c r="J80" s="362" t="e">
        <f t="shared" si="36"/>
        <v>#DIV/0!</v>
      </c>
      <c r="K80" s="362" t="e">
        <f t="shared" si="36"/>
        <v>#DIV/0!</v>
      </c>
      <c r="L80" s="362" t="e">
        <f t="shared" si="36"/>
        <v>#DIV/0!</v>
      </c>
      <c r="M80" s="362" t="e">
        <f t="shared" si="36"/>
        <v>#DIV/0!</v>
      </c>
      <c r="N80" s="363" t="e">
        <f t="shared" si="36"/>
        <v>#DIV/0!</v>
      </c>
      <c r="O80" s="262">
        <f>O79/O58</f>
        <v>3.5842293906810036E-3</v>
      </c>
    </row>
    <row r="81" spans="1:15" ht="24.75" customHeight="1" x14ac:dyDescent="0.25">
      <c r="A81" s="29" t="s">
        <v>158</v>
      </c>
      <c r="B81" s="216" t="s">
        <v>147</v>
      </c>
      <c r="C81" s="40">
        <v>8</v>
      </c>
      <c r="D81" s="41">
        <v>11</v>
      </c>
      <c r="E81" s="77">
        <v>12</v>
      </c>
      <c r="F81" s="351"/>
      <c r="G81" s="351"/>
      <c r="H81" s="351"/>
      <c r="I81" s="351"/>
      <c r="J81" s="351"/>
      <c r="K81" s="351"/>
      <c r="L81" s="351"/>
      <c r="M81" s="351">
        <f t="shared" ref="M81:N81" si="37">M58-M59-M65-M67-M69-M71-M73-M75-M77-M79</f>
        <v>0</v>
      </c>
      <c r="N81" s="351">
        <f t="shared" si="37"/>
        <v>0</v>
      </c>
      <c r="O81" s="210">
        <f>SUM(C81:N81)</f>
        <v>31</v>
      </c>
    </row>
    <row r="82" spans="1:15" ht="15.75" thickBot="1" x14ac:dyDescent="0.3">
      <c r="A82" s="29" t="s">
        <v>159</v>
      </c>
      <c r="B82" s="218" t="s">
        <v>80</v>
      </c>
      <c r="C82" s="263">
        <f>C81/C58</f>
        <v>0.11764705882352941</v>
      </c>
      <c r="D82" s="409">
        <f t="shared" ref="D82:N82" si="38">D81/D58</f>
        <v>0.15277777777777779</v>
      </c>
      <c r="E82" s="364">
        <f t="shared" si="38"/>
        <v>8.6330935251798566E-2</v>
      </c>
      <c r="F82" s="364" t="e">
        <f t="shared" si="38"/>
        <v>#DIV/0!</v>
      </c>
      <c r="G82" s="364" t="e">
        <f t="shared" si="38"/>
        <v>#DIV/0!</v>
      </c>
      <c r="H82" s="364" t="e">
        <f t="shared" si="38"/>
        <v>#DIV/0!</v>
      </c>
      <c r="I82" s="364" t="e">
        <f t="shared" si="38"/>
        <v>#DIV/0!</v>
      </c>
      <c r="J82" s="364" t="e">
        <f t="shared" si="38"/>
        <v>#DIV/0!</v>
      </c>
      <c r="K82" s="364" t="e">
        <f t="shared" si="38"/>
        <v>#DIV/0!</v>
      </c>
      <c r="L82" s="364" t="e">
        <f t="shared" si="38"/>
        <v>#DIV/0!</v>
      </c>
      <c r="M82" s="364" t="e">
        <f t="shared" si="38"/>
        <v>#DIV/0!</v>
      </c>
      <c r="N82" s="365" t="e">
        <f t="shared" si="38"/>
        <v>#DIV/0!</v>
      </c>
      <c r="O82" s="264">
        <f>O81/O58</f>
        <v>0.1111111111111111</v>
      </c>
    </row>
    <row r="83" spans="1:15" x14ac:dyDescent="0.25">
      <c r="J83" s="320"/>
    </row>
  </sheetData>
  <phoneticPr fontId="2" type="noConversion"/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2"/>
  <sheetViews>
    <sheetView tabSelected="1" view="pageBreakPreview" topLeftCell="A34" zoomScaleNormal="100" zoomScaleSheetLayoutView="100" workbookViewId="0">
      <selection activeCell="E46" sqref="E46"/>
    </sheetView>
  </sheetViews>
  <sheetFormatPr defaultRowHeight="15" x14ac:dyDescent="0.25"/>
  <cols>
    <col min="1" max="1" width="5" customWidth="1"/>
    <col min="2" max="2" width="61.140625" customWidth="1"/>
    <col min="3" max="15" width="9.42578125" customWidth="1"/>
  </cols>
  <sheetData>
    <row r="1" spans="1:15" ht="20.100000000000001" customHeight="1" thickBot="1" x14ac:dyDescent="0.3">
      <c r="A1" s="21" t="s">
        <v>108</v>
      </c>
    </row>
    <row r="2" spans="1:15" ht="50.25" thickBot="1" x14ac:dyDescent="0.3">
      <c r="A2" s="61" t="s">
        <v>160</v>
      </c>
      <c r="B2" s="51" t="s">
        <v>0</v>
      </c>
      <c r="C2" s="52" t="s">
        <v>375</v>
      </c>
      <c r="D2" s="52" t="s">
        <v>376</v>
      </c>
      <c r="E2" s="52" t="s">
        <v>377</v>
      </c>
      <c r="F2" s="52" t="s">
        <v>378</v>
      </c>
      <c r="G2" s="52" t="s">
        <v>379</v>
      </c>
      <c r="H2" s="52" t="s">
        <v>380</v>
      </c>
      <c r="I2" s="52" t="s">
        <v>381</v>
      </c>
      <c r="J2" s="52" t="s">
        <v>382</v>
      </c>
      <c r="K2" s="52" t="s">
        <v>383</v>
      </c>
      <c r="L2" s="52" t="s">
        <v>384</v>
      </c>
      <c r="M2" s="52" t="s">
        <v>385</v>
      </c>
      <c r="N2" s="52" t="s">
        <v>386</v>
      </c>
      <c r="O2" s="53" t="s">
        <v>105</v>
      </c>
    </row>
    <row r="3" spans="1:15" ht="15" customHeight="1" x14ac:dyDescent="0.25">
      <c r="A3" s="10" t="s">
        <v>7</v>
      </c>
      <c r="B3" s="46" t="s">
        <v>109</v>
      </c>
      <c r="C3" s="269">
        <v>18</v>
      </c>
      <c r="D3" s="296">
        <v>57</v>
      </c>
      <c r="E3" s="3">
        <v>46</v>
      </c>
      <c r="F3" s="3"/>
      <c r="G3" s="3"/>
      <c r="H3" s="296"/>
      <c r="I3" s="3"/>
      <c r="J3" s="3"/>
      <c r="K3" s="3"/>
      <c r="L3" s="3"/>
      <c r="M3" s="3"/>
      <c r="N3" s="39"/>
      <c r="O3" s="43">
        <f>SUM(C3:N3)</f>
        <v>121</v>
      </c>
    </row>
    <row r="4" spans="1:15" x14ac:dyDescent="0.25">
      <c r="A4" s="10" t="s">
        <v>8</v>
      </c>
      <c r="B4" s="47" t="s">
        <v>110</v>
      </c>
      <c r="C4" s="270">
        <v>107</v>
      </c>
      <c r="D4" s="297">
        <v>127</v>
      </c>
      <c r="E4" s="4">
        <v>119</v>
      </c>
      <c r="F4" s="4"/>
      <c r="G4" s="4"/>
      <c r="H4" s="297"/>
      <c r="I4" s="4"/>
      <c r="J4" s="4"/>
      <c r="K4" s="4"/>
      <c r="L4" s="4"/>
      <c r="M4" s="4"/>
      <c r="N4" s="23"/>
      <c r="O4" s="43">
        <f t="shared" ref="O4:O9" si="0">SUM(C4:N4)</f>
        <v>353</v>
      </c>
    </row>
    <row r="5" spans="1:15" x14ac:dyDescent="0.25">
      <c r="A5" s="10" t="s">
        <v>9</v>
      </c>
      <c r="B5" s="47" t="s">
        <v>111</v>
      </c>
      <c r="C5" s="270">
        <v>0</v>
      </c>
      <c r="D5" s="297">
        <v>0</v>
      </c>
      <c r="E5" s="4">
        <v>0</v>
      </c>
      <c r="F5" s="4"/>
      <c r="G5" s="4"/>
      <c r="H5" s="297"/>
      <c r="I5" s="4"/>
      <c r="J5" s="4"/>
      <c r="K5" s="4"/>
      <c r="L5" s="4"/>
      <c r="M5" s="4"/>
      <c r="N5" s="23"/>
      <c r="O5" s="43">
        <f t="shared" si="0"/>
        <v>0</v>
      </c>
    </row>
    <row r="6" spans="1:15" ht="26.25" x14ac:dyDescent="0.25">
      <c r="A6" s="10" t="s">
        <v>10</v>
      </c>
      <c r="B6" s="48" t="s">
        <v>113</v>
      </c>
      <c r="C6" s="270">
        <v>165</v>
      </c>
      <c r="D6" s="297">
        <v>0</v>
      </c>
      <c r="E6" s="4">
        <v>127</v>
      </c>
      <c r="F6" s="4"/>
      <c r="G6" s="4"/>
      <c r="H6" s="297"/>
      <c r="I6" s="4"/>
      <c r="J6" s="4"/>
      <c r="K6" s="4"/>
      <c r="L6" s="4"/>
      <c r="M6" s="4"/>
      <c r="N6" s="23"/>
      <c r="O6" s="43">
        <f t="shared" si="0"/>
        <v>292</v>
      </c>
    </row>
    <row r="7" spans="1:15" x14ac:dyDescent="0.25">
      <c r="A7" s="10" t="s">
        <v>11</v>
      </c>
      <c r="B7" s="47" t="s">
        <v>112</v>
      </c>
      <c r="C7" s="270">
        <v>0</v>
      </c>
      <c r="D7" s="297">
        <v>0</v>
      </c>
      <c r="E7" s="4">
        <v>0</v>
      </c>
      <c r="F7" s="4"/>
      <c r="G7" s="4"/>
      <c r="H7" s="297"/>
      <c r="I7" s="4"/>
      <c r="J7" s="4"/>
      <c r="K7" s="4"/>
      <c r="L7" s="4"/>
      <c r="M7" s="4"/>
      <c r="N7" s="23"/>
      <c r="O7" s="43">
        <f t="shared" si="0"/>
        <v>0</v>
      </c>
    </row>
    <row r="8" spans="1:15" x14ac:dyDescent="0.25">
      <c r="A8" s="10" t="s">
        <v>12</v>
      </c>
      <c r="B8" s="47" t="s">
        <v>114</v>
      </c>
      <c r="C8" s="270">
        <v>0</v>
      </c>
      <c r="D8" s="297">
        <v>0</v>
      </c>
      <c r="E8" s="4">
        <v>0</v>
      </c>
      <c r="F8" s="4"/>
      <c r="G8" s="4"/>
      <c r="H8" s="297"/>
      <c r="I8" s="4"/>
      <c r="J8" s="4"/>
      <c r="K8" s="4"/>
      <c r="L8" s="4"/>
      <c r="M8" s="4"/>
      <c r="N8" s="23"/>
      <c r="O8" s="43">
        <f t="shared" si="0"/>
        <v>0</v>
      </c>
    </row>
    <row r="9" spans="1:15" ht="15.75" thickBot="1" x14ac:dyDescent="0.3">
      <c r="A9" s="10" t="s">
        <v>13</v>
      </c>
      <c r="B9" s="49" t="s">
        <v>115</v>
      </c>
      <c r="C9" s="271">
        <v>0</v>
      </c>
      <c r="D9" s="292">
        <v>0</v>
      </c>
      <c r="E9" s="41">
        <v>0</v>
      </c>
      <c r="F9" s="41"/>
      <c r="G9" s="41"/>
      <c r="H9" s="292"/>
      <c r="I9" s="41"/>
      <c r="J9" s="41"/>
      <c r="K9" s="41"/>
      <c r="L9" s="41"/>
      <c r="M9" s="41"/>
      <c r="N9" s="42"/>
      <c r="O9" s="44">
        <f t="shared" si="0"/>
        <v>0</v>
      </c>
    </row>
    <row r="10" spans="1:15" ht="15.75" thickBot="1" x14ac:dyDescent="0.3">
      <c r="A10" s="10" t="s">
        <v>18</v>
      </c>
      <c r="B10" s="9" t="s">
        <v>148</v>
      </c>
      <c r="C10" s="272">
        <f t="shared" ref="C10:O10" si="1">SUM(C3:C9)</f>
        <v>290</v>
      </c>
      <c r="D10" s="272">
        <f t="shared" si="1"/>
        <v>184</v>
      </c>
      <c r="E10" s="272">
        <f t="shared" si="1"/>
        <v>292</v>
      </c>
      <c r="F10" s="448">
        <f t="shared" si="1"/>
        <v>0</v>
      </c>
      <c r="G10" s="448">
        <f t="shared" si="1"/>
        <v>0</v>
      </c>
      <c r="H10" s="448">
        <f t="shared" si="1"/>
        <v>0</v>
      </c>
      <c r="I10" s="448">
        <f t="shared" si="1"/>
        <v>0</v>
      </c>
      <c r="J10" s="448">
        <f t="shared" si="1"/>
        <v>0</v>
      </c>
      <c r="K10" s="448">
        <f t="shared" si="1"/>
        <v>0</v>
      </c>
      <c r="L10" s="448">
        <f t="shared" si="1"/>
        <v>0</v>
      </c>
      <c r="M10" s="448">
        <f t="shared" si="1"/>
        <v>0</v>
      </c>
      <c r="N10" s="448">
        <f t="shared" si="1"/>
        <v>0</v>
      </c>
      <c r="O10" s="272">
        <f t="shared" si="1"/>
        <v>766</v>
      </c>
    </row>
    <row r="11" spans="1:15" ht="20.100000000000001" customHeight="1" thickBot="1" x14ac:dyDescent="0.3">
      <c r="A11" s="94" t="s">
        <v>149</v>
      </c>
    </row>
    <row r="12" spans="1:15" ht="50.25" thickBot="1" x14ac:dyDescent="0.3">
      <c r="A12" s="61" t="s">
        <v>160</v>
      </c>
      <c r="B12" s="64" t="s">
        <v>0</v>
      </c>
      <c r="C12" s="65" t="s">
        <v>375</v>
      </c>
      <c r="D12" s="66" t="s">
        <v>376</v>
      </c>
      <c r="E12" s="66" t="s">
        <v>377</v>
      </c>
      <c r="F12" s="66" t="s">
        <v>378</v>
      </c>
      <c r="G12" s="66" t="s">
        <v>379</v>
      </c>
      <c r="H12" s="66" t="s">
        <v>380</v>
      </c>
      <c r="I12" s="66" t="s">
        <v>381</v>
      </c>
      <c r="J12" s="66" t="s">
        <v>382</v>
      </c>
      <c r="K12" s="66" t="s">
        <v>383</v>
      </c>
      <c r="L12" s="66" t="s">
        <v>384</v>
      </c>
      <c r="M12" s="66" t="s">
        <v>385</v>
      </c>
      <c r="N12" s="67" t="s">
        <v>386</v>
      </c>
      <c r="O12" s="68" t="s">
        <v>105</v>
      </c>
    </row>
    <row r="13" spans="1:15" ht="15.75" thickBot="1" x14ac:dyDescent="0.3">
      <c r="A13" s="10" t="s">
        <v>19</v>
      </c>
      <c r="B13" s="92" t="s">
        <v>194</v>
      </c>
      <c r="C13" s="87">
        <v>0</v>
      </c>
      <c r="D13" s="87">
        <v>0</v>
      </c>
      <c r="E13" s="87">
        <v>0</v>
      </c>
      <c r="F13" s="449">
        <v>0</v>
      </c>
      <c r="G13" s="449">
        <v>0</v>
      </c>
      <c r="H13" s="449">
        <v>0</v>
      </c>
      <c r="I13" s="449">
        <v>0</v>
      </c>
      <c r="J13" s="449">
        <v>0</v>
      </c>
      <c r="K13" s="449">
        <v>0</v>
      </c>
      <c r="L13" s="449">
        <v>0</v>
      </c>
      <c r="M13" s="449">
        <v>0</v>
      </c>
      <c r="N13" s="449">
        <v>0</v>
      </c>
      <c r="O13" s="87">
        <f>SUM(C13:N13)</f>
        <v>0</v>
      </c>
    </row>
    <row r="14" spans="1:15" x14ac:dyDescent="0.25">
      <c r="A14" s="10" t="s">
        <v>20</v>
      </c>
      <c r="B14" s="32" t="s">
        <v>172</v>
      </c>
      <c r="C14" s="269">
        <v>0</v>
      </c>
      <c r="D14" s="3">
        <v>0</v>
      </c>
      <c r="E14" s="3">
        <v>0</v>
      </c>
      <c r="F14" s="3"/>
      <c r="G14" s="3"/>
      <c r="H14" s="3"/>
      <c r="I14" s="3"/>
      <c r="J14" s="3"/>
      <c r="K14" s="3"/>
      <c r="L14" s="3"/>
      <c r="M14" s="3"/>
      <c r="N14" s="75"/>
      <c r="O14" s="69">
        <f>SUM(C14:N14)</f>
        <v>0</v>
      </c>
    </row>
    <row r="15" spans="1:15" x14ac:dyDescent="0.25">
      <c r="A15" s="10" t="s">
        <v>21</v>
      </c>
      <c r="B15" s="30" t="s">
        <v>173</v>
      </c>
      <c r="C15" s="270">
        <v>0</v>
      </c>
      <c r="D15" s="4">
        <v>0</v>
      </c>
      <c r="E15" s="4">
        <v>0</v>
      </c>
      <c r="F15" s="4"/>
      <c r="G15" s="4"/>
      <c r="H15" s="4"/>
      <c r="I15" s="4"/>
      <c r="J15" s="4"/>
      <c r="K15" s="4"/>
      <c r="L15" s="4"/>
      <c r="M15" s="4"/>
      <c r="N15" s="76"/>
      <c r="O15" s="69">
        <f t="shared" ref="O15:O27" si="2">SUM(C15:N15)</f>
        <v>0</v>
      </c>
    </row>
    <row r="16" spans="1:15" x14ac:dyDescent="0.25">
      <c r="A16" s="10" t="s">
        <v>22</v>
      </c>
      <c r="B16" s="30" t="s">
        <v>174</v>
      </c>
      <c r="C16" s="270">
        <v>0</v>
      </c>
      <c r="D16" s="4">
        <v>0</v>
      </c>
      <c r="E16" s="4">
        <v>0</v>
      </c>
      <c r="F16" s="4"/>
      <c r="G16" s="4"/>
      <c r="H16" s="4"/>
      <c r="I16" s="4"/>
      <c r="J16" s="4"/>
      <c r="K16" s="4"/>
      <c r="L16" s="4"/>
      <c r="M16" s="4"/>
      <c r="N16" s="76"/>
      <c r="O16" s="69">
        <f t="shared" si="2"/>
        <v>0</v>
      </c>
    </row>
    <row r="17" spans="1:15" x14ac:dyDescent="0.25">
      <c r="A17" s="10" t="s">
        <v>23</v>
      </c>
      <c r="B17" s="30" t="s">
        <v>175</v>
      </c>
      <c r="C17" s="270">
        <v>0</v>
      </c>
      <c r="D17" s="4">
        <v>0</v>
      </c>
      <c r="E17" s="4">
        <v>0</v>
      </c>
      <c r="F17" s="4"/>
      <c r="G17" s="4"/>
      <c r="H17" s="4"/>
      <c r="I17" s="4"/>
      <c r="J17" s="4"/>
      <c r="K17" s="4"/>
      <c r="L17" s="4"/>
      <c r="M17" s="4"/>
      <c r="N17" s="76"/>
      <c r="O17" s="69">
        <f t="shared" si="2"/>
        <v>0</v>
      </c>
    </row>
    <row r="18" spans="1:15" x14ac:dyDescent="0.25">
      <c r="A18" s="10" t="s">
        <v>24</v>
      </c>
      <c r="B18" s="30" t="s">
        <v>176</v>
      </c>
      <c r="C18" s="270">
        <v>0</v>
      </c>
      <c r="D18" s="4">
        <v>0</v>
      </c>
      <c r="E18" s="4">
        <v>0</v>
      </c>
      <c r="F18" s="4"/>
      <c r="G18" s="4"/>
      <c r="H18" s="4"/>
      <c r="I18" s="4"/>
      <c r="J18" s="4"/>
      <c r="K18" s="4"/>
      <c r="L18" s="4"/>
      <c r="M18" s="4"/>
      <c r="N18" s="76"/>
      <c r="O18" s="69">
        <f t="shared" si="2"/>
        <v>0</v>
      </c>
    </row>
    <row r="19" spans="1:15" x14ac:dyDescent="0.25">
      <c r="A19" s="10" t="s">
        <v>25</v>
      </c>
      <c r="B19" s="30" t="s">
        <v>177</v>
      </c>
      <c r="C19" s="270">
        <v>0</v>
      </c>
      <c r="D19" s="4">
        <v>0</v>
      </c>
      <c r="E19" s="4">
        <v>0</v>
      </c>
      <c r="F19" s="4"/>
      <c r="G19" s="4"/>
      <c r="H19" s="4"/>
      <c r="I19" s="4"/>
      <c r="J19" s="4"/>
      <c r="K19" s="4"/>
      <c r="L19" s="4"/>
      <c r="M19" s="4"/>
      <c r="N19" s="76"/>
      <c r="O19" s="69">
        <f t="shared" si="2"/>
        <v>0</v>
      </c>
    </row>
    <row r="20" spans="1:15" x14ac:dyDescent="0.25">
      <c r="A20" s="10" t="s">
        <v>26</v>
      </c>
      <c r="B20" s="30" t="s">
        <v>178</v>
      </c>
      <c r="C20" s="270">
        <v>0</v>
      </c>
      <c r="D20" s="4">
        <v>0</v>
      </c>
      <c r="E20" s="4">
        <v>0</v>
      </c>
      <c r="F20" s="4"/>
      <c r="G20" s="4"/>
      <c r="H20" s="4"/>
      <c r="I20" s="4"/>
      <c r="J20" s="4"/>
      <c r="K20" s="4"/>
      <c r="L20" s="4"/>
      <c r="M20" s="4"/>
      <c r="N20" s="76"/>
      <c r="O20" s="69">
        <f t="shared" si="2"/>
        <v>0</v>
      </c>
    </row>
    <row r="21" spans="1:15" x14ac:dyDescent="0.25">
      <c r="A21" s="10" t="s">
        <v>27</v>
      </c>
      <c r="B21" s="30" t="s">
        <v>179</v>
      </c>
      <c r="C21" s="270">
        <v>0</v>
      </c>
      <c r="D21" s="4">
        <v>0</v>
      </c>
      <c r="E21" s="4">
        <v>0</v>
      </c>
      <c r="F21" s="4"/>
      <c r="G21" s="4"/>
      <c r="H21" s="4"/>
      <c r="I21" s="4"/>
      <c r="J21" s="4"/>
      <c r="K21" s="4"/>
      <c r="L21" s="4"/>
      <c r="M21" s="4"/>
      <c r="N21" s="76"/>
      <c r="O21" s="69">
        <f t="shared" si="2"/>
        <v>0</v>
      </c>
    </row>
    <row r="22" spans="1:15" x14ac:dyDescent="0.25">
      <c r="A22" s="10" t="s">
        <v>28</v>
      </c>
      <c r="B22" s="30" t="s">
        <v>180</v>
      </c>
      <c r="C22" s="270">
        <v>0</v>
      </c>
      <c r="D22" s="4">
        <v>0</v>
      </c>
      <c r="E22" s="4">
        <v>0</v>
      </c>
      <c r="F22" s="4"/>
      <c r="G22" s="4"/>
      <c r="H22" s="4"/>
      <c r="I22" s="4"/>
      <c r="J22" s="4"/>
      <c r="K22" s="4"/>
      <c r="L22" s="4"/>
      <c r="M22" s="4"/>
      <c r="N22" s="76"/>
      <c r="O22" s="69">
        <f t="shared" si="2"/>
        <v>0</v>
      </c>
    </row>
    <row r="23" spans="1:15" ht="15.75" thickBot="1" x14ac:dyDescent="0.3">
      <c r="A23" s="10" t="s">
        <v>29</v>
      </c>
      <c r="B23" s="101" t="s">
        <v>181</v>
      </c>
      <c r="C23" s="273">
        <v>0</v>
      </c>
      <c r="D23" s="41">
        <v>0</v>
      </c>
      <c r="E23" s="41">
        <v>0</v>
      </c>
      <c r="F23" s="41"/>
      <c r="G23" s="41"/>
      <c r="H23" s="41"/>
      <c r="I23" s="41"/>
      <c r="J23" s="41"/>
      <c r="K23" s="41"/>
      <c r="L23" s="41"/>
      <c r="M23" s="41"/>
      <c r="N23" s="78"/>
      <c r="O23" s="63">
        <f t="shared" si="2"/>
        <v>0</v>
      </c>
    </row>
    <row r="24" spans="1:15" ht="15.75" thickBot="1" x14ac:dyDescent="0.3">
      <c r="A24" s="10" t="s">
        <v>30</v>
      </c>
      <c r="B24" s="102" t="s">
        <v>153</v>
      </c>
      <c r="C24" s="274">
        <v>60</v>
      </c>
      <c r="D24" s="79">
        <v>110</v>
      </c>
      <c r="E24" s="79">
        <v>100</v>
      </c>
      <c r="F24" s="79"/>
      <c r="G24" s="79"/>
      <c r="H24" s="79"/>
      <c r="I24" s="79"/>
      <c r="J24" s="79"/>
      <c r="K24" s="79"/>
      <c r="L24" s="79"/>
      <c r="M24" s="79"/>
      <c r="N24" s="80"/>
      <c r="O24" s="71">
        <f t="shared" si="2"/>
        <v>270</v>
      </c>
    </row>
    <row r="25" spans="1:15" ht="15.75" thickBot="1" x14ac:dyDescent="0.3">
      <c r="A25" s="10" t="s">
        <v>31</v>
      </c>
      <c r="B25" s="103" t="s">
        <v>154</v>
      </c>
      <c r="C25" s="275">
        <v>5</v>
      </c>
      <c r="D25" s="79">
        <v>20</v>
      </c>
      <c r="E25" s="79">
        <v>14</v>
      </c>
      <c r="F25" s="79"/>
      <c r="G25" s="79"/>
      <c r="H25" s="79"/>
      <c r="I25" s="79"/>
      <c r="J25" s="79"/>
      <c r="K25" s="79"/>
      <c r="L25" s="79"/>
      <c r="M25" s="79"/>
      <c r="N25" s="80"/>
      <c r="O25" s="71">
        <f t="shared" si="2"/>
        <v>39</v>
      </c>
    </row>
    <row r="26" spans="1:15" ht="15.75" thickBot="1" x14ac:dyDescent="0.3">
      <c r="A26" s="10" t="s">
        <v>32</v>
      </c>
      <c r="B26" s="103" t="s">
        <v>150</v>
      </c>
      <c r="C26" s="275">
        <v>0</v>
      </c>
      <c r="D26" s="79">
        <v>1</v>
      </c>
      <c r="E26" s="79">
        <v>0</v>
      </c>
      <c r="F26" s="79"/>
      <c r="G26" s="79"/>
      <c r="H26" s="79"/>
      <c r="I26" s="79"/>
      <c r="J26" s="79"/>
      <c r="K26" s="79"/>
      <c r="L26" s="79"/>
      <c r="M26" s="79"/>
      <c r="N26" s="80"/>
      <c r="O26" s="71">
        <f t="shared" si="2"/>
        <v>1</v>
      </c>
    </row>
    <row r="27" spans="1:15" ht="15.75" thickBot="1" x14ac:dyDescent="0.3">
      <c r="A27" s="10" t="s">
        <v>33</v>
      </c>
      <c r="B27" s="103" t="s">
        <v>151</v>
      </c>
      <c r="C27" s="275">
        <v>22</v>
      </c>
      <c r="D27" s="79">
        <v>78</v>
      </c>
      <c r="E27" s="79">
        <v>176</v>
      </c>
      <c r="F27" s="79"/>
      <c r="G27" s="79"/>
      <c r="H27" s="79"/>
      <c r="I27" s="79"/>
      <c r="J27" s="79"/>
      <c r="K27" s="79"/>
      <c r="L27" s="79"/>
      <c r="M27" s="79"/>
      <c r="N27" s="80"/>
      <c r="O27" s="71">
        <f t="shared" si="2"/>
        <v>276</v>
      </c>
    </row>
    <row r="28" spans="1:15" ht="26.25" x14ac:dyDescent="0.25">
      <c r="A28" s="10" t="s">
        <v>34</v>
      </c>
      <c r="B28" s="90" t="s">
        <v>195</v>
      </c>
      <c r="C28" s="302">
        <f t="shared" ref="C28:D28" si="3">C27-C29</f>
        <v>0</v>
      </c>
      <c r="D28" s="302">
        <f t="shared" si="3"/>
        <v>48</v>
      </c>
      <c r="E28" s="302">
        <f>E27-E29</f>
        <v>79</v>
      </c>
      <c r="F28" s="441">
        <f t="shared" ref="F28:N28" si="4">F27-F29</f>
        <v>0</v>
      </c>
      <c r="G28" s="441">
        <f t="shared" si="4"/>
        <v>0</v>
      </c>
      <c r="H28" s="441">
        <f t="shared" si="4"/>
        <v>0</v>
      </c>
      <c r="I28" s="441">
        <f t="shared" si="4"/>
        <v>0</v>
      </c>
      <c r="J28" s="441">
        <f t="shared" si="4"/>
        <v>0</v>
      </c>
      <c r="K28" s="441">
        <f t="shared" si="4"/>
        <v>0</v>
      </c>
      <c r="L28" s="441">
        <f t="shared" si="4"/>
        <v>0</v>
      </c>
      <c r="M28" s="441">
        <f t="shared" si="4"/>
        <v>0</v>
      </c>
      <c r="N28" s="441">
        <f t="shared" si="4"/>
        <v>0</v>
      </c>
      <c r="O28" s="70">
        <f>SUM(C28:N28)</f>
        <v>127</v>
      </c>
    </row>
    <row r="29" spans="1:15" ht="26.25" x14ac:dyDescent="0.25">
      <c r="A29" s="10" t="s">
        <v>35</v>
      </c>
      <c r="B29" s="48" t="s">
        <v>196</v>
      </c>
      <c r="C29" s="276">
        <v>22</v>
      </c>
      <c r="D29" s="309">
        <v>30</v>
      </c>
      <c r="E29" s="309">
        <v>97</v>
      </c>
      <c r="F29" s="303"/>
      <c r="G29" s="303"/>
      <c r="H29" s="303"/>
      <c r="I29" s="303"/>
      <c r="J29" s="62"/>
      <c r="K29" s="303"/>
      <c r="L29" s="303"/>
      <c r="M29" s="303"/>
      <c r="N29" s="341"/>
      <c r="O29" s="70">
        <f t="shared" ref="O29:O31" si="5">SUM(C29:N29)</f>
        <v>149</v>
      </c>
    </row>
    <row r="30" spans="1:15" x14ac:dyDescent="0.25">
      <c r="A30" s="10" t="s">
        <v>36</v>
      </c>
      <c r="B30" s="47" t="s">
        <v>182</v>
      </c>
      <c r="C30" s="276">
        <v>0</v>
      </c>
      <c r="D30" s="303">
        <v>48</v>
      </c>
      <c r="E30" s="303">
        <v>79</v>
      </c>
      <c r="F30" s="303"/>
      <c r="G30" s="303"/>
      <c r="H30" s="303"/>
      <c r="I30" s="303"/>
      <c r="J30" s="62"/>
      <c r="K30" s="303"/>
      <c r="L30" s="303"/>
      <c r="M30" s="303"/>
      <c r="N30" s="341"/>
      <c r="O30" s="70">
        <f t="shared" si="5"/>
        <v>127</v>
      </c>
    </row>
    <row r="31" spans="1:15" ht="15.75" thickBot="1" x14ac:dyDescent="0.3">
      <c r="A31" s="10" t="s">
        <v>37</v>
      </c>
      <c r="B31" s="104" t="s">
        <v>183</v>
      </c>
      <c r="C31" s="304">
        <f t="shared" ref="C31:D31" si="6">C27-C30</f>
        <v>22</v>
      </c>
      <c r="D31" s="304">
        <f t="shared" si="6"/>
        <v>30</v>
      </c>
      <c r="E31" s="304">
        <f>E27-E30</f>
        <v>97</v>
      </c>
      <c r="F31" s="442">
        <f t="shared" ref="F31:N31" si="7">F27-F30</f>
        <v>0</v>
      </c>
      <c r="G31" s="442">
        <f t="shared" si="7"/>
        <v>0</v>
      </c>
      <c r="H31" s="442">
        <f t="shared" si="7"/>
        <v>0</v>
      </c>
      <c r="I31" s="442">
        <f t="shared" si="7"/>
        <v>0</v>
      </c>
      <c r="J31" s="442">
        <f t="shared" si="7"/>
        <v>0</v>
      </c>
      <c r="K31" s="442">
        <f t="shared" si="7"/>
        <v>0</v>
      </c>
      <c r="L31" s="442">
        <f t="shared" si="7"/>
        <v>0</v>
      </c>
      <c r="M31" s="442">
        <f t="shared" si="7"/>
        <v>0</v>
      </c>
      <c r="N31" s="442">
        <f t="shared" si="7"/>
        <v>0</v>
      </c>
      <c r="O31" s="63">
        <f t="shared" si="5"/>
        <v>149</v>
      </c>
    </row>
    <row r="32" spans="1:15" ht="15.75" thickBot="1" x14ac:dyDescent="0.3">
      <c r="A32" s="10" t="s">
        <v>46</v>
      </c>
      <c r="B32" s="92" t="s">
        <v>152</v>
      </c>
      <c r="C32" s="277">
        <f t="shared" ref="C32:N32" si="8">C33+C36+C37</f>
        <v>41</v>
      </c>
      <c r="D32" s="277">
        <f t="shared" si="8"/>
        <v>86</v>
      </c>
      <c r="E32" s="277">
        <f t="shared" si="8"/>
        <v>231</v>
      </c>
      <c r="F32" s="450">
        <f t="shared" si="8"/>
        <v>0</v>
      </c>
      <c r="G32" s="450">
        <f t="shared" si="8"/>
        <v>0</v>
      </c>
      <c r="H32" s="450">
        <f t="shared" si="8"/>
        <v>0</v>
      </c>
      <c r="I32" s="450">
        <f t="shared" si="8"/>
        <v>0</v>
      </c>
      <c r="J32" s="450">
        <f t="shared" si="8"/>
        <v>0</v>
      </c>
      <c r="K32" s="450">
        <f t="shared" si="8"/>
        <v>0</v>
      </c>
      <c r="L32" s="450">
        <f t="shared" si="8"/>
        <v>0</v>
      </c>
      <c r="M32" s="450">
        <f t="shared" si="8"/>
        <v>0</v>
      </c>
      <c r="N32" s="450">
        <f t="shared" si="8"/>
        <v>0</v>
      </c>
      <c r="O32" s="87">
        <f>SUM(C32:N32)</f>
        <v>358</v>
      </c>
    </row>
    <row r="33" spans="1:15" ht="15.75" thickBot="1" x14ac:dyDescent="0.3">
      <c r="A33" s="10" t="s">
        <v>47</v>
      </c>
      <c r="B33" s="105" t="s">
        <v>184</v>
      </c>
      <c r="C33" s="278">
        <v>36</v>
      </c>
      <c r="D33" s="298">
        <v>31</v>
      </c>
      <c r="E33" s="298">
        <v>152</v>
      </c>
      <c r="F33" s="298"/>
      <c r="G33" s="298"/>
      <c r="H33" s="298"/>
      <c r="I33" s="298"/>
      <c r="J33" s="298"/>
      <c r="K33" s="298"/>
      <c r="L33" s="298"/>
      <c r="M33" s="298"/>
      <c r="N33" s="334"/>
      <c r="O33" s="81">
        <f>SUM(C33:N33)</f>
        <v>219</v>
      </c>
    </row>
    <row r="34" spans="1:15" ht="25.5" thickTop="1" x14ac:dyDescent="0.25">
      <c r="A34" s="10" t="s">
        <v>48</v>
      </c>
      <c r="B34" s="106" t="s">
        <v>185</v>
      </c>
      <c r="C34" s="445">
        <f>C33-C35</f>
        <v>14</v>
      </c>
      <c r="D34" s="445">
        <f t="shared" ref="D34:N34" si="9">D33-D35</f>
        <v>1</v>
      </c>
      <c r="E34" s="445">
        <f t="shared" si="9"/>
        <v>41</v>
      </c>
      <c r="F34" s="443">
        <f t="shared" si="9"/>
        <v>0</v>
      </c>
      <c r="G34" s="443">
        <f t="shared" si="9"/>
        <v>0</v>
      </c>
      <c r="H34" s="443">
        <f t="shared" si="9"/>
        <v>0</v>
      </c>
      <c r="I34" s="443">
        <f t="shared" si="9"/>
        <v>0</v>
      </c>
      <c r="J34" s="443">
        <f t="shared" si="9"/>
        <v>0</v>
      </c>
      <c r="K34" s="443">
        <f t="shared" si="9"/>
        <v>0</v>
      </c>
      <c r="L34" s="443">
        <f t="shared" si="9"/>
        <v>0</v>
      </c>
      <c r="M34" s="443">
        <f t="shared" si="9"/>
        <v>0</v>
      </c>
      <c r="N34" s="443">
        <f t="shared" si="9"/>
        <v>0</v>
      </c>
      <c r="O34" s="24">
        <f t="shared" ref="O34:O40" si="10">SUM(C34:N34)</f>
        <v>56</v>
      </c>
    </row>
    <row r="35" spans="1:15" ht="25.5" thickBot="1" x14ac:dyDescent="0.3">
      <c r="A35" s="10" t="s">
        <v>49</v>
      </c>
      <c r="B35" s="107" t="s">
        <v>186</v>
      </c>
      <c r="C35" s="447">
        <v>22</v>
      </c>
      <c r="D35" s="308">
        <v>30</v>
      </c>
      <c r="E35" s="308">
        <v>111</v>
      </c>
      <c r="F35" s="313"/>
      <c r="G35" s="313"/>
      <c r="H35" s="313"/>
      <c r="I35" s="313"/>
      <c r="J35" s="313"/>
      <c r="K35" s="313"/>
      <c r="L35" s="313"/>
      <c r="M35" s="313"/>
      <c r="N35" s="336"/>
      <c r="O35" s="88">
        <f t="shared" si="10"/>
        <v>163</v>
      </c>
    </row>
    <row r="36" spans="1:15" ht="16.5" thickTop="1" thickBot="1" x14ac:dyDescent="0.3">
      <c r="A36" s="10" t="s">
        <v>50</v>
      </c>
      <c r="B36" s="108" t="s">
        <v>187</v>
      </c>
      <c r="C36" s="279">
        <v>5</v>
      </c>
      <c r="D36" s="299">
        <v>13</v>
      </c>
      <c r="E36" s="299">
        <v>54</v>
      </c>
      <c r="F36" s="299"/>
      <c r="G36" s="299"/>
      <c r="H36" s="299"/>
      <c r="I36" s="299"/>
      <c r="J36" s="299"/>
      <c r="K36" s="299"/>
      <c r="L36" s="299"/>
      <c r="M36" s="299"/>
      <c r="N36" s="337"/>
      <c r="O36" s="83">
        <f t="shared" si="10"/>
        <v>72</v>
      </c>
    </row>
    <row r="37" spans="1:15" ht="16.5" thickTop="1" thickBot="1" x14ac:dyDescent="0.3">
      <c r="A37" s="10" t="s">
        <v>51</v>
      </c>
      <c r="B37" s="109" t="s">
        <v>188</v>
      </c>
      <c r="C37" s="338">
        <f t="shared" ref="C37:N37" si="11">SUM(C38:C40)</f>
        <v>0</v>
      </c>
      <c r="D37" s="338">
        <f>SUM(D38:D40)</f>
        <v>42</v>
      </c>
      <c r="E37" s="338">
        <f t="shared" si="11"/>
        <v>25</v>
      </c>
      <c r="F37" s="444">
        <f t="shared" si="11"/>
        <v>0</v>
      </c>
      <c r="G37" s="444">
        <f t="shared" si="11"/>
        <v>0</v>
      </c>
      <c r="H37" s="444">
        <f t="shared" si="11"/>
        <v>0</v>
      </c>
      <c r="I37" s="444">
        <f t="shared" si="11"/>
        <v>0</v>
      </c>
      <c r="J37" s="444">
        <f t="shared" si="11"/>
        <v>0</v>
      </c>
      <c r="K37" s="444">
        <f t="shared" si="11"/>
        <v>0</v>
      </c>
      <c r="L37" s="444">
        <f t="shared" si="11"/>
        <v>0</v>
      </c>
      <c r="M37" s="444">
        <f t="shared" si="11"/>
        <v>0</v>
      </c>
      <c r="N37" s="444">
        <f t="shared" si="11"/>
        <v>0</v>
      </c>
      <c r="O37" s="82">
        <f t="shared" si="10"/>
        <v>67</v>
      </c>
    </row>
    <row r="38" spans="1:15" ht="15.75" thickTop="1" x14ac:dyDescent="0.25">
      <c r="A38" s="10" t="s">
        <v>52</v>
      </c>
      <c r="B38" s="32" t="s">
        <v>189</v>
      </c>
      <c r="C38" s="269">
        <v>0</v>
      </c>
      <c r="D38" s="296">
        <v>42</v>
      </c>
      <c r="E38" s="296">
        <v>25</v>
      </c>
      <c r="F38" s="296"/>
      <c r="G38" s="296"/>
      <c r="H38" s="296"/>
      <c r="I38" s="296"/>
      <c r="J38" s="296"/>
      <c r="K38" s="296"/>
      <c r="L38" s="296"/>
      <c r="M38" s="296"/>
      <c r="N38" s="335"/>
      <c r="O38" s="24">
        <f t="shared" si="10"/>
        <v>67</v>
      </c>
    </row>
    <row r="39" spans="1:15" x14ac:dyDescent="0.25">
      <c r="A39" s="10" t="s">
        <v>53</v>
      </c>
      <c r="B39" s="30" t="s">
        <v>190</v>
      </c>
      <c r="C39" s="270">
        <v>0</v>
      </c>
      <c r="D39" s="297">
        <v>0</v>
      </c>
      <c r="E39" s="297">
        <v>0</v>
      </c>
      <c r="F39" s="297"/>
      <c r="G39" s="297"/>
      <c r="H39" s="297"/>
      <c r="I39" s="297"/>
      <c r="J39" s="297"/>
      <c r="K39" s="297"/>
      <c r="L39" s="297"/>
      <c r="M39" s="297"/>
      <c r="N39" s="339"/>
      <c r="O39" s="24">
        <f t="shared" si="10"/>
        <v>0</v>
      </c>
    </row>
    <row r="40" spans="1:15" ht="15.75" thickBot="1" x14ac:dyDescent="0.3">
      <c r="A40" s="10" t="s">
        <v>54</v>
      </c>
      <c r="B40" s="110" t="s">
        <v>191</v>
      </c>
      <c r="C40" s="271">
        <v>0</v>
      </c>
      <c r="D40" s="292">
        <v>0</v>
      </c>
      <c r="E40" s="292">
        <v>0</v>
      </c>
      <c r="F40" s="292"/>
      <c r="G40" s="292"/>
      <c r="H40" s="292"/>
      <c r="I40" s="292"/>
      <c r="J40" s="292"/>
      <c r="K40" s="292"/>
      <c r="L40" s="292"/>
      <c r="M40" s="292"/>
      <c r="N40" s="332"/>
      <c r="O40" s="85">
        <f t="shared" si="10"/>
        <v>0</v>
      </c>
    </row>
    <row r="41" spans="1:15" ht="30.75" thickBot="1" x14ac:dyDescent="0.3">
      <c r="A41" s="10" t="s">
        <v>55</v>
      </c>
      <c r="B41" s="93" t="s">
        <v>192</v>
      </c>
      <c r="C41" s="277">
        <f t="shared" ref="C41:N41" si="12">SUM(C42:C43)</f>
        <v>144</v>
      </c>
      <c r="D41" s="277">
        <f t="shared" si="12"/>
        <v>270</v>
      </c>
      <c r="E41" s="277">
        <f t="shared" si="12"/>
        <v>300</v>
      </c>
      <c r="F41" s="450">
        <f t="shared" si="12"/>
        <v>0</v>
      </c>
      <c r="G41" s="450">
        <f t="shared" si="12"/>
        <v>0</v>
      </c>
      <c r="H41" s="450">
        <f t="shared" si="12"/>
        <v>0</v>
      </c>
      <c r="I41" s="450">
        <f t="shared" si="12"/>
        <v>0</v>
      </c>
      <c r="J41" s="450">
        <f t="shared" si="12"/>
        <v>0</v>
      </c>
      <c r="K41" s="450">
        <f t="shared" si="12"/>
        <v>0</v>
      </c>
      <c r="L41" s="450">
        <f t="shared" si="12"/>
        <v>0</v>
      </c>
      <c r="M41" s="450">
        <f t="shared" si="12"/>
        <v>0</v>
      </c>
      <c r="N41" s="450">
        <f t="shared" si="12"/>
        <v>0</v>
      </c>
      <c r="O41" s="87">
        <f>SUM(C41:N41)</f>
        <v>714</v>
      </c>
    </row>
    <row r="42" spans="1:15" ht="26.25" x14ac:dyDescent="0.25">
      <c r="A42" s="10" t="s">
        <v>56</v>
      </c>
      <c r="B42" s="90" t="s">
        <v>197</v>
      </c>
      <c r="C42" s="317">
        <v>31</v>
      </c>
      <c r="D42" s="72">
        <v>137</v>
      </c>
      <c r="E42" s="72">
        <v>199</v>
      </c>
      <c r="F42" s="72"/>
      <c r="G42" s="72"/>
      <c r="H42" s="72"/>
      <c r="I42" s="72"/>
      <c r="J42" s="72"/>
      <c r="K42" s="72"/>
      <c r="L42" s="72"/>
      <c r="M42" s="72"/>
      <c r="N42" s="89"/>
      <c r="O42" s="70">
        <f t="shared" ref="O42:O46" si="13">SUM(C42:N42)</f>
        <v>367</v>
      </c>
    </row>
    <row r="43" spans="1:15" ht="27" thickBot="1" x14ac:dyDescent="0.3">
      <c r="A43" s="10" t="s">
        <v>57</v>
      </c>
      <c r="B43" s="91" t="s">
        <v>198</v>
      </c>
      <c r="C43" s="73">
        <v>113</v>
      </c>
      <c r="D43" s="74">
        <v>133</v>
      </c>
      <c r="E43" s="74">
        <v>101</v>
      </c>
      <c r="F43" s="74"/>
      <c r="G43" s="74"/>
      <c r="H43" s="74"/>
      <c r="I43" s="74"/>
      <c r="J43" s="74"/>
      <c r="K43" s="74"/>
      <c r="L43" s="74"/>
      <c r="M43" s="74"/>
      <c r="N43" s="86"/>
      <c r="O43" s="84">
        <f t="shared" si="13"/>
        <v>347</v>
      </c>
    </row>
    <row r="44" spans="1:15" ht="45.75" thickBot="1" x14ac:dyDescent="0.3">
      <c r="A44" s="10" t="s">
        <v>58</v>
      </c>
      <c r="B44" s="93" t="s">
        <v>193</v>
      </c>
      <c r="C44" s="277">
        <f t="shared" ref="C44:N44" si="14">SUM(C45:C46)</f>
        <v>9</v>
      </c>
      <c r="D44" s="277">
        <f t="shared" si="14"/>
        <v>10</v>
      </c>
      <c r="E44" s="277">
        <f t="shared" si="14"/>
        <v>76</v>
      </c>
      <c r="F44" s="450">
        <f t="shared" si="14"/>
        <v>0</v>
      </c>
      <c r="G44" s="450">
        <f t="shared" si="14"/>
        <v>0</v>
      </c>
      <c r="H44" s="450">
        <f t="shared" si="14"/>
        <v>0</v>
      </c>
      <c r="I44" s="450">
        <f t="shared" si="14"/>
        <v>0</v>
      </c>
      <c r="J44" s="450">
        <f t="shared" si="14"/>
        <v>0</v>
      </c>
      <c r="K44" s="450">
        <f t="shared" si="14"/>
        <v>0</v>
      </c>
      <c r="L44" s="450">
        <f t="shared" si="14"/>
        <v>0</v>
      </c>
      <c r="M44" s="450">
        <f t="shared" si="14"/>
        <v>0</v>
      </c>
      <c r="N44" s="450">
        <f t="shared" si="14"/>
        <v>0</v>
      </c>
      <c r="O44" s="87">
        <f>SUM(C44:N44)</f>
        <v>95</v>
      </c>
    </row>
    <row r="45" spans="1:15" ht="26.25" x14ac:dyDescent="0.25">
      <c r="A45" s="10" t="s">
        <v>59</v>
      </c>
      <c r="B45" s="90" t="s">
        <v>199</v>
      </c>
      <c r="C45" s="317">
        <v>1</v>
      </c>
      <c r="D45" s="72">
        <v>8</v>
      </c>
      <c r="E45" s="72">
        <v>71</v>
      </c>
      <c r="F45" s="72"/>
      <c r="G45" s="72"/>
      <c r="H45" s="319"/>
      <c r="I45" s="72"/>
      <c r="J45" s="72"/>
      <c r="K45" s="72"/>
      <c r="L45" s="72"/>
      <c r="M45" s="72"/>
      <c r="N45" s="72"/>
      <c r="O45" s="70">
        <f>SUM(C45:N45)</f>
        <v>80</v>
      </c>
    </row>
    <row r="46" spans="1:15" ht="27" thickBot="1" x14ac:dyDescent="0.3">
      <c r="A46" s="10" t="s">
        <v>60</v>
      </c>
      <c r="B46" s="111" t="s">
        <v>200</v>
      </c>
      <c r="C46" s="316">
        <v>8</v>
      </c>
      <c r="D46" s="96">
        <v>2</v>
      </c>
      <c r="E46" s="96">
        <v>5</v>
      </c>
      <c r="F46" s="96"/>
      <c r="G46" s="96"/>
      <c r="H46" s="306"/>
      <c r="I46" s="96"/>
      <c r="J46" s="96"/>
      <c r="K46" s="96"/>
      <c r="L46" s="96"/>
      <c r="M46" s="96"/>
      <c r="N46" s="96"/>
      <c r="O46" s="63">
        <f t="shared" si="13"/>
        <v>15</v>
      </c>
    </row>
    <row r="47" spans="1:15" ht="20.100000000000001" customHeight="1" thickBot="1" x14ac:dyDescent="0.3">
      <c r="A47" s="21" t="s">
        <v>201</v>
      </c>
      <c r="B47" s="18"/>
      <c r="C47" s="18"/>
    </row>
    <row r="48" spans="1:15" ht="50.25" thickBot="1" x14ac:dyDescent="0.3">
      <c r="A48" s="61" t="s">
        <v>160</v>
      </c>
      <c r="B48" s="99" t="s">
        <v>0</v>
      </c>
      <c r="C48" s="100" t="s">
        <v>375</v>
      </c>
      <c r="D48" s="100" t="s">
        <v>376</v>
      </c>
      <c r="E48" s="100" t="s">
        <v>377</v>
      </c>
      <c r="F48" s="100" t="s">
        <v>378</v>
      </c>
      <c r="G48" s="100" t="s">
        <v>379</v>
      </c>
      <c r="H48" s="100" t="s">
        <v>380</v>
      </c>
      <c r="I48" s="100" t="s">
        <v>381</v>
      </c>
      <c r="J48" s="100" t="s">
        <v>382</v>
      </c>
      <c r="K48" s="100" t="s">
        <v>383</v>
      </c>
      <c r="L48" s="100" t="s">
        <v>384</v>
      </c>
      <c r="M48" s="100" t="s">
        <v>385</v>
      </c>
      <c r="N48" s="100" t="s">
        <v>386</v>
      </c>
      <c r="O48" s="98" t="s">
        <v>105</v>
      </c>
    </row>
    <row r="49" spans="1:15" x14ac:dyDescent="0.25">
      <c r="A49" s="10" t="s">
        <v>61</v>
      </c>
      <c r="B49" s="112" t="s">
        <v>202</v>
      </c>
      <c r="C49" s="268">
        <v>177</v>
      </c>
      <c r="D49" s="72">
        <v>245</v>
      </c>
      <c r="E49" s="72">
        <v>154</v>
      </c>
      <c r="F49" s="319"/>
      <c r="G49" s="319"/>
      <c r="H49" s="319"/>
      <c r="I49" s="72"/>
      <c r="J49" s="72"/>
      <c r="K49" s="72"/>
      <c r="L49" s="72"/>
      <c r="M49" s="72"/>
      <c r="N49" s="72"/>
      <c r="O49" s="70">
        <f>SUM(C49:N49)</f>
        <v>576</v>
      </c>
    </row>
    <row r="50" spans="1:15" ht="15.75" thickBot="1" x14ac:dyDescent="0.3">
      <c r="A50" s="10" t="s">
        <v>62</v>
      </c>
      <c r="B50" s="49" t="s">
        <v>203</v>
      </c>
      <c r="C50" s="280">
        <v>55</v>
      </c>
      <c r="D50" s="96">
        <v>42</v>
      </c>
      <c r="E50" s="96">
        <v>27</v>
      </c>
      <c r="F50" s="306"/>
      <c r="G50" s="306"/>
      <c r="H50" s="306"/>
      <c r="I50" s="96"/>
      <c r="J50" s="96"/>
      <c r="K50" s="96"/>
      <c r="L50" s="96"/>
      <c r="M50" s="96"/>
      <c r="N50" s="96"/>
      <c r="O50" s="63">
        <f>SUM(C50:N50)</f>
        <v>124</v>
      </c>
    </row>
    <row r="51" spans="1:15" ht="20.100000000000001" customHeight="1" thickBot="1" x14ac:dyDescent="0.3">
      <c r="A51" s="21" t="s">
        <v>204</v>
      </c>
      <c r="C51" s="18"/>
    </row>
    <row r="52" spans="1:15" ht="50.25" thickBot="1" x14ac:dyDescent="0.3">
      <c r="A52" s="61" t="s">
        <v>160</v>
      </c>
      <c r="B52" s="113" t="s">
        <v>0</v>
      </c>
      <c r="C52" s="114" t="s">
        <v>375</v>
      </c>
      <c r="D52" s="100" t="s">
        <v>376</v>
      </c>
      <c r="E52" s="66" t="s">
        <v>377</v>
      </c>
      <c r="F52" s="100" t="s">
        <v>378</v>
      </c>
      <c r="G52" s="100" t="s">
        <v>379</v>
      </c>
      <c r="H52" s="100" t="s">
        <v>380</v>
      </c>
      <c r="I52" s="100" t="s">
        <v>381</v>
      </c>
      <c r="J52" s="100" t="s">
        <v>382</v>
      </c>
      <c r="K52" s="100" t="s">
        <v>383</v>
      </c>
      <c r="L52" s="100" t="s">
        <v>384</v>
      </c>
      <c r="M52" s="100" t="s">
        <v>385</v>
      </c>
      <c r="N52" s="100" t="s">
        <v>386</v>
      </c>
      <c r="O52" s="98" t="s">
        <v>105</v>
      </c>
    </row>
    <row r="53" spans="1:15" x14ac:dyDescent="0.25">
      <c r="A53" s="10" t="s">
        <v>63</v>
      </c>
      <c r="B53" s="112" t="s">
        <v>205</v>
      </c>
      <c r="C53" s="268">
        <v>0</v>
      </c>
      <c r="D53" s="72">
        <v>0</v>
      </c>
      <c r="E53" s="72">
        <v>0</v>
      </c>
      <c r="F53" s="72"/>
      <c r="G53" s="72"/>
      <c r="H53" s="72"/>
      <c r="I53" s="72"/>
      <c r="J53" s="72"/>
      <c r="K53" s="72"/>
      <c r="L53" s="72"/>
      <c r="M53" s="72"/>
      <c r="N53" s="72"/>
      <c r="O53" s="70">
        <f>SUM(C53:N53)</f>
        <v>0</v>
      </c>
    </row>
    <row r="54" spans="1:15" x14ac:dyDescent="0.25">
      <c r="A54" s="10" t="s">
        <v>64</v>
      </c>
      <c r="B54" s="47" t="s">
        <v>206</v>
      </c>
      <c r="C54" s="276">
        <v>0</v>
      </c>
      <c r="D54" s="62">
        <v>0</v>
      </c>
      <c r="E54" s="62">
        <v>0</v>
      </c>
      <c r="F54" s="62"/>
      <c r="G54" s="62"/>
      <c r="H54" s="62"/>
      <c r="I54" s="62"/>
      <c r="J54" s="62"/>
      <c r="K54" s="62"/>
      <c r="L54" s="62"/>
      <c r="M54" s="62"/>
      <c r="N54" s="62"/>
      <c r="O54" s="70">
        <f>SUM(C54:N54)</f>
        <v>0</v>
      </c>
    </row>
    <row r="55" spans="1:15" ht="15" customHeight="1" thickBot="1" x14ac:dyDescent="0.3">
      <c r="A55" s="10" t="s">
        <v>65</v>
      </c>
      <c r="B55" s="63" t="s">
        <v>207</v>
      </c>
      <c r="C55" s="280">
        <v>0</v>
      </c>
      <c r="D55" s="96">
        <v>0</v>
      </c>
      <c r="E55" s="96">
        <v>0</v>
      </c>
      <c r="F55" s="96"/>
      <c r="G55" s="96"/>
      <c r="H55" s="96"/>
      <c r="I55" s="96"/>
      <c r="J55" s="96"/>
      <c r="K55" s="96"/>
      <c r="L55" s="96"/>
      <c r="M55" s="96"/>
      <c r="N55" s="96"/>
      <c r="O55" s="63">
        <f>SUM(C55:N55)</f>
        <v>0</v>
      </c>
    </row>
    <row r="56" spans="1:15" s="95" customFormat="1" ht="20.100000000000001" customHeight="1" thickBot="1" x14ac:dyDescent="0.25">
      <c r="A56" s="125" t="s">
        <v>208</v>
      </c>
      <c r="C56" s="125"/>
    </row>
    <row r="57" spans="1:15" ht="50.25" thickBot="1" x14ac:dyDescent="0.3">
      <c r="A57" s="115" t="s">
        <v>160</v>
      </c>
      <c r="B57" s="116" t="s">
        <v>0</v>
      </c>
      <c r="C57" s="66" t="s">
        <v>375</v>
      </c>
      <c r="D57" s="66" t="s">
        <v>376</v>
      </c>
      <c r="E57" s="66" t="s">
        <v>377</v>
      </c>
      <c r="F57" s="66" t="s">
        <v>378</v>
      </c>
      <c r="G57" s="66" t="s">
        <v>379</v>
      </c>
      <c r="H57" s="66" t="s">
        <v>380</v>
      </c>
      <c r="I57" s="66" t="s">
        <v>381</v>
      </c>
      <c r="J57" s="100" t="s">
        <v>382</v>
      </c>
      <c r="K57" s="100" t="s">
        <v>383</v>
      </c>
      <c r="L57" s="100" t="s">
        <v>384</v>
      </c>
      <c r="M57" s="100" t="s">
        <v>385</v>
      </c>
      <c r="N57" s="100" t="s">
        <v>386</v>
      </c>
      <c r="O57" s="68" t="s">
        <v>105</v>
      </c>
    </row>
    <row r="58" spans="1:15" ht="26.25" x14ac:dyDescent="0.25">
      <c r="A58" s="124" t="s">
        <v>76</v>
      </c>
      <c r="B58" s="123" t="s">
        <v>209</v>
      </c>
      <c r="C58" s="268">
        <v>12</v>
      </c>
      <c r="D58" s="307">
        <v>15</v>
      </c>
      <c r="E58" s="307">
        <v>24</v>
      </c>
      <c r="F58" s="72"/>
      <c r="G58" s="72"/>
      <c r="H58" s="72"/>
      <c r="I58" s="72"/>
      <c r="J58" s="72"/>
      <c r="K58" s="72"/>
      <c r="L58" s="72"/>
      <c r="M58" s="72"/>
      <c r="N58" s="119"/>
      <c r="O58" s="120"/>
    </row>
    <row r="59" spans="1:15" ht="15.75" thickBot="1" x14ac:dyDescent="0.3">
      <c r="A59" s="124" t="s">
        <v>87</v>
      </c>
      <c r="B59" s="63" t="s">
        <v>210</v>
      </c>
      <c r="C59" s="281">
        <v>8</v>
      </c>
      <c r="D59" s="96">
        <v>11</v>
      </c>
      <c r="E59" s="96">
        <v>18</v>
      </c>
      <c r="F59" s="96"/>
      <c r="G59" s="96"/>
      <c r="H59" s="96"/>
      <c r="I59" s="96"/>
      <c r="J59" s="96"/>
      <c r="K59" s="96"/>
      <c r="L59" s="96"/>
      <c r="M59" s="96"/>
      <c r="N59" s="122"/>
      <c r="O59" s="63">
        <f>SUM(C59:N59)</f>
        <v>37</v>
      </c>
    </row>
    <row r="60" spans="1:15" ht="20.100000000000001" customHeight="1" thickBot="1" x14ac:dyDescent="0.3">
      <c r="A60" s="45"/>
      <c r="B60" s="21" t="s">
        <v>211</v>
      </c>
      <c r="C60" s="18"/>
    </row>
    <row r="61" spans="1:15" ht="50.25" thickBot="1" x14ac:dyDescent="0.3">
      <c r="A61" s="115" t="s">
        <v>160</v>
      </c>
      <c r="B61" s="116" t="s">
        <v>0</v>
      </c>
      <c r="C61" s="66" t="s">
        <v>375</v>
      </c>
      <c r="D61" s="100" t="s">
        <v>376</v>
      </c>
      <c r="E61" s="66" t="s">
        <v>377</v>
      </c>
      <c r="F61" s="100" t="s">
        <v>378</v>
      </c>
      <c r="G61" s="66" t="s">
        <v>379</v>
      </c>
      <c r="H61" s="100" t="s">
        <v>380</v>
      </c>
      <c r="I61" s="66" t="s">
        <v>381</v>
      </c>
      <c r="J61" s="100" t="s">
        <v>382</v>
      </c>
      <c r="K61" s="100" t="s">
        <v>383</v>
      </c>
      <c r="L61" s="100" t="s">
        <v>384</v>
      </c>
      <c r="M61" s="100" t="s">
        <v>385</v>
      </c>
      <c r="N61" s="100" t="s">
        <v>386</v>
      </c>
      <c r="O61" s="68" t="s">
        <v>105</v>
      </c>
    </row>
    <row r="62" spans="1:15" ht="26.25" x14ac:dyDescent="0.25">
      <c r="A62" s="124" t="s">
        <v>88</v>
      </c>
      <c r="B62" s="123" t="s">
        <v>212</v>
      </c>
      <c r="C62" s="321">
        <v>0</v>
      </c>
      <c r="D62" s="322">
        <v>0</v>
      </c>
      <c r="E62" s="323">
        <v>0</v>
      </c>
      <c r="F62" s="257"/>
      <c r="G62" s="257"/>
      <c r="H62" s="257"/>
      <c r="I62" s="257"/>
      <c r="J62" s="257"/>
      <c r="K62" s="257"/>
      <c r="L62" s="257"/>
      <c r="M62" s="257"/>
      <c r="N62" s="257"/>
      <c r="O62" s="70">
        <f>SUM(C62:N62)</f>
        <v>0</v>
      </c>
    </row>
    <row r="63" spans="1:15" ht="27" thickBot="1" x14ac:dyDescent="0.3">
      <c r="A63" s="124" t="s">
        <v>89</v>
      </c>
      <c r="B63" s="97" t="s">
        <v>213</v>
      </c>
      <c r="C63" s="324">
        <v>0</v>
      </c>
      <c r="D63" s="325">
        <v>0</v>
      </c>
      <c r="E63" s="326">
        <v>0</v>
      </c>
      <c r="F63" s="256"/>
      <c r="G63" s="256"/>
      <c r="H63" s="256"/>
      <c r="I63" s="256"/>
      <c r="J63" s="256"/>
      <c r="K63" s="256"/>
      <c r="L63" s="256"/>
      <c r="M63" s="256"/>
      <c r="N63" s="256"/>
      <c r="O63" s="63">
        <f>SUM(C63:N63)</f>
        <v>0</v>
      </c>
    </row>
    <row r="64" spans="1:15" ht="20.100000000000001" customHeight="1" thickBot="1" x14ac:dyDescent="0.3">
      <c r="A64" s="21" t="s">
        <v>219</v>
      </c>
      <c r="C64" s="18"/>
    </row>
    <row r="65" spans="1:15" ht="50.25" thickBot="1" x14ac:dyDescent="0.3">
      <c r="A65" s="157" t="s">
        <v>160</v>
      </c>
      <c r="B65" s="156" t="s">
        <v>0</v>
      </c>
      <c r="C65" s="66" t="s">
        <v>375</v>
      </c>
      <c r="D65" s="100" t="s">
        <v>376</v>
      </c>
      <c r="E65" s="66" t="s">
        <v>377</v>
      </c>
      <c r="F65" s="100" t="s">
        <v>378</v>
      </c>
      <c r="G65" s="66" t="s">
        <v>379</v>
      </c>
      <c r="H65" s="100" t="s">
        <v>380</v>
      </c>
      <c r="I65" s="66" t="s">
        <v>381</v>
      </c>
      <c r="J65" s="100" t="s">
        <v>382</v>
      </c>
      <c r="K65" s="100" t="s">
        <v>383</v>
      </c>
      <c r="L65" s="100" t="s">
        <v>384</v>
      </c>
      <c r="M65" s="100" t="s">
        <v>385</v>
      </c>
      <c r="N65" s="100" t="s">
        <v>386</v>
      </c>
      <c r="O65" s="68" t="s">
        <v>105</v>
      </c>
    </row>
    <row r="66" spans="1:15" ht="15.75" thickBot="1" x14ac:dyDescent="0.3">
      <c r="A66" s="10" t="s">
        <v>90</v>
      </c>
      <c r="B66" s="158" t="s">
        <v>214</v>
      </c>
      <c r="C66" s="327">
        <f t="shared" ref="C66:L66" si="15">SUM(C67,C72,C74,C78,C84,C89,C93,C95,)</f>
        <v>1</v>
      </c>
      <c r="D66" s="327">
        <f t="shared" si="15"/>
        <v>8</v>
      </c>
      <c r="E66" s="327">
        <f t="shared" si="15"/>
        <v>71</v>
      </c>
      <c r="F66" s="327">
        <f t="shared" si="15"/>
        <v>0</v>
      </c>
      <c r="G66" s="327">
        <f t="shared" si="15"/>
        <v>0</v>
      </c>
      <c r="H66" s="327">
        <f t="shared" si="15"/>
        <v>0</v>
      </c>
      <c r="I66" s="327">
        <f t="shared" si="15"/>
        <v>0</v>
      </c>
      <c r="J66" s="327">
        <f t="shared" si="15"/>
        <v>0</v>
      </c>
      <c r="K66" s="327">
        <f t="shared" si="15"/>
        <v>0</v>
      </c>
      <c r="L66" s="327">
        <f t="shared" si="15"/>
        <v>0</v>
      </c>
      <c r="M66" s="158">
        <f>M67+M72+M74+M78+M84+M89+M93+M95</f>
        <v>0</v>
      </c>
      <c r="N66" s="158">
        <f t="shared" ref="N66" si="16">N67+N72+N74+N78+N84+N89+N93+N95</f>
        <v>0</v>
      </c>
      <c r="O66" s="159">
        <f>SUM(C66:N66)</f>
        <v>80</v>
      </c>
    </row>
    <row r="67" spans="1:15" ht="16.5" thickTop="1" thickBot="1" x14ac:dyDescent="0.3">
      <c r="A67" s="10" t="s">
        <v>91</v>
      </c>
      <c r="B67" s="148" t="s">
        <v>215</v>
      </c>
      <c r="C67" s="282">
        <f t="shared" ref="C67:N67" si="17">SUM(C68:C71)</f>
        <v>0</v>
      </c>
      <c r="D67" s="282">
        <f t="shared" si="17"/>
        <v>0</v>
      </c>
      <c r="E67" s="282">
        <f t="shared" si="17"/>
        <v>25</v>
      </c>
      <c r="F67" s="451">
        <f t="shared" si="17"/>
        <v>0</v>
      </c>
      <c r="G67" s="451">
        <f t="shared" si="17"/>
        <v>0</v>
      </c>
      <c r="H67" s="451">
        <f t="shared" si="17"/>
        <v>0</v>
      </c>
      <c r="I67" s="451">
        <f t="shared" si="17"/>
        <v>0</v>
      </c>
      <c r="J67" s="451">
        <f t="shared" si="17"/>
        <v>0</v>
      </c>
      <c r="K67" s="451">
        <f t="shared" si="17"/>
        <v>0</v>
      </c>
      <c r="L67" s="451">
        <f t="shared" si="17"/>
        <v>0</v>
      </c>
      <c r="M67" s="451">
        <f t="shared" si="17"/>
        <v>0</v>
      </c>
      <c r="N67" s="451">
        <f t="shared" si="17"/>
        <v>0</v>
      </c>
      <c r="O67" s="137">
        <f>SUM(C67:N67)</f>
        <v>25</v>
      </c>
    </row>
    <row r="68" spans="1:15" ht="15.75" thickTop="1" x14ac:dyDescent="0.25">
      <c r="A68" s="10" t="s">
        <v>92</v>
      </c>
      <c r="B68" s="265" t="s">
        <v>342</v>
      </c>
      <c r="C68" s="283">
        <v>0</v>
      </c>
      <c r="D68" s="15">
        <v>0</v>
      </c>
      <c r="E68" s="15">
        <v>12</v>
      </c>
      <c r="F68" s="15"/>
      <c r="G68" s="15"/>
      <c r="H68" s="15"/>
      <c r="I68" s="15"/>
      <c r="J68" s="15"/>
      <c r="K68" s="15"/>
      <c r="L68" s="15"/>
      <c r="M68" s="15"/>
      <c r="N68" s="127"/>
      <c r="O68" s="128">
        <f>SUM(C68:N68)</f>
        <v>12</v>
      </c>
    </row>
    <row r="69" spans="1:15" ht="24.75" x14ac:dyDescent="0.25">
      <c r="A69" s="10" t="s">
        <v>93</v>
      </c>
      <c r="B69" s="149" t="s">
        <v>216</v>
      </c>
      <c r="C69" s="283">
        <v>0</v>
      </c>
      <c r="D69" s="15">
        <v>0</v>
      </c>
      <c r="E69" s="15">
        <v>0</v>
      </c>
      <c r="F69" s="15"/>
      <c r="G69" s="15"/>
      <c r="H69" s="15"/>
      <c r="I69" s="15"/>
      <c r="J69" s="15"/>
      <c r="K69" s="15"/>
      <c r="L69" s="15"/>
      <c r="M69" s="15"/>
      <c r="N69" s="127"/>
      <c r="O69" s="128">
        <f>SUM(C69:N69)</f>
        <v>0</v>
      </c>
    </row>
    <row r="70" spans="1:15" x14ac:dyDescent="0.25">
      <c r="A70" s="10" t="s">
        <v>94</v>
      </c>
      <c r="B70" s="141" t="s">
        <v>217</v>
      </c>
      <c r="C70" s="284">
        <v>0</v>
      </c>
      <c r="D70" s="129">
        <v>0</v>
      </c>
      <c r="E70" s="310">
        <v>0</v>
      </c>
      <c r="F70" s="129"/>
      <c r="G70" s="129"/>
      <c r="H70" s="129"/>
      <c r="I70" s="129"/>
      <c r="J70" s="129"/>
      <c r="K70" s="129"/>
      <c r="L70" s="129"/>
      <c r="M70" s="129"/>
      <c r="N70" s="130"/>
      <c r="O70" s="128">
        <f t="shared" ref="O70:O71" si="18">SUM(C70:N70)</f>
        <v>0</v>
      </c>
    </row>
    <row r="71" spans="1:15" ht="15.75" thickBot="1" x14ac:dyDescent="0.3">
      <c r="A71" s="10" t="s">
        <v>95</v>
      </c>
      <c r="B71" s="150" t="s">
        <v>218</v>
      </c>
      <c r="C71" s="285">
        <v>0</v>
      </c>
      <c r="D71" s="131">
        <v>0</v>
      </c>
      <c r="E71" s="131">
        <v>13</v>
      </c>
      <c r="F71" s="131"/>
      <c r="G71" s="131"/>
      <c r="H71" s="131"/>
      <c r="I71" s="131"/>
      <c r="J71" s="131"/>
      <c r="K71" s="131"/>
      <c r="L71" s="131"/>
      <c r="M71" s="131"/>
      <c r="N71" s="132"/>
      <c r="O71" s="133">
        <f t="shared" si="18"/>
        <v>13</v>
      </c>
    </row>
    <row r="72" spans="1:15" ht="16.5" thickTop="1" thickBot="1" x14ac:dyDescent="0.3">
      <c r="A72" s="10" t="s">
        <v>96</v>
      </c>
      <c r="B72" s="151" t="s">
        <v>220</v>
      </c>
      <c r="C72" s="138">
        <f t="shared" ref="C72:N72" si="19">SUM(C73)</f>
        <v>0</v>
      </c>
      <c r="D72" s="138">
        <f t="shared" si="19"/>
        <v>3</v>
      </c>
      <c r="E72" s="138">
        <f t="shared" si="19"/>
        <v>2</v>
      </c>
      <c r="F72" s="452">
        <f t="shared" si="19"/>
        <v>0</v>
      </c>
      <c r="G72" s="452">
        <f t="shared" si="19"/>
        <v>0</v>
      </c>
      <c r="H72" s="452">
        <f t="shared" si="19"/>
        <v>0</v>
      </c>
      <c r="I72" s="452">
        <f t="shared" si="19"/>
        <v>0</v>
      </c>
      <c r="J72" s="452">
        <f t="shared" si="19"/>
        <v>0</v>
      </c>
      <c r="K72" s="452">
        <f t="shared" si="19"/>
        <v>0</v>
      </c>
      <c r="L72" s="452">
        <f t="shared" si="19"/>
        <v>0</v>
      </c>
      <c r="M72" s="452">
        <f t="shared" si="19"/>
        <v>0</v>
      </c>
      <c r="N72" s="452">
        <f t="shared" si="19"/>
        <v>0</v>
      </c>
      <c r="O72" s="137">
        <f>SUM(C72:N72)</f>
        <v>5</v>
      </c>
    </row>
    <row r="73" spans="1:15" ht="16.5" thickTop="1" thickBot="1" x14ac:dyDescent="0.3">
      <c r="A73" s="10" t="s">
        <v>97</v>
      </c>
      <c r="B73" s="152" t="s">
        <v>343</v>
      </c>
      <c r="C73" s="286">
        <v>0</v>
      </c>
      <c r="D73" s="134">
        <v>3</v>
      </c>
      <c r="E73" s="134">
        <v>2</v>
      </c>
      <c r="F73" s="134"/>
      <c r="G73" s="134"/>
      <c r="H73" s="134"/>
      <c r="I73" s="134"/>
      <c r="J73" s="134"/>
      <c r="K73" s="134"/>
      <c r="L73" s="134"/>
      <c r="M73" s="134"/>
      <c r="N73" s="135"/>
      <c r="O73" s="136">
        <f>SUM(C73:N73)</f>
        <v>5</v>
      </c>
    </row>
    <row r="74" spans="1:15" ht="27.75" thickTop="1" thickBot="1" x14ac:dyDescent="0.3">
      <c r="A74" s="10" t="s">
        <v>98</v>
      </c>
      <c r="B74" s="153" t="s">
        <v>221</v>
      </c>
      <c r="C74" s="138">
        <f t="shared" ref="C74:N74" si="20">SUM(C75:C77)</f>
        <v>0</v>
      </c>
      <c r="D74" s="138">
        <f t="shared" si="20"/>
        <v>0</v>
      </c>
      <c r="E74" s="138">
        <f t="shared" si="20"/>
        <v>0</v>
      </c>
      <c r="F74" s="452">
        <f t="shared" si="20"/>
        <v>0</v>
      </c>
      <c r="G74" s="452">
        <f t="shared" si="20"/>
        <v>0</v>
      </c>
      <c r="H74" s="452">
        <f t="shared" si="20"/>
        <v>0</v>
      </c>
      <c r="I74" s="452">
        <f t="shared" si="20"/>
        <v>0</v>
      </c>
      <c r="J74" s="452">
        <f t="shared" si="20"/>
        <v>0</v>
      </c>
      <c r="K74" s="452">
        <f t="shared" si="20"/>
        <v>0</v>
      </c>
      <c r="L74" s="452">
        <f t="shared" si="20"/>
        <v>0</v>
      </c>
      <c r="M74" s="452">
        <f t="shared" si="20"/>
        <v>0</v>
      </c>
      <c r="N74" s="452">
        <f t="shared" si="20"/>
        <v>0</v>
      </c>
      <c r="O74" s="137">
        <f>SUM(C74:N74)</f>
        <v>0</v>
      </c>
    </row>
    <row r="75" spans="1:15" ht="25.5" thickTop="1" x14ac:dyDescent="0.25">
      <c r="A75" s="10" t="s">
        <v>99</v>
      </c>
      <c r="B75" s="149" t="s">
        <v>344</v>
      </c>
      <c r="C75" s="283">
        <v>0</v>
      </c>
      <c r="D75" s="15">
        <v>0</v>
      </c>
      <c r="E75" s="15">
        <v>0</v>
      </c>
      <c r="F75" s="15"/>
      <c r="G75" s="15"/>
      <c r="H75" s="15"/>
      <c r="I75" s="15"/>
      <c r="J75" s="15"/>
      <c r="K75" s="15"/>
      <c r="L75" s="15"/>
      <c r="M75" s="15"/>
      <c r="N75" s="127"/>
      <c r="O75" s="133">
        <f>SUM(C75:N75)</f>
        <v>0</v>
      </c>
    </row>
    <row r="76" spans="1:15" x14ac:dyDescent="0.25">
      <c r="A76" s="10" t="s">
        <v>100</v>
      </c>
      <c r="B76" s="141" t="s">
        <v>345</v>
      </c>
      <c r="C76" s="284">
        <v>0</v>
      </c>
      <c r="D76" s="129">
        <v>0</v>
      </c>
      <c r="E76" s="129">
        <v>0</v>
      </c>
      <c r="F76" s="129"/>
      <c r="G76" s="129"/>
      <c r="H76" s="129"/>
      <c r="I76" s="129"/>
      <c r="J76" s="129"/>
      <c r="K76" s="129"/>
      <c r="L76" s="129"/>
      <c r="M76" s="129"/>
      <c r="N76" s="130"/>
      <c r="O76" s="133">
        <f t="shared" ref="O76:O88" si="21">SUM(C76:N76)</f>
        <v>0</v>
      </c>
    </row>
    <row r="77" spans="1:15" ht="15.75" thickBot="1" x14ac:dyDescent="0.3">
      <c r="A77" s="10" t="s">
        <v>101</v>
      </c>
      <c r="B77" s="150" t="s">
        <v>346</v>
      </c>
      <c r="C77" s="285">
        <v>0</v>
      </c>
      <c r="D77" s="131">
        <v>0</v>
      </c>
      <c r="E77" s="131">
        <v>0</v>
      </c>
      <c r="F77" s="131"/>
      <c r="G77" s="131"/>
      <c r="H77" s="131"/>
      <c r="I77" s="131"/>
      <c r="J77" s="131"/>
      <c r="K77" s="131"/>
      <c r="L77" s="131"/>
      <c r="M77" s="131"/>
      <c r="N77" s="132"/>
      <c r="O77" s="133">
        <f t="shared" si="21"/>
        <v>0</v>
      </c>
    </row>
    <row r="78" spans="1:15" ht="27.75" thickTop="1" thickBot="1" x14ac:dyDescent="0.3">
      <c r="A78" s="10" t="s">
        <v>102</v>
      </c>
      <c r="B78" s="153" t="s">
        <v>222</v>
      </c>
      <c r="C78" s="138">
        <f t="shared" ref="C78:N78" si="22">SUM(C79:C83)</f>
        <v>1</v>
      </c>
      <c r="D78" s="138">
        <f>SUM(D79:D83)</f>
        <v>1</v>
      </c>
      <c r="E78" s="138">
        <f t="shared" si="22"/>
        <v>3</v>
      </c>
      <c r="F78" s="452">
        <f t="shared" si="22"/>
        <v>0</v>
      </c>
      <c r="G78" s="452">
        <f t="shared" si="22"/>
        <v>0</v>
      </c>
      <c r="H78" s="452">
        <f t="shared" si="22"/>
        <v>0</v>
      </c>
      <c r="I78" s="452">
        <f t="shared" si="22"/>
        <v>0</v>
      </c>
      <c r="J78" s="452">
        <f t="shared" si="22"/>
        <v>0</v>
      </c>
      <c r="K78" s="452">
        <f t="shared" si="22"/>
        <v>0</v>
      </c>
      <c r="L78" s="452">
        <f t="shared" si="22"/>
        <v>0</v>
      </c>
      <c r="M78" s="452">
        <f t="shared" si="22"/>
        <v>0</v>
      </c>
      <c r="N78" s="452">
        <f t="shared" si="22"/>
        <v>0</v>
      </c>
      <c r="O78" s="137">
        <f>SUM(C78:N78)</f>
        <v>5</v>
      </c>
    </row>
    <row r="79" spans="1:15" ht="15.75" thickTop="1" x14ac:dyDescent="0.25">
      <c r="A79" s="10" t="s">
        <v>103</v>
      </c>
      <c r="B79" s="265" t="s">
        <v>350</v>
      </c>
      <c r="C79" s="287">
        <v>1</v>
      </c>
      <c r="D79" s="311">
        <v>1</v>
      </c>
      <c r="E79" s="311">
        <v>3</v>
      </c>
      <c r="F79" s="311"/>
      <c r="G79" s="311"/>
      <c r="H79" s="311"/>
      <c r="I79" s="311"/>
      <c r="J79" s="311"/>
      <c r="K79" s="328"/>
      <c r="L79" s="311"/>
      <c r="M79" s="311"/>
      <c r="N79" s="340"/>
      <c r="O79" s="133">
        <f t="shared" si="21"/>
        <v>5</v>
      </c>
    </row>
    <row r="80" spans="1:15" ht="24.75" x14ac:dyDescent="0.25">
      <c r="A80" s="10" t="s">
        <v>104</v>
      </c>
      <c r="B80" s="149" t="s">
        <v>347</v>
      </c>
      <c r="C80" s="283">
        <v>0</v>
      </c>
      <c r="D80" s="15">
        <v>0</v>
      </c>
      <c r="E80" s="312">
        <v>0</v>
      </c>
      <c r="F80" s="15"/>
      <c r="G80" s="15"/>
      <c r="H80" s="15"/>
      <c r="I80" s="312"/>
      <c r="J80" s="15"/>
      <c r="K80" s="15"/>
      <c r="L80" s="15"/>
      <c r="M80" s="15"/>
      <c r="N80" s="15"/>
      <c r="O80" s="133">
        <f t="shared" si="21"/>
        <v>0</v>
      </c>
    </row>
    <row r="81" spans="1:15" x14ac:dyDescent="0.25">
      <c r="A81" s="10" t="s">
        <v>156</v>
      </c>
      <c r="B81" s="141" t="s">
        <v>348</v>
      </c>
      <c r="C81" s="284">
        <v>0</v>
      </c>
      <c r="D81" s="129">
        <v>0</v>
      </c>
      <c r="E81" s="129">
        <v>0</v>
      </c>
      <c r="F81" s="129"/>
      <c r="G81" s="129"/>
      <c r="H81" s="129"/>
      <c r="I81" s="129"/>
      <c r="J81" s="129"/>
      <c r="K81" s="129"/>
      <c r="L81" s="129"/>
      <c r="M81" s="129"/>
      <c r="N81" s="129"/>
      <c r="O81" s="133">
        <f t="shared" si="21"/>
        <v>0</v>
      </c>
    </row>
    <row r="82" spans="1:15" x14ac:dyDescent="0.25">
      <c r="A82" s="10" t="s">
        <v>157</v>
      </c>
      <c r="B82" s="343" t="s">
        <v>349</v>
      </c>
      <c r="C82" s="285">
        <v>0</v>
      </c>
      <c r="D82" s="131">
        <v>0</v>
      </c>
      <c r="E82" s="131">
        <v>0</v>
      </c>
      <c r="F82" s="131"/>
      <c r="G82" s="131"/>
      <c r="H82" s="131"/>
      <c r="I82" s="131"/>
      <c r="J82" s="131"/>
      <c r="K82" s="131"/>
      <c r="L82" s="131"/>
      <c r="M82" s="131"/>
      <c r="N82" s="131"/>
      <c r="O82" s="133">
        <f t="shared" si="21"/>
        <v>0</v>
      </c>
    </row>
    <row r="83" spans="1:15" ht="15.75" thickBot="1" x14ac:dyDescent="0.3">
      <c r="A83" s="10" t="s">
        <v>157</v>
      </c>
      <c r="B83" s="342" t="s">
        <v>370</v>
      </c>
      <c r="C83" s="285">
        <v>0</v>
      </c>
      <c r="D83" s="131">
        <v>0</v>
      </c>
      <c r="E83" s="131">
        <v>0</v>
      </c>
      <c r="F83" s="131"/>
      <c r="G83" s="131"/>
      <c r="H83" s="131"/>
      <c r="I83" s="131"/>
      <c r="J83" s="131"/>
      <c r="K83" s="131"/>
      <c r="L83" s="131"/>
      <c r="M83" s="131"/>
      <c r="N83" s="131"/>
      <c r="O83" s="133">
        <f t="shared" ref="O83" si="23">SUM(C83:N83)</f>
        <v>0</v>
      </c>
    </row>
    <row r="84" spans="1:15" ht="27.75" thickTop="1" thickBot="1" x14ac:dyDescent="0.3">
      <c r="A84" s="10" t="s">
        <v>158</v>
      </c>
      <c r="B84" s="153" t="s">
        <v>223</v>
      </c>
      <c r="C84" s="138">
        <f t="shared" ref="C84:N84" si="24">SUM(C85:C88)</f>
        <v>0</v>
      </c>
      <c r="D84" s="138">
        <f t="shared" si="24"/>
        <v>4</v>
      </c>
      <c r="E84" s="138">
        <f t="shared" si="24"/>
        <v>41</v>
      </c>
      <c r="F84" s="452">
        <f t="shared" si="24"/>
        <v>0</v>
      </c>
      <c r="G84" s="452">
        <f t="shared" si="24"/>
        <v>0</v>
      </c>
      <c r="H84" s="452">
        <f t="shared" si="24"/>
        <v>0</v>
      </c>
      <c r="I84" s="452">
        <f t="shared" si="24"/>
        <v>0</v>
      </c>
      <c r="J84" s="452">
        <f t="shared" si="24"/>
        <v>0</v>
      </c>
      <c r="K84" s="452">
        <f t="shared" si="24"/>
        <v>0</v>
      </c>
      <c r="L84" s="452">
        <f t="shared" si="24"/>
        <v>0</v>
      </c>
      <c r="M84" s="452">
        <f t="shared" si="24"/>
        <v>0</v>
      </c>
      <c r="N84" s="452">
        <f t="shared" si="24"/>
        <v>0</v>
      </c>
      <c r="O84" s="137">
        <f>SUM(C84:N84)</f>
        <v>45</v>
      </c>
    </row>
    <row r="85" spans="1:15" ht="25.5" thickTop="1" x14ac:dyDescent="0.25">
      <c r="A85" s="10" t="s">
        <v>159</v>
      </c>
      <c r="B85" s="149" t="s">
        <v>351</v>
      </c>
      <c r="C85" s="381">
        <v>0</v>
      </c>
      <c r="D85" s="15">
        <v>0</v>
      </c>
      <c r="E85" s="15">
        <v>0</v>
      </c>
      <c r="F85" s="15"/>
      <c r="G85" s="15"/>
      <c r="H85" s="15"/>
      <c r="I85" s="15"/>
      <c r="J85" s="15"/>
      <c r="K85" s="15"/>
      <c r="L85" s="15"/>
      <c r="M85" s="15"/>
      <c r="N85" s="15"/>
      <c r="O85" s="133">
        <f t="shared" si="21"/>
        <v>0</v>
      </c>
    </row>
    <row r="86" spans="1:15" x14ac:dyDescent="0.25">
      <c r="A86" s="10" t="s">
        <v>225</v>
      </c>
      <c r="B86" s="141" t="s">
        <v>352</v>
      </c>
      <c r="C86" s="284">
        <v>0</v>
      </c>
      <c r="D86" s="129">
        <v>0</v>
      </c>
      <c r="E86" s="129">
        <v>0</v>
      </c>
      <c r="F86" s="129"/>
      <c r="G86" s="129"/>
      <c r="H86" s="129"/>
      <c r="I86" s="129"/>
      <c r="J86" s="129"/>
      <c r="K86" s="129"/>
      <c r="L86" s="129"/>
      <c r="M86" s="129"/>
      <c r="N86" s="129"/>
      <c r="O86" s="133">
        <f t="shared" si="21"/>
        <v>0</v>
      </c>
    </row>
    <row r="87" spans="1:15" x14ac:dyDescent="0.25">
      <c r="A87" s="10" t="s">
        <v>226</v>
      </c>
      <c r="B87" s="140" t="s">
        <v>353</v>
      </c>
      <c r="C87" s="284">
        <v>0</v>
      </c>
      <c r="D87" s="129">
        <v>1</v>
      </c>
      <c r="E87" s="129">
        <v>12</v>
      </c>
      <c r="F87" s="129"/>
      <c r="G87" s="129"/>
      <c r="H87" s="129"/>
      <c r="I87" s="129"/>
      <c r="J87" s="129"/>
      <c r="K87" s="129"/>
      <c r="L87" s="129"/>
      <c r="M87" s="129"/>
      <c r="N87" s="129"/>
      <c r="O87" s="133">
        <f t="shared" si="21"/>
        <v>13</v>
      </c>
    </row>
    <row r="88" spans="1:15" ht="15.75" thickBot="1" x14ac:dyDescent="0.3">
      <c r="A88" s="10" t="s">
        <v>227</v>
      </c>
      <c r="B88" s="141" t="s">
        <v>354</v>
      </c>
      <c r="C88" s="284">
        <v>0</v>
      </c>
      <c r="D88" s="129">
        <v>3</v>
      </c>
      <c r="E88" s="129">
        <v>29</v>
      </c>
      <c r="F88" s="129"/>
      <c r="G88" s="129"/>
      <c r="H88" s="129"/>
      <c r="I88" s="129"/>
      <c r="J88" s="129"/>
      <c r="K88" s="129"/>
      <c r="L88" s="129"/>
      <c r="M88" s="129"/>
      <c r="N88" s="129"/>
      <c r="O88" s="133">
        <f t="shared" si="21"/>
        <v>32</v>
      </c>
    </row>
    <row r="89" spans="1:15" ht="27.75" thickTop="1" thickBot="1" x14ac:dyDescent="0.3">
      <c r="A89" s="10" t="s">
        <v>228</v>
      </c>
      <c r="B89" s="153" t="s">
        <v>224</v>
      </c>
      <c r="C89" s="138">
        <f>SUM(C90:C92)</f>
        <v>0</v>
      </c>
      <c r="D89" s="139">
        <f t="shared" ref="D89" si="25">SUM(D90:D92)</f>
        <v>0</v>
      </c>
      <c r="E89" s="139">
        <f t="shared" ref="E89" si="26">SUM(E90:E92)</f>
        <v>0</v>
      </c>
      <c r="F89" s="453">
        <f t="shared" ref="F89" si="27">SUM(F90:F92)</f>
        <v>0</v>
      </c>
      <c r="G89" s="453">
        <f t="shared" ref="G89" si="28">SUM(G90:G92)</f>
        <v>0</v>
      </c>
      <c r="H89" s="453">
        <f t="shared" ref="H89" si="29">SUM(H90:H92)</f>
        <v>0</v>
      </c>
      <c r="I89" s="453">
        <f t="shared" ref="I89" si="30">SUM(I90:I92)</f>
        <v>0</v>
      </c>
      <c r="J89" s="453">
        <f t="shared" ref="J89" si="31">SUM(J90:J92)</f>
        <v>0</v>
      </c>
      <c r="K89" s="453">
        <v>0</v>
      </c>
      <c r="L89" s="453">
        <f t="shared" ref="L89" si="32">SUM(L90:L92)</f>
        <v>0</v>
      </c>
      <c r="M89" s="453">
        <f t="shared" ref="M89" si="33">SUM(M90:M92)</f>
        <v>0</v>
      </c>
      <c r="N89" s="452">
        <f t="shared" ref="N89" si="34">SUM(N90:N92)</f>
        <v>0</v>
      </c>
      <c r="O89" s="137">
        <f>SUM(C89:N89)</f>
        <v>0</v>
      </c>
    </row>
    <row r="90" spans="1:15" ht="25.5" thickTop="1" x14ac:dyDescent="0.25">
      <c r="A90" s="10" t="s">
        <v>229</v>
      </c>
      <c r="B90" s="149" t="s">
        <v>355</v>
      </c>
      <c r="C90" s="382">
        <v>0</v>
      </c>
      <c r="D90" s="15">
        <v>0</v>
      </c>
      <c r="E90" s="15">
        <v>0</v>
      </c>
      <c r="F90" s="15"/>
      <c r="G90" s="15"/>
      <c r="H90" s="15"/>
      <c r="I90" s="15"/>
      <c r="J90" s="15"/>
      <c r="K90" s="15"/>
      <c r="L90" s="15"/>
      <c r="M90" s="15"/>
      <c r="N90" s="15"/>
      <c r="O90" s="133">
        <f>SUM(C90:N90)</f>
        <v>0</v>
      </c>
    </row>
    <row r="91" spans="1:15" x14ac:dyDescent="0.25">
      <c r="A91" s="10" t="s">
        <v>232</v>
      </c>
      <c r="B91" s="141" t="s">
        <v>356</v>
      </c>
      <c r="C91" s="284">
        <v>0</v>
      </c>
      <c r="D91" s="129">
        <v>0</v>
      </c>
      <c r="E91" s="129">
        <v>0</v>
      </c>
      <c r="F91" s="129"/>
      <c r="G91" s="129"/>
      <c r="H91" s="129"/>
      <c r="I91" s="129"/>
      <c r="J91" s="129"/>
      <c r="K91" s="129"/>
      <c r="L91" s="129"/>
      <c r="M91" s="129"/>
      <c r="N91" s="129"/>
      <c r="O91" s="133">
        <f t="shared" ref="O91:O92" si="35">SUM(C91:N91)</f>
        <v>0</v>
      </c>
    </row>
    <row r="92" spans="1:15" ht="15.75" thickBot="1" x14ac:dyDescent="0.3">
      <c r="A92" s="10" t="s">
        <v>233</v>
      </c>
      <c r="B92" s="141" t="s">
        <v>357</v>
      </c>
      <c r="C92" s="285">
        <v>0</v>
      </c>
      <c r="D92" s="131">
        <v>0</v>
      </c>
      <c r="E92" s="131">
        <v>0</v>
      </c>
      <c r="F92" s="131"/>
      <c r="G92" s="131"/>
      <c r="H92" s="131"/>
      <c r="I92" s="131"/>
      <c r="J92" s="131"/>
      <c r="K92" s="131"/>
      <c r="L92" s="131"/>
      <c r="M92" s="131"/>
      <c r="N92" s="131"/>
      <c r="O92" s="133">
        <f t="shared" si="35"/>
        <v>0</v>
      </c>
    </row>
    <row r="93" spans="1:15" ht="27.75" thickTop="1" thickBot="1" x14ac:dyDescent="0.3">
      <c r="A93" s="10" t="s">
        <v>235</v>
      </c>
      <c r="B93" s="153" t="s">
        <v>230</v>
      </c>
      <c r="C93" s="138">
        <f t="shared" ref="C93:N93" si="36">SUM(C94)</f>
        <v>0</v>
      </c>
      <c r="D93" s="138">
        <f t="shared" si="36"/>
        <v>0</v>
      </c>
      <c r="E93" s="138">
        <f>SUM(E94)</f>
        <v>0</v>
      </c>
      <c r="F93" s="452">
        <f t="shared" si="36"/>
        <v>0</v>
      </c>
      <c r="G93" s="452">
        <f t="shared" si="36"/>
        <v>0</v>
      </c>
      <c r="H93" s="452">
        <f t="shared" si="36"/>
        <v>0</v>
      </c>
      <c r="I93" s="452">
        <f t="shared" si="36"/>
        <v>0</v>
      </c>
      <c r="J93" s="452">
        <f t="shared" si="36"/>
        <v>0</v>
      </c>
      <c r="K93" s="452">
        <f t="shared" si="36"/>
        <v>0</v>
      </c>
      <c r="L93" s="452">
        <f t="shared" si="36"/>
        <v>0</v>
      </c>
      <c r="M93" s="452">
        <f t="shared" si="36"/>
        <v>0</v>
      </c>
      <c r="N93" s="452">
        <f t="shared" si="36"/>
        <v>0</v>
      </c>
      <c r="O93" s="137">
        <f>SUM(C93:N93)</f>
        <v>0</v>
      </c>
    </row>
    <row r="94" spans="1:15" ht="16.5" thickTop="1" thickBot="1" x14ac:dyDescent="0.3">
      <c r="A94" s="10" t="s">
        <v>236</v>
      </c>
      <c r="B94" s="154" t="s">
        <v>358</v>
      </c>
      <c r="C94" s="288">
        <v>0</v>
      </c>
      <c r="D94" s="143">
        <v>0</v>
      </c>
      <c r="E94" s="143">
        <v>0</v>
      </c>
      <c r="F94" s="143"/>
      <c r="G94" s="143"/>
      <c r="H94" s="143"/>
      <c r="I94" s="143"/>
      <c r="J94" s="143"/>
      <c r="K94" s="143"/>
      <c r="L94" s="143"/>
      <c r="M94" s="143"/>
      <c r="N94" s="144"/>
      <c r="O94" s="142">
        <f>SUM(C94:N94)</f>
        <v>0</v>
      </c>
    </row>
    <row r="95" spans="1:15" ht="16.5" thickTop="1" thickBot="1" x14ac:dyDescent="0.3">
      <c r="A95" s="10" t="s">
        <v>237</v>
      </c>
      <c r="B95" s="155" t="s">
        <v>234</v>
      </c>
      <c r="C95" s="289">
        <v>0</v>
      </c>
      <c r="D95" s="145">
        <v>0</v>
      </c>
      <c r="E95" s="145">
        <v>0</v>
      </c>
      <c r="F95" s="454">
        <v>0</v>
      </c>
      <c r="G95" s="454">
        <v>0</v>
      </c>
      <c r="H95" s="454">
        <v>0</v>
      </c>
      <c r="I95" s="454">
        <v>0</v>
      </c>
      <c r="J95" s="454">
        <v>0</v>
      </c>
      <c r="K95" s="454">
        <v>0</v>
      </c>
      <c r="L95" s="454">
        <v>0</v>
      </c>
      <c r="M95" s="454">
        <v>0</v>
      </c>
      <c r="N95" s="454">
        <v>0</v>
      </c>
      <c r="O95" s="146">
        <f>SUM(C95:N95)</f>
        <v>0</v>
      </c>
    </row>
    <row r="96" spans="1:15" ht="20.100000000000001" customHeight="1" thickBot="1" x14ac:dyDescent="0.3">
      <c r="A96" s="50" t="s">
        <v>231</v>
      </c>
      <c r="C96" s="18"/>
    </row>
    <row r="97" spans="1:15" ht="50.25" thickBot="1" x14ac:dyDescent="0.3">
      <c r="A97" s="157" t="s">
        <v>160</v>
      </c>
      <c r="B97" s="156" t="s">
        <v>0</v>
      </c>
      <c r="C97" s="66" t="s">
        <v>375</v>
      </c>
      <c r="D97" s="100" t="s">
        <v>376</v>
      </c>
      <c r="E97" s="66" t="s">
        <v>377</v>
      </c>
      <c r="F97" s="100" t="s">
        <v>378</v>
      </c>
      <c r="G97" s="66" t="s">
        <v>379</v>
      </c>
      <c r="H97" s="100" t="s">
        <v>380</v>
      </c>
      <c r="I97" s="66" t="s">
        <v>381</v>
      </c>
      <c r="J97" s="100" t="s">
        <v>382</v>
      </c>
      <c r="K97" s="100" t="s">
        <v>383</v>
      </c>
      <c r="L97" s="100" t="s">
        <v>384</v>
      </c>
      <c r="M97" s="100" t="s">
        <v>385</v>
      </c>
      <c r="N97" s="100" t="s">
        <v>386</v>
      </c>
      <c r="O97" s="68" t="s">
        <v>105</v>
      </c>
    </row>
    <row r="98" spans="1:15" ht="26.25" x14ac:dyDescent="0.25">
      <c r="A98" s="10" t="s">
        <v>238</v>
      </c>
      <c r="B98" s="147" t="s">
        <v>241</v>
      </c>
      <c r="C98" s="317">
        <v>11</v>
      </c>
      <c r="D98" s="72">
        <v>7</v>
      </c>
      <c r="E98" s="72">
        <v>26</v>
      </c>
      <c r="F98" s="72"/>
      <c r="G98" s="72"/>
      <c r="H98" s="319"/>
      <c r="I98" s="72"/>
      <c r="J98" s="72"/>
      <c r="K98" s="72"/>
      <c r="L98" s="72"/>
      <c r="M98" s="72"/>
      <c r="N98" s="89"/>
      <c r="O98" s="121">
        <f>SUM(C98:N98)</f>
        <v>44</v>
      </c>
    </row>
    <row r="99" spans="1:15" ht="26.25" x14ac:dyDescent="0.25">
      <c r="A99" s="10" t="s">
        <v>239</v>
      </c>
      <c r="B99" s="430" t="s">
        <v>240</v>
      </c>
      <c r="C99" s="437">
        <v>1</v>
      </c>
      <c r="D99" s="438">
        <v>0</v>
      </c>
      <c r="E99" s="62">
        <v>1</v>
      </c>
      <c r="F99" s="62"/>
      <c r="G99" s="62"/>
      <c r="H99" s="303"/>
      <c r="I99" s="62"/>
      <c r="J99" s="62"/>
      <c r="K99" s="62"/>
      <c r="L99" s="62"/>
      <c r="M99" s="62"/>
      <c r="N99" s="439"/>
      <c r="O99" s="440">
        <f>SUM(C99:N99)</f>
        <v>2</v>
      </c>
    </row>
    <row r="100" spans="1:15" ht="27" thickBot="1" x14ac:dyDescent="0.3">
      <c r="A100" s="10" t="s">
        <v>239</v>
      </c>
      <c r="B100" s="429" t="s">
        <v>388</v>
      </c>
      <c r="C100" s="431">
        <v>46</v>
      </c>
      <c r="D100" s="432">
        <v>54</v>
      </c>
      <c r="E100" s="433">
        <v>52</v>
      </c>
      <c r="F100" s="432"/>
      <c r="G100" s="432"/>
      <c r="H100" s="434"/>
      <c r="I100" s="432"/>
      <c r="J100" s="432"/>
      <c r="K100" s="432"/>
      <c r="L100" s="432"/>
      <c r="M100" s="432"/>
      <c r="N100" s="435"/>
      <c r="O100" s="436">
        <f>SUM(C100:N100)</f>
        <v>152</v>
      </c>
    </row>
    <row r="101" spans="1:15" x14ac:dyDescent="0.25">
      <c r="A101" s="45"/>
    </row>
    <row r="102" spans="1:15" x14ac:dyDescent="0.25">
      <c r="A102" s="45"/>
    </row>
  </sheetData>
  <phoneticPr fontId="2" type="noConversion"/>
  <pageMargins left="0.7" right="0.7" top="0.75" bottom="0.75" header="0.3" footer="0.3"/>
  <pageSetup paperSize="9" scale="46" fitToHeight="0" orientation="portrait" r:id="rId1"/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73"/>
  <sheetViews>
    <sheetView view="pageBreakPreview" topLeftCell="H1" zoomScale="90" zoomScaleNormal="100" zoomScaleSheetLayoutView="90" workbookViewId="0">
      <selection activeCell="B78" sqref="B78:B79"/>
    </sheetView>
  </sheetViews>
  <sheetFormatPr defaultRowHeight="15" x14ac:dyDescent="0.25"/>
  <cols>
    <col min="1" max="1" width="5" customWidth="1"/>
    <col min="2" max="2" width="58.85546875" customWidth="1"/>
    <col min="3" max="14" width="9.42578125" customWidth="1"/>
    <col min="15" max="15" width="5" customWidth="1"/>
    <col min="16" max="16" width="58.85546875" customWidth="1"/>
    <col min="17" max="26" width="9.42578125" customWidth="1"/>
  </cols>
  <sheetData>
    <row r="1" spans="1:26" s="18" customFormat="1" ht="20.100000000000001" customHeight="1" thickBot="1" x14ac:dyDescent="0.3">
      <c r="A1" s="21" t="s">
        <v>372</v>
      </c>
      <c r="O1" s="169" t="s">
        <v>389</v>
      </c>
    </row>
    <row r="2" spans="1:26" ht="49.5" x14ac:dyDescent="0.25">
      <c r="A2" s="61" t="s">
        <v>160</v>
      </c>
      <c r="B2" s="160" t="s">
        <v>0</v>
      </c>
      <c r="C2" s="117" t="s">
        <v>375</v>
      </c>
      <c r="D2" s="117" t="s">
        <v>376</v>
      </c>
      <c r="E2" s="117" t="s">
        <v>377</v>
      </c>
      <c r="F2" s="117" t="s">
        <v>378</v>
      </c>
      <c r="G2" s="117" t="s">
        <v>379</v>
      </c>
      <c r="H2" s="117" t="s">
        <v>380</v>
      </c>
      <c r="I2" s="117" t="s">
        <v>381</v>
      </c>
      <c r="J2" s="117" t="s">
        <v>382</v>
      </c>
      <c r="K2" s="117" t="s">
        <v>383</v>
      </c>
      <c r="L2" s="117" t="s">
        <v>384</v>
      </c>
      <c r="M2" s="117" t="s">
        <v>385</v>
      </c>
      <c r="N2" s="118" t="s">
        <v>386</v>
      </c>
      <c r="O2" s="180" t="s">
        <v>160</v>
      </c>
      <c r="P2" s="160" t="s">
        <v>274</v>
      </c>
      <c r="Q2" s="177" t="s">
        <v>275</v>
      </c>
      <c r="R2" s="177" t="s">
        <v>276</v>
      </c>
      <c r="S2" s="177" t="s">
        <v>277</v>
      </c>
      <c r="T2" s="178" t="s">
        <v>278</v>
      </c>
      <c r="U2" s="177" t="s">
        <v>279</v>
      </c>
      <c r="V2" s="177" t="s">
        <v>284</v>
      </c>
      <c r="W2" s="177" t="s">
        <v>283</v>
      </c>
      <c r="X2" s="177" t="s">
        <v>280</v>
      </c>
      <c r="Y2" s="177" t="s">
        <v>281</v>
      </c>
      <c r="Z2" s="179" t="s">
        <v>282</v>
      </c>
    </row>
    <row r="3" spans="1:26" ht="18.75" customHeight="1" thickBot="1" x14ac:dyDescent="0.3">
      <c r="A3" s="1" t="s">
        <v>7</v>
      </c>
      <c r="B3" s="167" t="s">
        <v>5</v>
      </c>
      <c r="C3" s="234">
        <v>1171</v>
      </c>
      <c r="D3" s="234">
        <v>1235</v>
      </c>
      <c r="E3" s="234">
        <v>1159</v>
      </c>
      <c r="F3" s="234"/>
      <c r="G3" s="378"/>
      <c r="H3" s="378"/>
      <c r="I3" s="234"/>
      <c r="J3" s="234"/>
      <c r="K3" s="234"/>
      <c r="L3" s="234"/>
      <c r="M3" s="370">
        <f t="shared" ref="M3:N3" si="0">M4+M6+M8+M10+M12+M14</f>
        <v>0</v>
      </c>
      <c r="N3" s="371">
        <f t="shared" si="0"/>
        <v>0</v>
      </c>
      <c r="O3" s="29" t="s">
        <v>7</v>
      </c>
      <c r="P3" s="167" t="s">
        <v>5</v>
      </c>
      <c r="Q3" s="168">
        <v>395</v>
      </c>
      <c r="R3" s="168">
        <v>228</v>
      </c>
      <c r="S3" s="168">
        <v>58</v>
      </c>
      <c r="T3" s="168">
        <v>66</v>
      </c>
      <c r="U3" s="168">
        <v>87</v>
      </c>
      <c r="V3" s="168">
        <v>24</v>
      </c>
      <c r="W3" s="168">
        <v>93</v>
      </c>
      <c r="X3" s="168">
        <v>116</v>
      </c>
      <c r="Y3" s="168">
        <v>34</v>
      </c>
      <c r="Z3" s="167">
        <v>56</v>
      </c>
    </row>
    <row r="4" spans="1:26" x14ac:dyDescent="0.25">
      <c r="A4" s="1" t="s">
        <v>8</v>
      </c>
      <c r="B4" s="165" t="s">
        <v>242</v>
      </c>
      <c r="C4" s="162">
        <v>139</v>
      </c>
      <c r="D4" s="403">
        <v>167</v>
      </c>
      <c r="E4" s="403">
        <v>137</v>
      </c>
      <c r="F4" s="388"/>
      <c r="G4" s="388"/>
      <c r="H4" s="388"/>
      <c r="I4" s="388"/>
      <c r="J4" s="388"/>
      <c r="K4" s="388"/>
      <c r="L4" s="388"/>
      <c r="M4" s="388"/>
      <c r="N4" s="389"/>
      <c r="O4" s="29" t="s">
        <v>8</v>
      </c>
      <c r="P4" s="165" t="s">
        <v>242</v>
      </c>
      <c r="Q4" s="162">
        <v>36</v>
      </c>
      <c r="R4" s="403">
        <v>24</v>
      </c>
      <c r="S4" s="403">
        <v>7</v>
      </c>
      <c r="T4" s="403">
        <v>18</v>
      </c>
      <c r="U4" s="403">
        <v>15</v>
      </c>
      <c r="V4" s="403">
        <v>4</v>
      </c>
      <c r="W4" s="403">
        <v>10</v>
      </c>
      <c r="X4" s="403">
        <v>8</v>
      </c>
      <c r="Y4" s="403">
        <v>5</v>
      </c>
      <c r="Z4" s="404">
        <v>10</v>
      </c>
    </row>
    <row r="5" spans="1:26" x14ac:dyDescent="0.25">
      <c r="A5" s="1" t="s">
        <v>9</v>
      </c>
      <c r="B5" s="166" t="s">
        <v>15</v>
      </c>
      <c r="C5" s="195">
        <f>C4/C3</f>
        <v>0.11870196413321947</v>
      </c>
      <c r="D5" s="195">
        <f>D4/D3</f>
        <v>0.13522267206477734</v>
      </c>
      <c r="E5" s="195">
        <f t="shared" ref="E5:N5" si="1">E4/E3</f>
        <v>0.1182053494391717</v>
      </c>
      <c r="F5" s="359" t="e">
        <f t="shared" si="1"/>
        <v>#DIV/0!</v>
      </c>
      <c r="G5" s="359" t="e">
        <f t="shared" si="1"/>
        <v>#DIV/0!</v>
      </c>
      <c r="H5" s="359" t="e">
        <f t="shared" si="1"/>
        <v>#DIV/0!</v>
      </c>
      <c r="I5" s="359" t="e">
        <f t="shared" si="1"/>
        <v>#DIV/0!</v>
      </c>
      <c r="J5" s="359" t="e">
        <f t="shared" si="1"/>
        <v>#DIV/0!</v>
      </c>
      <c r="K5" s="359" t="e">
        <f t="shared" si="1"/>
        <v>#DIV/0!</v>
      </c>
      <c r="L5" s="359" t="e">
        <f t="shared" si="1"/>
        <v>#DIV/0!</v>
      </c>
      <c r="M5" s="359" t="e">
        <f t="shared" si="1"/>
        <v>#DIV/0!</v>
      </c>
      <c r="N5" s="366" t="e">
        <f t="shared" si="1"/>
        <v>#DIV/0!</v>
      </c>
      <c r="O5" s="29" t="s">
        <v>9</v>
      </c>
      <c r="P5" s="166" t="s">
        <v>15</v>
      </c>
      <c r="Q5" s="195">
        <f>Q4/Q3</f>
        <v>9.1139240506329114E-2</v>
      </c>
      <c r="R5" s="195">
        <f t="shared" ref="R5:Z5" si="2">R4/R3</f>
        <v>0.10526315789473684</v>
      </c>
      <c r="S5" s="195">
        <f t="shared" si="2"/>
        <v>0.1206896551724138</v>
      </c>
      <c r="T5" s="195">
        <f t="shared" si="2"/>
        <v>0.27272727272727271</v>
      </c>
      <c r="U5" s="195">
        <f t="shared" si="2"/>
        <v>0.17241379310344829</v>
      </c>
      <c r="V5" s="195">
        <f t="shared" si="2"/>
        <v>0.16666666666666666</v>
      </c>
      <c r="W5" s="222">
        <v>0.10752688172043011</v>
      </c>
      <c r="X5" s="195">
        <f t="shared" si="2"/>
        <v>6.8965517241379309E-2</v>
      </c>
      <c r="Y5" s="195">
        <f t="shared" si="2"/>
        <v>0.14705882352941177</v>
      </c>
      <c r="Z5" s="230">
        <f t="shared" si="2"/>
        <v>0.17857142857142858</v>
      </c>
    </row>
    <row r="6" spans="1:26" x14ac:dyDescent="0.25">
      <c r="A6" s="1" t="s">
        <v>10</v>
      </c>
      <c r="B6" s="104" t="s">
        <v>243</v>
      </c>
      <c r="C6" s="73">
        <v>309</v>
      </c>
      <c r="D6" s="74">
        <v>334</v>
      </c>
      <c r="E6" s="74">
        <v>313</v>
      </c>
      <c r="F6" s="367"/>
      <c r="G6" s="367"/>
      <c r="H6" s="367"/>
      <c r="I6" s="367"/>
      <c r="J6" s="367"/>
      <c r="K6" s="367"/>
      <c r="L6" s="367"/>
      <c r="M6" s="367"/>
      <c r="N6" s="368"/>
      <c r="O6" s="29" t="s">
        <v>10</v>
      </c>
      <c r="P6" s="104" t="s">
        <v>243</v>
      </c>
      <c r="Q6" s="73">
        <v>91</v>
      </c>
      <c r="R6" s="74">
        <v>64</v>
      </c>
      <c r="S6" s="74">
        <v>14</v>
      </c>
      <c r="T6" s="74">
        <v>16</v>
      </c>
      <c r="U6" s="74">
        <v>28</v>
      </c>
      <c r="V6" s="74">
        <v>8</v>
      </c>
      <c r="W6" s="406">
        <v>28</v>
      </c>
      <c r="X6" s="74">
        <v>36</v>
      </c>
      <c r="Y6" s="74">
        <v>10</v>
      </c>
      <c r="Z6" s="86">
        <v>18</v>
      </c>
    </row>
    <row r="7" spans="1:26" x14ac:dyDescent="0.25">
      <c r="A7" s="1" t="s">
        <v>11</v>
      </c>
      <c r="B7" s="166" t="s">
        <v>15</v>
      </c>
      <c r="C7" s="195">
        <f>C6/C3</f>
        <v>0.26387702818104186</v>
      </c>
      <c r="D7" s="195">
        <f t="shared" ref="D7:N7" si="3">D6/D3</f>
        <v>0.27044534412955468</v>
      </c>
      <c r="E7" s="195">
        <f t="shared" si="3"/>
        <v>0.27006039689387401</v>
      </c>
      <c r="F7" s="359" t="e">
        <f t="shared" si="3"/>
        <v>#DIV/0!</v>
      </c>
      <c r="G7" s="359" t="e">
        <f t="shared" si="3"/>
        <v>#DIV/0!</v>
      </c>
      <c r="H7" s="359" t="e">
        <f t="shared" si="3"/>
        <v>#DIV/0!</v>
      </c>
      <c r="I7" s="359" t="e">
        <f t="shared" si="3"/>
        <v>#DIV/0!</v>
      </c>
      <c r="J7" s="359" t="e">
        <f t="shared" si="3"/>
        <v>#DIV/0!</v>
      </c>
      <c r="K7" s="359" t="e">
        <f t="shared" si="3"/>
        <v>#DIV/0!</v>
      </c>
      <c r="L7" s="359" t="e">
        <f t="shared" si="3"/>
        <v>#DIV/0!</v>
      </c>
      <c r="M7" s="359" t="e">
        <f t="shared" si="3"/>
        <v>#DIV/0!</v>
      </c>
      <c r="N7" s="366" t="e">
        <f t="shared" si="3"/>
        <v>#DIV/0!</v>
      </c>
      <c r="O7" s="29" t="s">
        <v>11</v>
      </c>
      <c r="P7" s="166" t="s">
        <v>15</v>
      </c>
      <c r="Q7" s="195">
        <f>Q6/Q3</f>
        <v>0.23037974683544304</v>
      </c>
      <c r="R7" s="195">
        <f t="shared" ref="R7:Z7" si="4">R6/R3</f>
        <v>0.2807017543859649</v>
      </c>
      <c r="S7" s="195">
        <f t="shared" si="4"/>
        <v>0.2413793103448276</v>
      </c>
      <c r="T7" s="195">
        <f t="shared" si="4"/>
        <v>0.24242424242424243</v>
      </c>
      <c r="U7" s="195">
        <f t="shared" si="4"/>
        <v>0.32183908045977011</v>
      </c>
      <c r="V7" s="195">
        <f t="shared" si="4"/>
        <v>0.33333333333333331</v>
      </c>
      <c r="W7" s="222">
        <v>0.30107526881720431</v>
      </c>
      <c r="X7" s="195">
        <f t="shared" si="4"/>
        <v>0.31034482758620691</v>
      </c>
      <c r="Y7" s="195">
        <f t="shared" si="4"/>
        <v>0.29411764705882354</v>
      </c>
      <c r="Z7" s="230">
        <f t="shared" si="4"/>
        <v>0.32142857142857145</v>
      </c>
    </row>
    <row r="8" spans="1:26" x14ac:dyDescent="0.25">
      <c r="A8" s="1" t="s">
        <v>12</v>
      </c>
      <c r="B8" s="104" t="s">
        <v>244</v>
      </c>
      <c r="C8" s="73">
        <v>280</v>
      </c>
      <c r="D8" s="74">
        <v>289</v>
      </c>
      <c r="E8" s="74">
        <v>286</v>
      </c>
      <c r="F8" s="367"/>
      <c r="G8" s="367"/>
      <c r="H8" s="367"/>
      <c r="I8" s="367"/>
      <c r="J8" s="367"/>
      <c r="K8" s="367"/>
      <c r="L8" s="367"/>
      <c r="M8" s="367"/>
      <c r="N8" s="368"/>
      <c r="O8" s="29" t="s">
        <v>12</v>
      </c>
      <c r="P8" s="104" t="s">
        <v>244</v>
      </c>
      <c r="Q8" s="73">
        <v>106</v>
      </c>
      <c r="R8" s="74">
        <v>61</v>
      </c>
      <c r="S8" s="74">
        <v>12</v>
      </c>
      <c r="T8" s="74">
        <v>14</v>
      </c>
      <c r="U8" s="74">
        <v>20</v>
      </c>
      <c r="V8" s="74">
        <v>3</v>
      </c>
      <c r="W8" s="406">
        <v>19</v>
      </c>
      <c r="X8" s="74">
        <v>29</v>
      </c>
      <c r="Y8" s="74">
        <v>9</v>
      </c>
      <c r="Z8" s="86">
        <v>12</v>
      </c>
    </row>
    <row r="9" spans="1:26" x14ac:dyDescent="0.25">
      <c r="A9" s="1" t="s">
        <v>13</v>
      </c>
      <c r="B9" s="166" t="s">
        <v>15</v>
      </c>
      <c r="C9" s="195">
        <f>C8/C3</f>
        <v>0.23911187019641333</v>
      </c>
      <c r="D9" s="195">
        <f t="shared" ref="D9:N9" si="5">D8/D3</f>
        <v>0.23400809716599191</v>
      </c>
      <c r="E9" s="195">
        <f t="shared" si="5"/>
        <v>0.24676445211389128</v>
      </c>
      <c r="F9" s="359" t="e">
        <f t="shared" si="5"/>
        <v>#DIV/0!</v>
      </c>
      <c r="G9" s="359" t="e">
        <f t="shared" si="5"/>
        <v>#DIV/0!</v>
      </c>
      <c r="H9" s="359" t="e">
        <f t="shared" si="5"/>
        <v>#DIV/0!</v>
      </c>
      <c r="I9" s="359" t="e">
        <f t="shared" si="5"/>
        <v>#DIV/0!</v>
      </c>
      <c r="J9" s="359" t="e">
        <f t="shared" si="5"/>
        <v>#DIV/0!</v>
      </c>
      <c r="K9" s="359" t="e">
        <f t="shared" si="5"/>
        <v>#DIV/0!</v>
      </c>
      <c r="L9" s="359" t="e">
        <f t="shared" si="5"/>
        <v>#DIV/0!</v>
      </c>
      <c r="M9" s="359" t="e">
        <f t="shared" si="5"/>
        <v>#DIV/0!</v>
      </c>
      <c r="N9" s="366" t="e">
        <f t="shared" si="5"/>
        <v>#DIV/0!</v>
      </c>
      <c r="O9" s="29" t="s">
        <v>13</v>
      </c>
      <c r="P9" s="166" t="s">
        <v>15</v>
      </c>
      <c r="Q9" s="195">
        <f>Q8/Q3</f>
        <v>0.26835443037974682</v>
      </c>
      <c r="R9" s="195">
        <f t="shared" ref="R9:Z9" si="6">R8/R3</f>
        <v>0.26754385964912281</v>
      </c>
      <c r="S9" s="195">
        <f t="shared" si="6"/>
        <v>0.20689655172413793</v>
      </c>
      <c r="T9" s="195">
        <f t="shared" si="6"/>
        <v>0.21212121212121213</v>
      </c>
      <c r="U9" s="195">
        <f t="shared" si="6"/>
        <v>0.22988505747126436</v>
      </c>
      <c r="V9" s="195">
        <f t="shared" si="6"/>
        <v>0.125</v>
      </c>
      <c r="W9" s="222">
        <v>0.20430107526881722</v>
      </c>
      <c r="X9" s="195">
        <f t="shared" si="6"/>
        <v>0.25</v>
      </c>
      <c r="Y9" s="195">
        <f t="shared" si="6"/>
        <v>0.26470588235294118</v>
      </c>
      <c r="Z9" s="230">
        <f t="shared" si="6"/>
        <v>0.21428571428571427</v>
      </c>
    </row>
    <row r="10" spans="1:26" x14ac:dyDescent="0.25">
      <c r="A10" s="1" t="s">
        <v>18</v>
      </c>
      <c r="B10" s="104" t="s">
        <v>245</v>
      </c>
      <c r="C10" s="163">
        <v>226</v>
      </c>
      <c r="D10" s="74">
        <v>217</v>
      </c>
      <c r="E10" s="74">
        <v>199</v>
      </c>
      <c r="F10" s="367"/>
      <c r="G10" s="367"/>
      <c r="H10" s="367"/>
      <c r="I10" s="367"/>
      <c r="J10" s="367"/>
      <c r="K10" s="367"/>
      <c r="L10" s="367"/>
      <c r="M10" s="367"/>
      <c r="N10" s="368"/>
      <c r="O10" s="29" t="s">
        <v>18</v>
      </c>
      <c r="P10" s="104" t="s">
        <v>245</v>
      </c>
      <c r="Q10" s="163">
        <v>90</v>
      </c>
      <c r="R10" s="74">
        <v>33</v>
      </c>
      <c r="S10" s="74">
        <v>13</v>
      </c>
      <c r="T10" s="74">
        <v>4</v>
      </c>
      <c r="U10" s="74">
        <v>9</v>
      </c>
      <c r="V10" s="74">
        <v>4</v>
      </c>
      <c r="W10" s="406">
        <v>18</v>
      </c>
      <c r="X10" s="74">
        <v>16</v>
      </c>
      <c r="Y10" s="74">
        <v>4</v>
      </c>
      <c r="Z10" s="86">
        <v>7</v>
      </c>
    </row>
    <row r="11" spans="1:26" x14ac:dyDescent="0.25">
      <c r="A11" s="1" t="s">
        <v>19</v>
      </c>
      <c r="B11" s="166" t="s">
        <v>15</v>
      </c>
      <c r="C11" s="195">
        <f>C10/C3</f>
        <v>0.19299743808710504</v>
      </c>
      <c r="D11" s="195">
        <f t="shared" ref="D11:N11" si="7">D10/D3</f>
        <v>0.1757085020242915</v>
      </c>
      <c r="E11" s="195">
        <f t="shared" si="7"/>
        <v>0.17169974115616912</v>
      </c>
      <c r="F11" s="359" t="e">
        <f t="shared" si="7"/>
        <v>#DIV/0!</v>
      </c>
      <c r="G11" s="359" t="e">
        <f t="shared" si="7"/>
        <v>#DIV/0!</v>
      </c>
      <c r="H11" s="359" t="e">
        <f t="shared" si="7"/>
        <v>#DIV/0!</v>
      </c>
      <c r="I11" s="359" t="e">
        <f t="shared" si="7"/>
        <v>#DIV/0!</v>
      </c>
      <c r="J11" s="359" t="e">
        <f t="shared" si="7"/>
        <v>#DIV/0!</v>
      </c>
      <c r="K11" s="359" t="e">
        <f t="shared" si="7"/>
        <v>#DIV/0!</v>
      </c>
      <c r="L11" s="359" t="e">
        <f t="shared" si="7"/>
        <v>#DIV/0!</v>
      </c>
      <c r="M11" s="359" t="e">
        <f t="shared" si="7"/>
        <v>#DIV/0!</v>
      </c>
      <c r="N11" s="366" t="e">
        <f t="shared" si="7"/>
        <v>#DIV/0!</v>
      </c>
      <c r="O11" s="29" t="s">
        <v>19</v>
      </c>
      <c r="P11" s="166" t="s">
        <v>15</v>
      </c>
      <c r="Q11" s="195">
        <f>Q10/Q3</f>
        <v>0.22784810126582278</v>
      </c>
      <c r="R11" s="195">
        <f t="shared" ref="R11:Z11" si="8">R10/R3</f>
        <v>0.14473684210526316</v>
      </c>
      <c r="S11" s="195">
        <f t="shared" si="8"/>
        <v>0.22413793103448276</v>
      </c>
      <c r="T11" s="195">
        <f t="shared" si="8"/>
        <v>6.0606060606060608E-2</v>
      </c>
      <c r="U11" s="195">
        <f t="shared" si="8"/>
        <v>0.10344827586206896</v>
      </c>
      <c r="V11" s="195">
        <f t="shared" si="8"/>
        <v>0.16666666666666666</v>
      </c>
      <c r="W11" s="222">
        <v>0.19354838709677419</v>
      </c>
      <c r="X11" s="195">
        <f t="shared" si="8"/>
        <v>0.13793103448275862</v>
      </c>
      <c r="Y11" s="195">
        <f t="shared" si="8"/>
        <v>0.11764705882352941</v>
      </c>
      <c r="Z11" s="230">
        <f t="shared" si="8"/>
        <v>0.125</v>
      </c>
    </row>
    <row r="12" spans="1:26" x14ac:dyDescent="0.25">
      <c r="A12" s="1" t="s">
        <v>20</v>
      </c>
      <c r="B12" s="104" t="s">
        <v>246</v>
      </c>
      <c r="C12" s="73">
        <v>140</v>
      </c>
      <c r="D12" s="74">
        <v>149</v>
      </c>
      <c r="E12" s="74">
        <v>144</v>
      </c>
      <c r="F12" s="367"/>
      <c r="G12" s="367"/>
      <c r="H12" s="367"/>
      <c r="I12" s="367"/>
      <c r="J12" s="367"/>
      <c r="K12" s="367"/>
      <c r="L12" s="367"/>
      <c r="M12" s="367"/>
      <c r="N12" s="368"/>
      <c r="O12" s="29" t="s">
        <v>20</v>
      </c>
      <c r="P12" s="104" t="s">
        <v>246</v>
      </c>
      <c r="Q12" s="73">
        <v>52</v>
      </c>
      <c r="R12" s="74">
        <v>29</v>
      </c>
      <c r="S12" s="74">
        <v>8</v>
      </c>
      <c r="T12" s="74">
        <v>8</v>
      </c>
      <c r="U12" s="74">
        <v>8</v>
      </c>
      <c r="V12" s="74">
        <v>4</v>
      </c>
      <c r="W12" s="406">
        <v>11</v>
      </c>
      <c r="X12" s="74">
        <v>17</v>
      </c>
      <c r="Y12" s="74">
        <v>2</v>
      </c>
      <c r="Z12" s="86">
        <v>4</v>
      </c>
    </row>
    <row r="13" spans="1:26" x14ac:dyDescent="0.25">
      <c r="A13" s="1" t="s">
        <v>21</v>
      </c>
      <c r="B13" s="166" t="s">
        <v>15</v>
      </c>
      <c r="C13" s="195">
        <f>C12/C3</f>
        <v>0.11955593509820667</v>
      </c>
      <c r="D13" s="195">
        <f t="shared" ref="D13:N13" si="9">D12/D3</f>
        <v>0.12064777327935222</v>
      </c>
      <c r="E13" s="195">
        <f t="shared" si="9"/>
        <v>0.12424503882657463</v>
      </c>
      <c r="F13" s="359" t="e">
        <f t="shared" si="9"/>
        <v>#DIV/0!</v>
      </c>
      <c r="G13" s="359" t="e">
        <f t="shared" si="9"/>
        <v>#DIV/0!</v>
      </c>
      <c r="H13" s="359" t="e">
        <f t="shared" si="9"/>
        <v>#DIV/0!</v>
      </c>
      <c r="I13" s="359" t="e">
        <f t="shared" si="9"/>
        <v>#DIV/0!</v>
      </c>
      <c r="J13" s="359" t="e">
        <f t="shared" si="9"/>
        <v>#DIV/0!</v>
      </c>
      <c r="K13" s="359" t="e">
        <f t="shared" si="9"/>
        <v>#DIV/0!</v>
      </c>
      <c r="L13" s="359" t="e">
        <f t="shared" si="9"/>
        <v>#DIV/0!</v>
      </c>
      <c r="M13" s="359" t="e">
        <f t="shared" si="9"/>
        <v>#DIV/0!</v>
      </c>
      <c r="N13" s="366" t="e">
        <f t="shared" si="9"/>
        <v>#DIV/0!</v>
      </c>
      <c r="O13" s="29" t="s">
        <v>21</v>
      </c>
      <c r="P13" s="166" t="s">
        <v>15</v>
      </c>
      <c r="Q13" s="195">
        <f>Q12/Q3</f>
        <v>0.13164556962025317</v>
      </c>
      <c r="R13" s="195">
        <f t="shared" ref="R13:Z13" si="10">R12/R3</f>
        <v>0.12719298245614036</v>
      </c>
      <c r="S13" s="195">
        <v>0.04</v>
      </c>
      <c r="T13" s="195">
        <f t="shared" si="10"/>
        <v>0.12121212121212122</v>
      </c>
      <c r="U13" s="195">
        <f t="shared" si="10"/>
        <v>9.1954022988505746E-2</v>
      </c>
      <c r="V13" s="195">
        <f t="shared" si="10"/>
        <v>0.16666666666666666</v>
      </c>
      <c r="W13" s="222">
        <v>0.11827956989247312</v>
      </c>
      <c r="X13" s="195">
        <f t="shared" si="10"/>
        <v>0.14655172413793102</v>
      </c>
      <c r="Y13" s="195">
        <f t="shared" si="10"/>
        <v>5.8823529411764705E-2</v>
      </c>
      <c r="Z13" s="230">
        <f t="shared" si="10"/>
        <v>7.1428571428571425E-2</v>
      </c>
    </row>
    <row r="14" spans="1:26" x14ac:dyDescent="0.25">
      <c r="A14" s="1" t="s">
        <v>22</v>
      </c>
      <c r="B14" s="104" t="s">
        <v>247</v>
      </c>
      <c r="C14" s="163">
        <v>77</v>
      </c>
      <c r="D14" s="74">
        <v>79</v>
      </c>
      <c r="E14" s="74">
        <v>80</v>
      </c>
      <c r="F14" s="367"/>
      <c r="G14" s="367"/>
      <c r="H14" s="367"/>
      <c r="I14" s="367"/>
      <c r="J14" s="367"/>
      <c r="K14" s="367"/>
      <c r="L14" s="367"/>
      <c r="M14" s="367"/>
      <c r="N14" s="368"/>
      <c r="O14" s="29" t="s">
        <v>22</v>
      </c>
      <c r="P14" s="104" t="s">
        <v>247</v>
      </c>
      <c r="Q14" s="163">
        <v>20</v>
      </c>
      <c r="R14" s="74">
        <v>16</v>
      </c>
      <c r="S14" s="74">
        <v>4</v>
      </c>
      <c r="T14" s="74">
        <v>6</v>
      </c>
      <c r="U14" s="74">
        <v>7</v>
      </c>
      <c r="V14" s="74">
        <v>1</v>
      </c>
      <c r="W14" s="406">
        <v>7</v>
      </c>
      <c r="X14" s="74">
        <v>10</v>
      </c>
      <c r="Y14" s="74">
        <v>4</v>
      </c>
      <c r="Z14" s="86">
        <v>5</v>
      </c>
    </row>
    <row r="15" spans="1:26" ht="15.75" thickBot="1" x14ac:dyDescent="0.3">
      <c r="A15" s="1" t="s">
        <v>23</v>
      </c>
      <c r="B15" s="170" t="s">
        <v>15</v>
      </c>
      <c r="C15" s="205">
        <f>C14/C3</f>
        <v>6.575576430401367E-2</v>
      </c>
      <c r="D15" s="205">
        <f t="shared" ref="D15:N15" si="11">D14/D3</f>
        <v>6.396761133603239E-2</v>
      </c>
      <c r="E15" s="205">
        <f t="shared" si="11"/>
        <v>6.9025021570319242E-2</v>
      </c>
      <c r="F15" s="361" t="e">
        <f t="shared" si="11"/>
        <v>#DIV/0!</v>
      </c>
      <c r="G15" s="361" t="e">
        <f t="shared" si="11"/>
        <v>#DIV/0!</v>
      </c>
      <c r="H15" s="361" t="e">
        <f t="shared" si="11"/>
        <v>#DIV/0!</v>
      </c>
      <c r="I15" s="361" t="e">
        <f t="shared" si="11"/>
        <v>#DIV/0!</v>
      </c>
      <c r="J15" s="361" t="e">
        <f t="shared" si="11"/>
        <v>#DIV/0!</v>
      </c>
      <c r="K15" s="361" t="e">
        <f t="shared" si="11"/>
        <v>#DIV/0!</v>
      </c>
      <c r="L15" s="361" t="e">
        <f t="shared" si="11"/>
        <v>#DIV/0!</v>
      </c>
      <c r="M15" s="361" t="e">
        <f t="shared" si="11"/>
        <v>#DIV/0!</v>
      </c>
      <c r="N15" s="369" t="e">
        <f t="shared" si="11"/>
        <v>#DIV/0!</v>
      </c>
      <c r="O15" s="29" t="s">
        <v>23</v>
      </c>
      <c r="P15" s="170" t="s">
        <v>15</v>
      </c>
      <c r="Q15" s="205">
        <f>Q14/Q3</f>
        <v>5.0632911392405063E-2</v>
      </c>
      <c r="R15" s="205">
        <f t="shared" ref="R15:Z15" si="12">R14/R3</f>
        <v>7.0175438596491224E-2</v>
      </c>
      <c r="S15" s="205">
        <f t="shared" si="12"/>
        <v>6.8965517241379309E-2</v>
      </c>
      <c r="T15" s="205">
        <f t="shared" si="12"/>
        <v>9.0909090909090912E-2</v>
      </c>
      <c r="U15" s="205">
        <f t="shared" si="12"/>
        <v>8.0459770114942528E-2</v>
      </c>
      <c r="V15" s="205">
        <f t="shared" si="12"/>
        <v>4.1666666666666664E-2</v>
      </c>
      <c r="W15" s="205">
        <v>7.5268817204301078E-2</v>
      </c>
      <c r="X15" s="205">
        <f t="shared" si="12"/>
        <v>8.6206896551724144E-2</v>
      </c>
      <c r="Y15" s="205">
        <f t="shared" si="12"/>
        <v>0.11764705882352941</v>
      </c>
      <c r="Z15" s="405">
        <f t="shared" si="12"/>
        <v>8.9285714285714288E-2</v>
      </c>
    </row>
    <row r="16" spans="1:26" ht="15.75" thickBot="1" x14ac:dyDescent="0.3">
      <c r="A16" s="1" t="s">
        <v>24</v>
      </c>
      <c r="B16" s="171"/>
      <c r="C16" s="266">
        <f>SUM(C4+C6+C8+C10+C12+C14)</f>
        <v>1171</v>
      </c>
      <c r="D16" s="266">
        <f>SUM(D4+D6+D8+D10+D12+D14)</f>
        <v>1235</v>
      </c>
      <c r="E16" s="266">
        <f>SUM(E4+E6+E8+E10+E12+E14)</f>
        <v>1159</v>
      </c>
      <c r="F16" s="266"/>
      <c r="G16" s="266"/>
      <c r="H16" s="266"/>
      <c r="I16" s="266"/>
      <c r="J16" s="266"/>
      <c r="K16" s="266"/>
      <c r="L16" s="266"/>
      <c r="M16" s="266"/>
      <c r="N16" s="390"/>
      <c r="O16" s="29" t="s">
        <v>24</v>
      </c>
      <c r="P16" s="171"/>
      <c r="Q16" s="266">
        <f>SUM(Q4+Q6+Q8+Q10+Q12+Q14)</f>
        <v>395</v>
      </c>
      <c r="R16" s="266">
        <f t="shared" ref="R16:V16" si="13">SUM(R4+R6+R8+R10+R12+R14)</f>
        <v>227</v>
      </c>
      <c r="S16" s="266">
        <f t="shared" si="13"/>
        <v>58</v>
      </c>
      <c r="T16" s="266">
        <f t="shared" si="13"/>
        <v>66</v>
      </c>
      <c r="U16" s="266">
        <f t="shared" si="13"/>
        <v>87</v>
      </c>
      <c r="V16" s="266">
        <f t="shared" si="13"/>
        <v>24</v>
      </c>
      <c r="W16" s="266">
        <f>W4+W6+W8+W10+W12+W14</f>
        <v>93</v>
      </c>
      <c r="X16" s="266">
        <f>SUM(X4+X6+X8+X10+X12+X14)</f>
        <v>116</v>
      </c>
      <c r="Y16" s="266">
        <f>SUM(Y4+Y6+Y8+Y10+Y12+Y14)</f>
        <v>34</v>
      </c>
      <c r="Z16" s="266">
        <f>SUM(Z4+Z6+Z8+Z10+Z12+Z14)</f>
        <v>56</v>
      </c>
    </row>
    <row r="17" spans="1:26" ht="15" customHeight="1" x14ac:dyDescent="0.25">
      <c r="A17" s="1" t="s">
        <v>25</v>
      </c>
      <c r="B17" s="172" t="s">
        <v>248</v>
      </c>
      <c r="C17" s="164">
        <v>166</v>
      </c>
      <c r="D17" s="406">
        <v>172</v>
      </c>
      <c r="E17" s="406">
        <v>166</v>
      </c>
      <c r="F17" s="391"/>
      <c r="G17" s="391"/>
      <c r="H17" s="391"/>
      <c r="I17" s="391"/>
      <c r="J17" s="391"/>
      <c r="K17" s="391"/>
      <c r="L17" s="391"/>
      <c r="M17" s="391"/>
      <c r="N17" s="389"/>
      <c r="O17" s="29" t="s">
        <v>25</v>
      </c>
      <c r="P17" s="172" t="s">
        <v>248</v>
      </c>
      <c r="Q17" s="164">
        <v>65</v>
      </c>
      <c r="R17" s="406">
        <v>25</v>
      </c>
      <c r="S17" s="406">
        <v>5</v>
      </c>
      <c r="T17" s="406">
        <v>8</v>
      </c>
      <c r="U17" s="406">
        <v>5</v>
      </c>
      <c r="V17" s="406">
        <v>8</v>
      </c>
      <c r="W17" s="403">
        <v>17</v>
      </c>
      <c r="X17" s="406">
        <v>17</v>
      </c>
      <c r="Y17" s="406">
        <v>8</v>
      </c>
      <c r="Z17" s="407">
        <v>7</v>
      </c>
    </row>
    <row r="18" spans="1:26" x14ac:dyDescent="0.25">
      <c r="A18" s="1" t="s">
        <v>26</v>
      </c>
      <c r="B18" s="166" t="s">
        <v>15</v>
      </c>
      <c r="C18" s="195">
        <f>C17/C3</f>
        <v>0.14175918018787362</v>
      </c>
      <c r="D18" s="195">
        <f t="shared" ref="D18:N18" si="14">D17/D3</f>
        <v>0.13927125506072874</v>
      </c>
      <c r="E18" s="195">
        <f t="shared" si="14"/>
        <v>0.14322691975841242</v>
      </c>
      <c r="F18" s="359" t="e">
        <f t="shared" si="14"/>
        <v>#DIV/0!</v>
      </c>
      <c r="G18" s="359" t="e">
        <f t="shared" si="14"/>
        <v>#DIV/0!</v>
      </c>
      <c r="H18" s="359" t="e">
        <f t="shared" si="14"/>
        <v>#DIV/0!</v>
      </c>
      <c r="I18" s="359" t="e">
        <f t="shared" si="14"/>
        <v>#DIV/0!</v>
      </c>
      <c r="J18" s="359" t="e">
        <f t="shared" si="14"/>
        <v>#DIV/0!</v>
      </c>
      <c r="K18" s="359" t="e">
        <f t="shared" si="14"/>
        <v>#DIV/0!</v>
      </c>
      <c r="L18" s="359" t="e">
        <f t="shared" si="14"/>
        <v>#DIV/0!</v>
      </c>
      <c r="M18" s="359" t="e">
        <f t="shared" si="14"/>
        <v>#DIV/0!</v>
      </c>
      <c r="N18" s="359" t="e">
        <f t="shared" si="14"/>
        <v>#DIV/0!</v>
      </c>
      <c r="O18" s="29" t="s">
        <v>26</v>
      </c>
      <c r="P18" s="166" t="s">
        <v>15</v>
      </c>
      <c r="Q18" s="195">
        <f>Q17/Q3</f>
        <v>0.16455696202531644</v>
      </c>
      <c r="R18" s="195">
        <f t="shared" ref="R18:Z18" si="15">R17/R3</f>
        <v>0.10964912280701754</v>
      </c>
      <c r="S18" s="195">
        <f t="shared" si="15"/>
        <v>8.6206896551724144E-2</v>
      </c>
      <c r="T18" s="195">
        <f t="shared" si="15"/>
        <v>0.12121212121212122</v>
      </c>
      <c r="U18" s="195">
        <f t="shared" si="15"/>
        <v>5.7471264367816091E-2</v>
      </c>
      <c r="V18" s="195">
        <f t="shared" si="15"/>
        <v>0.33333333333333331</v>
      </c>
      <c r="W18" s="222">
        <v>0.18279569892473119</v>
      </c>
      <c r="X18" s="195">
        <f t="shared" si="15"/>
        <v>0.14655172413793102</v>
      </c>
      <c r="Y18" s="195">
        <f t="shared" si="15"/>
        <v>0.23529411764705882</v>
      </c>
      <c r="Z18" s="230">
        <f t="shared" si="15"/>
        <v>0.125</v>
      </c>
    </row>
    <row r="19" spans="1:26" ht="26.25" x14ac:dyDescent="0.25">
      <c r="A19" s="1" t="s">
        <v>27</v>
      </c>
      <c r="B19" s="91" t="s">
        <v>249</v>
      </c>
      <c r="C19" s="73">
        <v>282</v>
      </c>
      <c r="D19" s="74">
        <v>295</v>
      </c>
      <c r="E19" s="74">
        <v>274</v>
      </c>
      <c r="F19" s="367"/>
      <c r="G19" s="367"/>
      <c r="H19" s="367"/>
      <c r="I19" s="367"/>
      <c r="J19" s="367"/>
      <c r="K19" s="367"/>
      <c r="L19" s="367"/>
      <c r="M19" s="367"/>
      <c r="N19" s="368"/>
      <c r="O19" s="29" t="s">
        <v>27</v>
      </c>
      <c r="P19" s="91" t="s">
        <v>249</v>
      </c>
      <c r="Q19" s="73">
        <v>80</v>
      </c>
      <c r="R19" s="74">
        <v>50</v>
      </c>
      <c r="S19" s="74">
        <v>16</v>
      </c>
      <c r="T19" s="74">
        <v>15</v>
      </c>
      <c r="U19" s="74">
        <v>29</v>
      </c>
      <c r="V19" s="74">
        <v>5</v>
      </c>
      <c r="W19" s="406">
        <v>28</v>
      </c>
      <c r="X19" s="74">
        <v>25</v>
      </c>
      <c r="Y19" s="74">
        <v>13</v>
      </c>
      <c r="Z19" s="86">
        <v>13</v>
      </c>
    </row>
    <row r="20" spans="1:26" x14ac:dyDescent="0.25">
      <c r="A20" s="1" t="s">
        <v>28</v>
      </c>
      <c r="B20" s="166" t="s">
        <v>15</v>
      </c>
      <c r="C20" s="195">
        <f>C19/C3</f>
        <v>0.2408198121263877</v>
      </c>
      <c r="D20" s="195">
        <f t="shared" ref="D20:N20" si="16">D19/D3</f>
        <v>0.23886639676113361</v>
      </c>
      <c r="E20" s="195">
        <f t="shared" si="16"/>
        <v>0.2364106988783434</v>
      </c>
      <c r="F20" s="359" t="e">
        <f t="shared" si="16"/>
        <v>#DIV/0!</v>
      </c>
      <c r="G20" s="359" t="e">
        <f t="shared" si="16"/>
        <v>#DIV/0!</v>
      </c>
      <c r="H20" s="359" t="e">
        <f t="shared" si="16"/>
        <v>#DIV/0!</v>
      </c>
      <c r="I20" s="359" t="e">
        <f t="shared" si="16"/>
        <v>#DIV/0!</v>
      </c>
      <c r="J20" s="359" t="e">
        <f t="shared" si="16"/>
        <v>#DIV/0!</v>
      </c>
      <c r="K20" s="359" t="e">
        <f t="shared" si="16"/>
        <v>#DIV/0!</v>
      </c>
      <c r="L20" s="359" t="e">
        <f t="shared" si="16"/>
        <v>#DIV/0!</v>
      </c>
      <c r="M20" s="359" t="e">
        <f t="shared" si="16"/>
        <v>#DIV/0!</v>
      </c>
      <c r="N20" s="359" t="e">
        <f t="shared" si="16"/>
        <v>#DIV/0!</v>
      </c>
      <c r="O20" s="29" t="s">
        <v>28</v>
      </c>
      <c r="P20" s="166" t="s">
        <v>15</v>
      </c>
      <c r="Q20" s="195">
        <f>Q19/Q3</f>
        <v>0.20253164556962025</v>
      </c>
      <c r="R20" s="195">
        <f t="shared" ref="R20:Z20" si="17">R19/R3</f>
        <v>0.21929824561403508</v>
      </c>
      <c r="S20" s="195">
        <f t="shared" si="17"/>
        <v>0.27586206896551724</v>
      </c>
      <c r="T20" s="195">
        <f t="shared" si="17"/>
        <v>0.22727272727272727</v>
      </c>
      <c r="U20" s="195">
        <f t="shared" si="17"/>
        <v>0.33333333333333331</v>
      </c>
      <c r="V20" s="195">
        <f t="shared" si="17"/>
        <v>0.20833333333333334</v>
      </c>
      <c r="W20" s="222">
        <v>0.30107526881720431</v>
      </c>
      <c r="X20" s="195">
        <f t="shared" si="17"/>
        <v>0.21551724137931033</v>
      </c>
      <c r="Y20" s="195">
        <f t="shared" si="17"/>
        <v>0.38235294117647056</v>
      </c>
      <c r="Z20" s="230">
        <f t="shared" si="17"/>
        <v>0.23214285714285715</v>
      </c>
    </row>
    <row r="21" spans="1:26" ht="15" customHeight="1" x14ac:dyDescent="0.25">
      <c r="A21" s="1" t="s">
        <v>29</v>
      </c>
      <c r="B21" s="91" t="s">
        <v>250</v>
      </c>
      <c r="C21" s="73">
        <v>146</v>
      </c>
      <c r="D21" s="74">
        <v>151</v>
      </c>
      <c r="E21" s="74">
        <v>139</v>
      </c>
      <c r="F21" s="367"/>
      <c r="G21" s="367"/>
      <c r="H21" s="367"/>
      <c r="I21" s="367"/>
      <c r="J21" s="367"/>
      <c r="K21" s="367"/>
      <c r="L21" s="367"/>
      <c r="M21" s="367"/>
      <c r="N21" s="368"/>
      <c r="O21" s="29" t="s">
        <v>29</v>
      </c>
      <c r="P21" s="91" t="s">
        <v>250</v>
      </c>
      <c r="Q21" s="73">
        <v>52</v>
      </c>
      <c r="R21" s="74">
        <v>35</v>
      </c>
      <c r="S21" s="74">
        <v>6</v>
      </c>
      <c r="T21" s="74">
        <v>9</v>
      </c>
      <c r="U21" s="74">
        <v>9</v>
      </c>
      <c r="V21" s="74">
        <v>4</v>
      </c>
      <c r="W21" s="406">
        <v>8</v>
      </c>
      <c r="X21" s="74">
        <v>9</v>
      </c>
      <c r="Y21" s="74">
        <v>3</v>
      </c>
      <c r="Z21" s="86">
        <v>4</v>
      </c>
    </row>
    <row r="22" spans="1:26" x14ac:dyDescent="0.25">
      <c r="A22" s="1" t="s">
        <v>30</v>
      </c>
      <c r="B22" s="166" t="s">
        <v>15</v>
      </c>
      <c r="C22" s="195">
        <f>C21/C3</f>
        <v>0.12467976088812981</v>
      </c>
      <c r="D22" s="195">
        <f t="shared" ref="D22:N22" si="18">D21/D3</f>
        <v>0.12226720647773279</v>
      </c>
      <c r="E22" s="195">
        <f t="shared" si="18"/>
        <v>0.11993097497842968</v>
      </c>
      <c r="F22" s="359" t="e">
        <f t="shared" si="18"/>
        <v>#DIV/0!</v>
      </c>
      <c r="G22" s="359" t="e">
        <f t="shared" si="18"/>
        <v>#DIV/0!</v>
      </c>
      <c r="H22" s="359" t="e">
        <f t="shared" si="18"/>
        <v>#DIV/0!</v>
      </c>
      <c r="I22" s="359" t="e">
        <f t="shared" si="18"/>
        <v>#DIV/0!</v>
      </c>
      <c r="J22" s="359" t="e">
        <f t="shared" si="18"/>
        <v>#DIV/0!</v>
      </c>
      <c r="K22" s="359" t="e">
        <f t="shared" si="18"/>
        <v>#DIV/0!</v>
      </c>
      <c r="L22" s="359" t="e">
        <f t="shared" si="18"/>
        <v>#DIV/0!</v>
      </c>
      <c r="M22" s="359" t="e">
        <f t="shared" si="18"/>
        <v>#DIV/0!</v>
      </c>
      <c r="N22" s="359" t="e">
        <f t="shared" si="18"/>
        <v>#DIV/0!</v>
      </c>
      <c r="O22" s="29" t="s">
        <v>30</v>
      </c>
      <c r="P22" s="166" t="s">
        <v>15</v>
      </c>
      <c r="Q22" s="195">
        <f>Q21/Q3</f>
        <v>0.13164556962025317</v>
      </c>
      <c r="R22" s="195">
        <f t="shared" ref="R22:Z22" si="19">R21/R3</f>
        <v>0.15350877192982457</v>
      </c>
      <c r="S22" s="195">
        <f t="shared" si="19"/>
        <v>0.10344827586206896</v>
      </c>
      <c r="T22" s="195">
        <f t="shared" si="19"/>
        <v>0.13636363636363635</v>
      </c>
      <c r="U22" s="195">
        <f t="shared" si="19"/>
        <v>0.10344827586206896</v>
      </c>
      <c r="V22" s="195">
        <f t="shared" si="19"/>
        <v>0.16666666666666666</v>
      </c>
      <c r="W22" s="222">
        <v>8.6021505376344093E-2</v>
      </c>
      <c r="X22" s="195">
        <f t="shared" si="19"/>
        <v>7.7586206896551727E-2</v>
      </c>
      <c r="Y22" s="195">
        <f t="shared" si="19"/>
        <v>8.8235294117647065E-2</v>
      </c>
      <c r="Z22" s="230">
        <f t="shared" si="19"/>
        <v>7.1428571428571425E-2</v>
      </c>
    </row>
    <row r="23" spans="1:26" x14ac:dyDescent="0.25">
      <c r="A23" s="1" t="s">
        <v>31</v>
      </c>
      <c r="B23" s="104" t="s">
        <v>251</v>
      </c>
      <c r="C23" s="73">
        <v>326</v>
      </c>
      <c r="D23" s="74">
        <v>352</v>
      </c>
      <c r="E23" s="74">
        <v>313</v>
      </c>
      <c r="F23" s="367"/>
      <c r="G23" s="367"/>
      <c r="H23" s="367"/>
      <c r="I23" s="367"/>
      <c r="J23" s="367"/>
      <c r="K23" s="367"/>
      <c r="L23" s="367"/>
      <c r="M23" s="367"/>
      <c r="N23" s="368"/>
      <c r="O23" s="29" t="s">
        <v>31</v>
      </c>
      <c r="P23" s="104" t="s">
        <v>251</v>
      </c>
      <c r="Q23" s="73">
        <v>102</v>
      </c>
      <c r="R23" s="74">
        <v>66</v>
      </c>
      <c r="S23" s="74">
        <v>13</v>
      </c>
      <c r="T23" s="74">
        <v>23</v>
      </c>
      <c r="U23" s="74">
        <v>27</v>
      </c>
      <c r="V23" s="74">
        <v>4</v>
      </c>
      <c r="W23" s="406">
        <v>25</v>
      </c>
      <c r="X23" s="74">
        <v>32</v>
      </c>
      <c r="Y23" s="74">
        <v>5</v>
      </c>
      <c r="Z23" s="86">
        <v>16</v>
      </c>
    </row>
    <row r="24" spans="1:26" x14ac:dyDescent="0.25">
      <c r="A24" s="1" t="s">
        <v>32</v>
      </c>
      <c r="B24" s="166" t="s">
        <v>15</v>
      </c>
      <c r="C24" s="195">
        <f>C23/C3</f>
        <v>0.27839453458582408</v>
      </c>
      <c r="D24" s="195">
        <f t="shared" ref="D24:N24" si="20">D23/D3</f>
        <v>0.28502024291497974</v>
      </c>
      <c r="E24" s="195">
        <f t="shared" si="20"/>
        <v>0.27006039689387401</v>
      </c>
      <c r="F24" s="359" t="e">
        <f t="shared" si="20"/>
        <v>#DIV/0!</v>
      </c>
      <c r="G24" s="359" t="e">
        <f t="shared" si="20"/>
        <v>#DIV/0!</v>
      </c>
      <c r="H24" s="359" t="e">
        <f t="shared" si="20"/>
        <v>#DIV/0!</v>
      </c>
      <c r="I24" s="359" t="e">
        <f t="shared" si="20"/>
        <v>#DIV/0!</v>
      </c>
      <c r="J24" s="359" t="e">
        <f t="shared" si="20"/>
        <v>#DIV/0!</v>
      </c>
      <c r="K24" s="359" t="e">
        <f t="shared" si="20"/>
        <v>#DIV/0!</v>
      </c>
      <c r="L24" s="359" t="e">
        <f t="shared" si="20"/>
        <v>#DIV/0!</v>
      </c>
      <c r="M24" s="359" t="e">
        <f t="shared" si="20"/>
        <v>#DIV/0!</v>
      </c>
      <c r="N24" s="359" t="e">
        <f t="shared" si="20"/>
        <v>#DIV/0!</v>
      </c>
      <c r="O24" s="29" t="s">
        <v>32</v>
      </c>
      <c r="P24" s="166" t="s">
        <v>15</v>
      </c>
      <c r="Q24" s="195">
        <f>Q23/Q3</f>
        <v>0.25822784810126581</v>
      </c>
      <c r="R24" s="222">
        <f t="shared" ref="R24" si="21">R23/R3</f>
        <v>0.28947368421052633</v>
      </c>
      <c r="S24" s="222">
        <f t="shared" ref="S24" si="22">S23/S3</f>
        <v>0.22413793103448276</v>
      </c>
      <c r="T24" s="222">
        <f t="shared" ref="T24" si="23">T23/T3</f>
        <v>0.34848484848484851</v>
      </c>
      <c r="U24" s="222">
        <f t="shared" ref="U24" si="24">U23/U3</f>
        <v>0.31034482758620691</v>
      </c>
      <c r="V24" s="222">
        <f t="shared" ref="V24" si="25">V23/V3</f>
        <v>0.16666666666666666</v>
      </c>
      <c r="W24" s="222">
        <v>0.26881720430107525</v>
      </c>
      <c r="X24" s="222">
        <f t="shared" ref="X24" si="26">X23/X3</f>
        <v>0.27586206896551724</v>
      </c>
      <c r="Y24" s="222">
        <f t="shared" ref="Y24" si="27">Y23/Y3</f>
        <v>0.14705882352941177</v>
      </c>
      <c r="Z24" s="231">
        <f t="shared" ref="Z24" si="28">Z23/Z3</f>
        <v>0.2857142857142857</v>
      </c>
    </row>
    <row r="25" spans="1:26" ht="15" customHeight="1" x14ac:dyDescent="0.25">
      <c r="A25" s="1" t="s">
        <v>33</v>
      </c>
      <c r="B25" s="91" t="s">
        <v>252</v>
      </c>
      <c r="C25" s="73">
        <v>251</v>
      </c>
      <c r="D25" s="74">
        <v>265</v>
      </c>
      <c r="E25" s="74">
        <v>267</v>
      </c>
      <c r="F25" s="367"/>
      <c r="G25" s="367"/>
      <c r="H25" s="367"/>
      <c r="I25" s="367"/>
      <c r="J25" s="367"/>
      <c r="K25" s="367"/>
      <c r="L25" s="367"/>
      <c r="M25" s="367"/>
      <c r="N25" s="368"/>
      <c r="O25" s="29" t="s">
        <v>33</v>
      </c>
      <c r="P25" s="91" t="s">
        <v>252</v>
      </c>
      <c r="Q25" s="73">
        <v>96</v>
      </c>
      <c r="R25" s="74">
        <v>52</v>
      </c>
      <c r="S25" s="74">
        <v>18</v>
      </c>
      <c r="T25" s="74">
        <v>11</v>
      </c>
      <c r="U25" s="74">
        <v>17</v>
      </c>
      <c r="V25" s="74">
        <v>3</v>
      </c>
      <c r="W25" s="406">
        <v>15</v>
      </c>
      <c r="X25" s="74">
        <v>33</v>
      </c>
      <c r="Y25" s="74">
        <v>5</v>
      </c>
      <c r="Z25" s="86">
        <v>16</v>
      </c>
    </row>
    <row r="26" spans="1:26" ht="15.75" thickBot="1" x14ac:dyDescent="0.3">
      <c r="A26" s="1" t="s">
        <v>34</v>
      </c>
      <c r="B26" s="170" t="s">
        <v>15</v>
      </c>
      <c r="C26" s="204">
        <f>C25/C3</f>
        <v>0.21434671221178481</v>
      </c>
      <c r="D26" s="232">
        <f t="shared" ref="D26:N26" si="29">D25/D3</f>
        <v>0.2145748987854251</v>
      </c>
      <c r="E26" s="232">
        <f t="shared" si="29"/>
        <v>0.23037100949094047</v>
      </c>
      <c r="F26" s="346" t="e">
        <f t="shared" si="29"/>
        <v>#DIV/0!</v>
      </c>
      <c r="G26" s="346" t="e">
        <f t="shared" si="29"/>
        <v>#DIV/0!</v>
      </c>
      <c r="H26" s="346" t="e">
        <f t="shared" si="29"/>
        <v>#DIV/0!</v>
      </c>
      <c r="I26" s="346" t="e">
        <f t="shared" si="29"/>
        <v>#DIV/0!</v>
      </c>
      <c r="J26" s="346" t="e">
        <f t="shared" si="29"/>
        <v>#DIV/0!</v>
      </c>
      <c r="K26" s="346" t="e">
        <f t="shared" si="29"/>
        <v>#DIV/0!</v>
      </c>
      <c r="L26" s="346" t="e">
        <f t="shared" si="29"/>
        <v>#DIV/0!</v>
      </c>
      <c r="M26" s="346" t="e">
        <f t="shared" si="29"/>
        <v>#DIV/0!</v>
      </c>
      <c r="N26" s="361" t="e">
        <f t="shared" si="29"/>
        <v>#DIV/0!</v>
      </c>
      <c r="O26" s="29" t="s">
        <v>34</v>
      </c>
      <c r="P26" s="170" t="s">
        <v>15</v>
      </c>
      <c r="Q26" s="204">
        <f>Q25/Q3</f>
        <v>0.24303797468354429</v>
      </c>
      <c r="R26" s="232">
        <f t="shared" ref="R26" si="30">R25/R3</f>
        <v>0.22807017543859648</v>
      </c>
      <c r="S26" s="232">
        <f t="shared" ref="S26" si="31">S25/S3</f>
        <v>0.31034482758620691</v>
      </c>
      <c r="T26" s="232">
        <f t="shared" ref="T26" si="32">T25/T3</f>
        <v>0.16666666666666666</v>
      </c>
      <c r="U26" s="232">
        <f t="shared" ref="U26" si="33">U25/U3</f>
        <v>0.19540229885057472</v>
      </c>
      <c r="V26" s="205">
        <f t="shared" ref="V26" si="34">V25/V3</f>
        <v>0.125</v>
      </c>
      <c r="W26" s="232">
        <v>0.16129032258064516</v>
      </c>
      <c r="X26" s="232">
        <f t="shared" ref="X26" si="35">X25/X3</f>
        <v>0.28448275862068967</v>
      </c>
      <c r="Y26" s="232">
        <f t="shared" ref="Y26" si="36">Y25/Y3</f>
        <v>0.14705882352941177</v>
      </c>
      <c r="Z26" s="233">
        <f t="shared" ref="Z26" si="37">Z25/Z3</f>
        <v>0.2857142857142857</v>
      </c>
    </row>
    <row r="27" spans="1:26" ht="15.75" thickBot="1" x14ac:dyDescent="0.3">
      <c r="A27" s="1" t="s">
        <v>35</v>
      </c>
      <c r="B27" s="171"/>
      <c r="C27" s="266">
        <f>SUM(C17+C19+C21+C23+C25)</f>
        <v>1171</v>
      </c>
      <c r="D27" s="266">
        <f>SUM(D17+D19+D21+D23+D25)</f>
        <v>1235</v>
      </c>
      <c r="E27" s="266">
        <f>SUM(E17+E19+E21+E23+E25)</f>
        <v>1159</v>
      </c>
      <c r="F27" s="267"/>
      <c r="G27" s="267"/>
      <c r="H27" s="267"/>
      <c r="I27" s="267"/>
      <c r="J27" s="267"/>
      <c r="K27" s="267"/>
      <c r="L27" s="267"/>
      <c r="M27" s="267"/>
      <c r="N27" s="392"/>
      <c r="O27" s="29" t="s">
        <v>35</v>
      </c>
      <c r="P27" s="171"/>
      <c r="Q27" s="266">
        <f t="shared" ref="Q27:V27" si="38">SUM(Q17+Q19+Q21+Q23+Q25)</f>
        <v>395</v>
      </c>
      <c r="R27" s="266">
        <f t="shared" si="38"/>
        <v>228</v>
      </c>
      <c r="S27" s="266">
        <f t="shared" si="38"/>
        <v>58</v>
      </c>
      <c r="T27" s="266">
        <f t="shared" si="38"/>
        <v>66</v>
      </c>
      <c r="U27" s="266">
        <f t="shared" si="38"/>
        <v>87</v>
      </c>
      <c r="V27" s="266">
        <f t="shared" si="38"/>
        <v>24</v>
      </c>
      <c r="W27" s="266">
        <f t="shared" ref="W27" si="39">W17+W19+W21+W23+W25</f>
        <v>93</v>
      </c>
      <c r="X27" s="266">
        <f>SUM(X17+X19+X21+X23+X25)</f>
        <v>116</v>
      </c>
      <c r="Y27" s="266">
        <f>SUM(Y17+Y19+Y21+Y23+Y25)</f>
        <v>34</v>
      </c>
      <c r="Z27" s="266">
        <f>SUM(Z17+Z19+Z21+Z23+Z25)</f>
        <v>56</v>
      </c>
    </row>
    <row r="28" spans="1:26" ht="15" customHeight="1" x14ac:dyDescent="0.25">
      <c r="A28" s="1" t="s">
        <v>36</v>
      </c>
      <c r="B28" s="173" t="s">
        <v>253</v>
      </c>
      <c r="C28" s="235">
        <v>163</v>
      </c>
      <c r="D28" s="410">
        <v>220</v>
      </c>
      <c r="E28" s="410">
        <v>132</v>
      </c>
      <c r="F28" s="393"/>
      <c r="G28" s="393"/>
      <c r="H28" s="393"/>
      <c r="I28" s="393"/>
      <c r="J28" s="393"/>
      <c r="K28" s="393"/>
      <c r="L28" s="393"/>
      <c r="M28" s="393"/>
      <c r="N28" s="394"/>
      <c r="O28" s="29" t="s">
        <v>36</v>
      </c>
      <c r="P28" s="173" t="s">
        <v>253</v>
      </c>
      <c r="Q28" s="162">
        <v>37</v>
      </c>
      <c r="R28" s="403">
        <v>28</v>
      </c>
      <c r="S28" s="403">
        <v>6</v>
      </c>
      <c r="T28" s="403">
        <v>9</v>
      </c>
      <c r="U28" s="403">
        <v>11</v>
      </c>
      <c r="V28" s="403">
        <v>2</v>
      </c>
      <c r="W28" s="403">
        <v>9</v>
      </c>
      <c r="X28" s="403">
        <v>12</v>
      </c>
      <c r="Y28" s="403">
        <v>7</v>
      </c>
      <c r="Z28" s="404">
        <v>11</v>
      </c>
    </row>
    <row r="29" spans="1:26" x14ac:dyDescent="0.25">
      <c r="A29" s="1" t="s">
        <v>37</v>
      </c>
      <c r="B29" s="166" t="s">
        <v>15</v>
      </c>
      <c r="C29" s="195">
        <f>C28/C3</f>
        <v>0.13919726729291204</v>
      </c>
      <c r="D29" s="195">
        <f t="shared" ref="D29:N29" si="40">D28/D3</f>
        <v>0.17813765182186234</v>
      </c>
      <c r="E29" s="195">
        <f t="shared" si="40"/>
        <v>0.11389128559102675</v>
      </c>
      <c r="F29" s="359" t="e">
        <f t="shared" si="40"/>
        <v>#DIV/0!</v>
      </c>
      <c r="G29" s="359" t="e">
        <f t="shared" si="40"/>
        <v>#DIV/0!</v>
      </c>
      <c r="H29" s="359" t="e">
        <f t="shared" si="40"/>
        <v>#DIV/0!</v>
      </c>
      <c r="I29" s="359" t="e">
        <f t="shared" si="40"/>
        <v>#DIV/0!</v>
      </c>
      <c r="J29" s="359" t="e">
        <f t="shared" si="40"/>
        <v>#DIV/0!</v>
      </c>
      <c r="K29" s="359" t="e">
        <f t="shared" si="40"/>
        <v>#DIV/0!</v>
      </c>
      <c r="L29" s="359" t="e">
        <f t="shared" si="40"/>
        <v>#DIV/0!</v>
      </c>
      <c r="M29" s="359" t="e">
        <f t="shared" si="40"/>
        <v>#DIV/0!</v>
      </c>
      <c r="N29" s="359" t="e">
        <f t="shared" si="40"/>
        <v>#DIV/0!</v>
      </c>
      <c r="O29" s="29" t="s">
        <v>37</v>
      </c>
      <c r="P29" s="166" t="s">
        <v>15</v>
      </c>
      <c r="Q29" s="195">
        <f>Q28/Q3</f>
        <v>9.3670886075949367E-2</v>
      </c>
      <c r="R29" s="222">
        <f t="shared" ref="R29" si="41">R28/R3</f>
        <v>0.12280701754385964</v>
      </c>
      <c r="S29" s="222">
        <f t="shared" ref="S29" si="42">S28/S3</f>
        <v>0.10344827586206896</v>
      </c>
      <c r="T29" s="222">
        <f t="shared" ref="T29" si="43">T28/T3</f>
        <v>0.13636363636363635</v>
      </c>
      <c r="U29" s="222">
        <f t="shared" ref="U29" si="44">U28/U3</f>
        <v>0.12643678160919541</v>
      </c>
      <c r="V29" s="222">
        <f t="shared" ref="V29" si="45">V28/V3</f>
        <v>8.3333333333333329E-2</v>
      </c>
      <c r="W29" s="222">
        <v>9.6774193548387094E-2</v>
      </c>
      <c r="X29" s="222">
        <f t="shared" ref="X29" si="46">X28/X3</f>
        <v>0.10344827586206896</v>
      </c>
      <c r="Y29" s="222">
        <f t="shared" ref="Y29" si="47">Y28/Y3</f>
        <v>0.20588235294117646</v>
      </c>
      <c r="Z29" s="231">
        <f t="shared" ref="Z29" si="48">Z28/Z3</f>
        <v>0.19642857142857142</v>
      </c>
    </row>
    <row r="30" spans="1:26" ht="15" customHeight="1" x14ac:dyDescent="0.25">
      <c r="A30" s="1" t="s">
        <v>46</v>
      </c>
      <c r="B30" s="172" t="s">
        <v>254</v>
      </c>
      <c r="C30" s="163">
        <v>171</v>
      </c>
      <c r="D30" s="74">
        <v>182</v>
      </c>
      <c r="E30" s="74">
        <v>234</v>
      </c>
      <c r="F30" s="367"/>
      <c r="G30" s="367"/>
      <c r="H30" s="367"/>
      <c r="I30" s="367"/>
      <c r="J30" s="367"/>
      <c r="K30" s="367"/>
      <c r="L30" s="367"/>
      <c r="M30" s="367"/>
      <c r="N30" s="368"/>
      <c r="O30" s="29" t="s">
        <v>46</v>
      </c>
      <c r="P30" s="172" t="s">
        <v>254</v>
      </c>
      <c r="Q30" s="163">
        <v>78</v>
      </c>
      <c r="R30" s="74">
        <v>42</v>
      </c>
      <c r="S30" s="74">
        <v>8</v>
      </c>
      <c r="T30" s="74">
        <v>19</v>
      </c>
      <c r="U30" s="74">
        <v>15</v>
      </c>
      <c r="V30" s="74">
        <v>7</v>
      </c>
      <c r="W30" s="406">
        <v>21</v>
      </c>
      <c r="X30" s="74">
        <v>23</v>
      </c>
      <c r="Y30" s="74">
        <v>11</v>
      </c>
      <c r="Z30" s="86">
        <v>10</v>
      </c>
    </row>
    <row r="31" spans="1:26" x14ac:dyDescent="0.25">
      <c r="A31" s="1" t="s">
        <v>47</v>
      </c>
      <c r="B31" s="166" t="s">
        <v>15</v>
      </c>
      <c r="C31" s="195">
        <f>C30/C3</f>
        <v>0.14602903501280956</v>
      </c>
      <c r="D31" s="195">
        <f t="shared" ref="D31:N31" si="49">D30/D3</f>
        <v>0.14736842105263157</v>
      </c>
      <c r="E31" s="195">
        <f t="shared" si="49"/>
        <v>0.20189818809318377</v>
      </c>
      <c r="F31" s="359" t="e">
        <f t="shared" si="49"/>
        <v>#DIV/0!</v>
      </c>
      <c r="G31" s="359" t="e">
        <f t="shared" si="49"/>
        <v>#DIV/0!</v>
      </c>
      <c r="H31" s="359" t="e">
        <f t="shared" si="49"/>
        <v>#DIV/0!</v>
      </c>
      <c r="I31" s="359" t="e">
        <f t="shared" si="49"/>
        <v>#DIV/0!</v>
      </c>
      <c r="J31" s="359" t="e">
        <f t="shared" si="49"/>
        <v>#DIV/0!</v>
      </c>
      <c r="K31" s="359" t="e">
        <f t="shared" si="49"/>
        <v>#DIV/0!</v>
      </c>
      <c r="L31" s="359" t="e">
        <f t="shared" si="49"/>
        <v>#DIV/0!</v>
      </c>
      <c r="M31" s="359" t="e">
        <f t="shared" si="49"/>
        <v>#DIV/0!</v>
      </c>
      <c r="N31" s="359" t="e">
        <f t="shared" si="49"/>
        <v>#DIV/0!</v>
      </c>
      <c r="O31" s="29" t="s">
        <v>47</v>
      </c>
      <c r="P31" s="166" t="s">
        <v>15</v>
      </c>
      <c r="Q31" s="195">
        <f>Q30/Q3</f>
        <v>0.19746835443037974</v>
      </c>
      <c r="R31" s="222">
        <f t="shared" ref="R31" si="50">R30/R3</f>
        <v>0.18421052631578946</v>
      </c>
      <c r="S31" s="222">
        <f t="shared" ref="S31" si="51">S30/S3</f>
        <v>0.13793103448275862</v>
      </c>
      <c r="T31" s="222">
        <f t="shared" ref="T31" si="52">T30/T3</f>
        <v>0.2878787878787879</v>
      </c>
      <c r="U31" s="222">
        <f t="shared" ref="U31" si="53">U30/U3</f>
        <v>0.17241379310344829</v>
      </c>
      <c r="V31" s="222">
        <f t="shared" ref="V31" si="54">V30/V3</f>
        <v>0.29166666666666669</v>
      </c>
      <c r="W31" s="222">
        <v>0.22580645161290322</v>
      </c>
      <c r="X31" s="222">
        <f t="shared" ref="X31" si="55">X30/X3</f>
        <v>0.19827586206896552</v>
      </c>
      <c r="Y31" s="222">
        <f t="shared" ref="Y31" si="56">Y30/Y3</f>
        <v>0.3235294117647059</v>
      </c>
      <c r="Z31" s="231">
        <f t="shared" ref="Z31" si="57">Z30/Z3</f>
        <v>0.17857142857142858</v>
      </c>
    </row>
    <row r="32" spans="1:26" ht="15" customHeight="1" x14ac:dyDescent="0.25">
      <c r="A32" s="1" t="s">
        <v>48</v>
      </c>
      <c r="B32" s="172" t="s">
        <v>255</v>
      </c>
      <c r="C32" s="163">
        <v>141</v>
      </c>
      <c r="D32" s="74">
        <v>164</v>
      </c>
      <c r="E32" s="74">
        <v>149</v>
      </c>
      <c r="F32" s="367"/>
      <c r="G32" s="367"/>
      <c r="H32" s="367"/>
      <c r="I32" s="367"/>
      <c r="J32" s="367"/>
      <c r="K32" s="367"/>
      <c r="L32" s="367"/>
      <c r="M32" s="367"/>
      <c r="N32" s="368"/>
      <c r="O32" s="29" t="s">
        <v>48</v>
      </c>
      <c r="P32" s="172" t="s">
        <v>255</v>
      </c>
      <c r="Q32" s="163">
        <v>49</v>
      </c>
      <c r="R32" s="74">
        <v>25</v>
      </c>
      <c r="S32" s="74">
        <v>9</v>
      </c>
      <c r="T32" s="74">
        <v>13</v>
      </c>
      <c r="U32" s="74">
        <v>11</v>
      </c>
      <c r="V32" s="74">
        <v>5</v>
      </c>
      <c r="W32" s="406">
        <v>14</v>
      </c>
      <c r="X32" s="74">
        <v>10</v>
      </c>
      <c r="Y32" s="74">
        <v>4</v>
      </c>
      <c r="Z32" s="86">
        <v>9</v>
      </c>
    </row>
    <row r="33" spans="1:26" x14ac:dyDescent="0.25">
      <c r="A33" s="1" t="s">
        <v>49</v>
      </c>
      <c r="B33" s="166" t="s">
        <v>15</v>
      </c>
      <c r="C33" s="195">
        <f>C32/C3</f>
        <v>0.12040990606319385</v>
      </c>
      <c r="D33" s="195">
        <f t="shared" ref="D33:N33" si="58">D32/D3</f>
        <v>0.13279352226720648</v>
      </c>
      <c r="E33" s="195">
        <f t="shared" si="58"/>
        <v>0.12855910267471959</v>
      </c>
      <c r="F33" s="359" t="e">
        <f t="shared" si="58"/>
        <v>#DIV/0!</v>
      </c>
      <c r="G33" s="359" t="e">
        <f t="shared" si="58"/>
        <v>#DIV/0!</v>
      </c>
      <c r="H33" s="359" t="e">
        <f t="shared" si="58"/>
        <v>#DIV/0!</v>
      </c>
      <c r="I33" s="359" t="e">
        <f t="shared" si="58"/>
        <v>#DIV/0!</v>
      </c>
      <c r="J33" s="359" t="e">
        <f t="shared" si="58"/>
        <v>#DIV/0!</v>
      </c>
      <c r="K33" s="359" t="e">
        <f t="shared" si="58"/>
        <v>#DIV/0!</v>
      </c>
      <c r="L33" s="359" t="e">
        <f t="shared" si="58"/>
        <v>#DIV/0!</v>
      </c>
      <c r="M33" s="359" t="e">
        <f t="shared" si="58"/>
        <v>#DIV/0!</v>
      </c>
      <c r="N33" s="359" t="e">
        <f t="shared" si="58"/>
        <v>#DIV/0!</v>
      </c>
      <c r="O33" s="29" t="s">
        <v>49</v>
      </c>
      <c r="P33" s="166" t="s">
        <v>15</v>
      </c>
      <c r="Q33" s="195">
        <f>Q32/Q3</f>
        <v>0.1240506329113924</v>
      </c>
      <c r="R33" s="222">
        <f t="shared" ref="R33" si="59">R32/R3</f>
        <v>0.10964912280701754</v>
      </c>
      <c r="S33" s="222">
        <f t="shared" ref="S33" si="60">S32/S3</f>
        <v>0.15517241379310345</v>
      </c>
      <c r="T33" s="222">
        <f t="shared" ref="T33" si="61">T32/T3</f>
        <v>0.19696969696969696</v>
      </c>
      <c r="U33" s="222">
        <f t="shared" ref="U33" si="62">U32/U3</f>
        <v>0.12643678160919541</v>
      </c>
      <c r="V33" s="222">
        <f t="shared" ref="V33" si="63">V32/V3</f>
        <v>0.20833333333333334</v>
      </c>
      <c r="W33" s="222">
        <v>0.15053763440860216</v>
      </c>
      <c r="X33" s="222">
        <f t="shared" ref="X33" si="64">X32/X3</f>
        <v>8.6206896551724144E-2</v>
      </c>
      <c r="Y33" s="222">
        <f t="shared" ref="Y33" si="65">Y32/Y3</f>
        <v>0.11764705882352941</v>
      </c>
      <c r="Z33" s="231">
        <f t="shared" ref="Z33" si="66">Z32/Z3</f>
        <v>0.16071428571428573</v>
      </c>
    </row>
    <row r="34" spans="1:26" ht="15" customHeight="1" x14ac:dyDescent="0.25">
      <c r="A34" s="1" t="s">
        <v>50</v>
      </c>
      <c r="B34" s="172" t="s">
        <v>256</v>
      </c>
      <c r="C34" s="163">
        <v>144</v>
      </c>
      <c r="D34" s="74">
        <v>123</v>
      </c>
      <c r="E34" s="74">
        <v>132</v>
      </c>
      <c r="F34" s="367"/>
      <c r="G34" s="367"/>
      <c r="H34" s="367"/>
      <c r="I34" s="367"/>
      <c r="J34" s="367"/>
      <c r="K34" s="367"/>
      <c r="L34" s="367"/>
      <c r="M34" s="367"/>
      <c r="N34" s="368"/>
      <c r="O34" s="29" t="s">
        <v>50</v>
      </c>
      <c r="P34" s="172" t="s">
        <v>256</v>
      </c>
      <c r="Q34" s="163">
        <v>48</v>
      </c>
      <c r="R34" s="74">
        <v>26</v>
      </c>
      <c r="S34" s="74">
        <v>8</v>
      </c>
      <c r="T34" s="74">
        <v>2</v>
      </c>
      <c r="U34" s="74">
        <v>7</v>
      </c>
      <c r="V34" s="74">
        <v>2</v>
      </c>
      <c r="W34" s="406">
        <v>12</v>
      </c>
      <c r="X34" s="74">
        <v>12</v>
      </c>
      <c r="Y34" s="74">
        <v>7</v>
      </c>
      <c r="Z34" s="86">
        <v>8</v>
      </c>
    </row>
    <row r="35" spans="1:26" x14ac:dyDescent="0.25">
      <c r="A35" s="1" t="s">
        <v>51</v>
      </c>
      <c r="B35" s="166" t="s">
        <v>15</v>
      </c>
      <c r="C35" s="195">
        <f>C34/C3</f>
        <v>0.12297181895815543</v>
      </c>
      <c r="D35" s="195">
        <f t="shared" ref="D35:N35" si="67">D34/D3</f>
        <v>9.9595141700404857E-2</v>
      </c>
      <c r="E35" s="195">
        <f t="shared" si="67"/>
        <v>0.11389128559102675</v>
      </c>
      <c r="F35" s="359" t="e">
        <f t="shared" si="67"/>
        <v>#DIV/0!</v>
      </c>
      <c r="G35" s="359" t="e">
        <f t="shared" si="67"/>
        <v>#DIV/0!</v>
      </c>
      <c r="H35" s="359" t="e">
        <f t="shared" si="67"/>
        <v>#DIV/0!</v>
      </c>
      <c r="I35" s="359" t="e">
        <f t="shared" si="67"/>
        <v>#DIV/0!</v>
      </c>
      <c r="J35" s="359" t="e">
        <f t="shared" si="67"/>
        <v>#DIV/0!</v>
      </c>
      <c r="K35" s="359" t="e">
        <f t="shared" si="67"/>
        <v>#DIV/0!</v>
      </c>
      <c r="L35" s="359" t="e">
        <f t="shared" si="67"/>
        <v>#DIV/0!</v>
      </c>
      <c r="M35" s="359" t="e">
        <f t="shared" si="67"/>
        <v>#DIV/0!</v>
      </c>
      <c r="N35" s="359" t="e">
        <f t="shared" si="67"/>
        <v>#DIV/0!</v>
      </c>
      <c r="O35" s="29" t="s">
        <v>51</v>
      </c>
      <c r="P35" s="166" t="s">
        <v>15</v>
      </c>
      <c r="Q35" s="195">
        <f>Q34/Q3</f>
        <v>0.12151898734177215</v>
      </c>
      <c r="R35" s="222">
        <f t="shared" ref="R35" si="68">R34/R3</f>
        <v>0.11403508771929824</v>
      </c>
      <c r="S35" s="222">
        <f t="shared" ref="S35" si="69">S34/S3</f>
        <v>0.13793103448275862</v>
      </c>
      <c r="T35" s="222">
        <f t="shared" ref="T35" si="70">T34/T3</f>
        <v>3.0303030303030304E-2</v>
      </c>
      <c r="U35" s="222">
        <f t="shared" ref="U35" si="71">U34/U3</f>
        <v>8.0459770114942528E-2</v>
      </c>
      <c r="V35" s="222">
        <f t="shared" ref="V35" si="72">V34/V3</f>
        <v>8.3333333333333329E-2</v>
      </c>
      <c r="W35" s="222">
        <v>0.12903225806451613</v>
      </c>
      <c r="X35" s="222">
        <f t="shared" ref="X35" si="73">X34/X3</f>
        <v>0.10344827586206896</v>
      </c>
      <c r="Y35" s="222">
        <f t="shared" ref="Y35" si="74">Y34/Y3</f>
        <v>0.20588235294117646</v>
      </c>
      <c r="Z35" s="231">
        <f t="shared" ref="Z35" si="75">Z34/Z3</f>
        <v>0.14285714285714285</v>
      </c>
    </row>
    <row r="36" spans="1:26" ht="15" customHeight="1" x14ac:dyDescent="0.25">
      <c r="A36" s="1" t="s">
        <v>52</v>
      </c>
      <c r="B36" s="172" t="s">
        <v>257</v>
      </c>
      <c r="C36" s="163">
        <v>174</v>
      </c>
      <c r="D36" s="74">
        <v>175</v>
      </c>
      <c r="E36" s="74">
        <v>158</v>
      </c>
      <c r="F36" s="367"/>
      <c r="G36" s="367"/>
      <c r="H36" s="367"/>
      <c r="I36" s="367"/>
      <c r="J36" s="367"/>
      <c r="K36" s="367"/>
      <c r="L36" s="367"/>
      <c r="M36" s="367"/>
      <c r="N36" s="368"/>
      <c r="O36" s="29" t="s">
        <v>52</v>
      </c>
      <c r="P36" s="172" t="s">
        <v>257</v>
      </c>
      <c r="Q36" s="163">
        <v>58</v>
      </c>
      <c r="R36" s="74">
        <v>31</v>
      </c>
      <c r="S36" s="74">
        <v>5</v>
      </c>
      <c r="T36" s="74">
        <v>5</v>
      </c>
      <c r="U36" s="74">
        <v>20</v>
      </c>
      <c r="V36" s="74">
        <v>5</v>
      </c>
      <c r="W36" s="406">
        <v>10</v>
      </c>
      <c r="X36" s="74">
        <v>14</v>
      </c>
      <c r="Y36" s="74">
        <v>2</v>
      </c>
      <c r="Z36" s="86">
        <v>7</v>
      </c>
    </row>
    <row r="37" spans="1:26" x14ac:dyDescent="0.25">
      <c r="A37" s="1" t="s">
        <v>53</v>
      </c>
      <c r="B37" s="166" t="s">
        <v>15</v>
      </c>
      <c r="C37" s="195">
        <f>C36/C3</f>
        <v>0.14859094790777114</v>
      </c>
      <c r="D37" s="195">
        <f t="shared" ref="D37:N37" si="76">D36/D3</f>
        <v>0.1417004048582996</v>
      </c>
      <c r="E37" s="195">
        <f t="shared" si="76"/>
        <v>0.1363244176013805</v>
      </c>
      <c r="F37" s="359" t="e">
        <f t="shared" si="76"/>
        <v>#DIV/0!</v>
      </c>
      <c r="G37" s="359" t="e">
        <f t="shared" si="76"/>
        <v>#DIV/0!</v>
      </c>
      <c r="H37" s="359" t="e">
        <f t="shared" si="76"/>
        <v>#DIV/0!</v>
      </c>
      <c r="I37" s="359" t="e">
        <f t="shared" si="76"/>
        <v>#DIV/0!</v>
      </c>
      <c r="J37" s="359" t="e">
        <f t="shared" si="76"/>
        <v>#DIV/0!</v>
      </c>
      <c r="K37" s="359" t="e">
        <f t="shared" si="76"/>
        <v>#DIV/0!</v>
      </c>
      <c r="L37" s="359" t="e">
        <f t="shared" si="76"/>
        <v>#DIV/0!</v>
      </c>
      <c r="M37" s="359" t="e">
        <f t="shared" si="76"/>
        <v>#DIV/0!</v>
      </c>
      <c r="N37" s="359" t="e">
        <f t="shared" si="76"/>
        <v>#DIV/0!</v>
      </c>
      <c r="O37" s="29" t="s">
        <v>53</v>
      </c>
      <c r="P37" s="166" t="s">
        <v>15</v>
      </c>
      <c r="Q37" s="195">
        <f>Q36/Q3</f>
        <v>0.14683544303797469</v>
      </c>
      <c r="R37" s="222">
        <f t="shared" ref="R37" si="77">R36/R3</f>
        <v>0.13596491228070176</v>
      </c>
      <c r="S37" s="222">
        <f t="shared" ref="S37" si="78">S36/S3</f>
        <v>8.6206896551724144E-2</v>
      </c>
      <c r="T37" s="222">
        <f t="shared" ref="T37" si="79">T36/T3</f>
        <v>7.575757575757576E-2</v>
      </c>
      <c r="U37" s="222">
        <f t="shared" ref="U37" si="80">U36/U3</f>
        <v>0.22988505747126436</v>
      </c>
      <c r="V37" s="222">
        <f t="shared" ref="V37" si="81">V36/V3</f>
        <v>0.20833333333333334</v>
      </c>
      <c r="W37" s="222">
        <v>0.10752688172043011</v>
      </c>
      <c r="X37" s="222">
        <f t="shared" ref="X37" si="82">X36/X3</f>
        <v>0.1206896551724138</v>
      </c>
      <c r="Y37" s="222">
        <f t="shared" ref="Y37" si="83">Y36/Y3</f>
        <v>5.8823529411764705E-2</v>
      </c>
      <c r="Z37" s="231">
        <f t="shared" ref="Z37" si="84">Z36/Z3</f>
        <v>0.125</v>
      </c>
    </row>
    <row r="38" spans="1:26" ht="15" customHeight="1" x14ac:dyDescent="0.25">
      <c r="A38" s="1" t="s">
        <v>54</v>
      </c>
      <c r="B38" s="172" t="s">
        <v>258</v>
      </c>
      <c r="C38" s="163">
        <v>378</v>
      </c>
      <c r="D38" s="74">
        <v>371</v>
      </c>
      <c r="E38" s="74">
        <v>354</v>
      </c>
      <c r="F38" s="367"/>
      <c r="G38" s="367"/>
      <c r="H38" s="367"/>
      <c r="I38" s="367"/>
      <c r="J38" s="367"/>
      <c r="K38" s="367"/>
      <c r="L38" s="367"/>
      <c r="M38" s="367"/>
      <c r="N38" s="368"/>
      <c r="O38" s="29" t="s">
        <v>54</v>
      </c>
      <c r="P38" s="172" t="s">
        <v>258</v>
      </c>
      <c r="Q38" s="163">
        <v>125</v>
      </c>
      <c r="R38" s="74">
        <v>76</v>
      </c>
      <c r="S38" s="74">
        <v>22</v>
      </c>
      <c r="T38" s="74">
        <v>18</v>
      </c>
      <c r="U38" s="74">
        <v>23</v>
      </c>
      <c r="V38" s="74">
        <v>3</v>
      </c>
      <c r="W38" s="406">
        <v>27</v>
      </c>
      <c r="X38" s="74">
        <v>45</v>
      </c>
      <c r="Y38" s="74">
        <v>3</v>
      </c>
      <c r="Z38" s="86">
        <v>11</v>
      </c>
    </row>
    <row r="39" spans="1:26" ht="15.75" thickBot="1" x14ac:dyDescent="0.3">
      <c r="A39" s="1" t="s">
        <v>55</v>
      </c>
      <c r="B39" s="170" t="s">
        <v>15</v>
      </c>
      <c r="C39" s="204">
        <f>C38/C3</f>
        <v>0.32280102476515798</v>
      </c>
      <c r="D39" s="232">
        <f t="shared" ref="D39:N39" si="85">D38/D3</f>
        <v>0.30040485829959512</v>
      </c>
      <c r="E39" s="232">
        <f t="shared" si="85"/>
        <v>0.30543572044866263</v>
      </c>
      <c r="F39" s="346" t="e">
        <f t="shared" si="85"/>
        <v>#DIV/0!</v>
      </c>
      <c r="G39" s="346" t="e">
        <f t="shared" si="85"/>
        <v>#DIV/0!</v>
      </c>
      <c r="H39" s="346" t="e">
        <f t="shared" si="85"/>
        <v>#DIV/0!</v>
      </c>
      <c r="I39" s="346" t="e">
        <f t="shared" si="85"/>
        <v>#DIV/0!</v>
      </c>
      <c r="J39" s="346" t="e">
        <f t="shared" si="85"/>
        <v>#DIV/0!</v>
      </c>
      <c r="K39" s="346" t="e">
        <f t="shared" si="85"/>
        <v>#DIV/0!</v>
      </c>
      <c r="L39" s="346" t="e">
        <f t="shared" si="85"/>
        <v>#DIV/0!</v>
      </c>
      <c r="M39" s="346" t="e">
        <f t="shared" si="85"/>
        <v>#DIV/0!</v>
      </c>
      <c r="N39" s="361" t="e">
        <f t="shared" si="85"/>
        <v>#DIV/0!</v>
      </c>
      <c r="O39" s="29" t="s">
        <v>55</v>
      </c>
      <c r="P39" s="170" t="s">
        <v>15</v>
      </c>
      <c r="Q39" s="204">
        <f>Q38/Q3</f>
        <v>0.31645569620253167</v>
      </c>
      <c r="R39" s="232">
        <f>R38/R3</f>
        <v>0.33333333333333331</v>
      </c>
      <c r="S39" s="232">
        <f t="shared" ref="S39" si="86">S38/S3</f>
        <v>0.37931034482758619</v>
      </c>
      <c r="T39" s="232">
        <f t="shared" ref="T39" si="87">T38/T3</f>
        <v>0.27272727272727271</v>
      </c>
      <c r="U39" s="232">
        <f t="shared" ref="U39" si="88">U38/U3</f>
        <v>0.26436781609195403</v>
      </c>
      <c r="V39" s="232">
        <f t="shared" ref="V39" si="89">V38/V3</f>
        <v>0.125</v>
      </c>
      <c r="W39" s="232">
        <v>0.29032258064516131</v>
      </c>
      <c r="X39" s="232">
        <f t="shared" ref="X39" si="90">X38/X3</f>
        <v>0.38793103448275862</v>
      </c>
      <c r="Y39" s="232">
        <f t="shared" ref="Y39" si="91">Y38/Y3</f>
        <v>8.8235294117647065E-2</v>
      </c>
      <c r="Z39" s="233">
        <f t="shared" ref="Z39" si="92">Z38/Z3</f>
        <v>0.19642857142857142</v>
      </c>
    </row>
    <row r="40" spans="1:26" ht="15.75" thickBot="1" x14ac:dyDescent="0.3">
      <c r="A40" s="1" t="s">
        <v>56</v>
      </c>
      <c r="B40" s="171"/>
      <c r="C40" s="266">
        <f>SUM(C28+C30+C32+C34+C36+C38)</f>
        <v>1171</v>
      </c>
      <c r="D40" s="266">
        <f>SUM(D28+D30+D32+D34+D36+D38)</f>
        <v>1235</v>
      </c>
      <c r="E40" s="266">
        <f>SUM(E28+E30+E32+E34+E36+E38)</f>
        <v>1159</v>
      </c>
      <c r="F40" s="266"/>
      <c r="G40" s="266"/>
      <c r="H40" s="266"/>
      <c r="I40" s="266"/>
      <c r="J40" s="266"/>
      <c r="K40" s="266"/>
      <c r="L40" s="266"/>
      <c r="M40" s="266"/>
      <c r="N40" s="390"/>
      <c r="O40" s="29" t="s">
        <v>56</v>
      </c>
      <c r="P40" s="171"/>
      <c r="Q40" s="266">
        <f t="shared" ref="Q40:V40" si="93">SUM(Q28+Q30+Q32+Q34+Q36+Q38)</f>
        <v>395</v>
      </c>
      <c r="R40" s="266">
        <f t="shared" si="93"/>
        <v>228</v>
      </c>
      <c r="S40" s="266">
        <f t="shared" si="93"/>
        <v>58</v>
      </c>
      <c r="T40" s="266">
        <f t="shared" si="93"/>
        <v>66</v>
      </c>
      <c r="U40" s="266">
        <f t="shared" si="93"/>
        <v>87</v>
      </c>
      <c r="V40" s="266">
        <f t="shared" si="93"/>
        <v>24</v>
      </c>
      <c r="W40" s="266">
        <f t="shared" ref="W40" si="94">W28+W30+W32+W34+W36+W38</f>
        <v>93</v>
      </c>
      <c r="X40" s="266">
        <f>SUM(X28+X30+X32+X34+X36+X38)</f>
        <v>116</v>
      </c>
      <c r="Y40" s="266">
        <f>SUM(Y28+Y30+Y32+Y34+Y36+Y38)</f>
        <v>34</v>
      </c>
      <c r="Z40" s="266">
        <f>SUM(Z28+Z30+Z32+Z34+Z36+Z38)</f>
        <v>56</v>
      </c>
    </row>
    <row r="41" spans="1:26" ht="15" customHeight="1" x14ac:dyDescent="0.25">
      <c r="A41" s="1" t="s">
        <v>57</v>
      </c>
      <c r="B41" s="241" t="s">
        <v>259</v>
      </c>
      <c r="C41" s="240">
        <v>180</v>
      </c>
      <c r="D41" s="403">
        <v>192</v>
      </c>
      <c r="E41" s="403">
        <v>176</v>
      </c>
      <c r="F41" s="388"/>
      <c r="G41" s="388"/>
      <c r="H41" s="388"/>
      <c r="I41" s="388"/>
      <c r="J41" s="388"/>
      <c r="K41" s="388"/>
      <c r="L41" s="388"/>
      <c r="M41" s="388"/>
      <c r="N41" s="389"/>
      <c r="O41" s="29" t="s">
        <v>57</v>
      </c>
      <c r="P41" s="246" t="s">
        <v>259</v>
      </c>
      <c r="Q41" s="240">
        <v>66</v>
      </c>
      <c r="R41" s="403">
        <v>27</v>
      </c>
      <c r="S41" s="403">
        <v>8</v>
      </c>
      <c r="T41" s="403">
        <v>13</v>
      </c>
      <c r="U41" s="403">
        <v>13</v>
      </c>
      <c r="V41" s="403">
        <v>4</v>
      </c>
      <c r="W41" s="403">
        <v>8</v>
      </c>
      <c r="X41" s="403">
        <v>20</v>
      </c>
      <c r="Y41" s="403">
        <v>8</v>
      </c>
      <c r="Z41" s="404">
        <v>9</v>
      </c>
    </row>
    <row r="42" spans="1:26" x14ac:dyDescent="0.25">
      <c r="A42" s="1" t="s">
        <v>58</v>
      </c>
      <c r="B42" s="242" t="s">
        <v>15</v>
      </c>
      <c r="C42" s="195">
        <f>C41/C3</f>
        <v>0.15371477369769429</v>
      </c>
      <c r="D42" s="222">
        <f t="shared" ref="D42:N42" si="95">D41/D3</f>
        <v>0.15546558704453442</v>
      </c>
      <c r="E42" s="222">
        <f t="shared" si="95"/>
        <v>0.15185504745470232</v>
      </c>
      <c r="F42" s="344" t="e">
        <f t="shared" si="95"/>
        <v>#DIV/0!</v>
      </c>
      <c r="G42" s="344" t="e">
        <f t="shared" si="95"/>
        <v>#DIV/0!</v>
      </c>
      <c r="H42" s="344" t="e">
        <f t="shared" si="95"/>
        <v>#DIV/0!</v>
      </c>
      <c r="I42" s="344" t="e">
        <f t="shared" si="95"/>
        <v>#DIV/0!</v>
      </c>
      <c r="J42" s="344" t="e">
        <f t="shared" si="95"/>
        <v>#DIV/0!</v>
      </c>
      <c r="K42" s="344" t="e">
        <f t="shared" si="95"/>
        <v>#DIV/0!</v>
      </c>
      <c r="L42" s="344" t="e">
        <f t="shared" si="95"/>
        <v>#DIV/0!</v>
      </c>
      <c r="M42" s="344" t="e">
        <f t="shared" si="95"/>
        <v>#DIV/0!</v>
      </c>
      <c r="N42" s="344" t="e">
        <f t="shared" si="95"/>
        <v>#DIV/0!</v>
      </c>
      <c r="O42" s="29" t="s">
        <v>58</v>
      </c>
      <c r="P42" s="199" t="s">
        <v>15</v>
      </c>
      <c r="Q42" s="195">
        <f>Q41/Q3</f>
        <v>0.16708860759493671</v>
      </c>
      <c r="R42" s="222">
        <f t="shared" ref="R42" si="96">R41/R3</f>
        <v>0.11842105263157894</v>
      </c>
      <c r="S42" s="222">
        <f t="shared" ref="S42" si="97">S41/S3</f>
        <v>0.13793103448275862</v>
      </c>
      <c r="T42" s="222">
        <f t="shared" ref="T42" si="98">T41/T3</f>
        <v>0.19696969696969696</v>
      </c>
      <c r="U42" s="222">
        <f t="shared" ref="U42" si="99">U41/U3</f>
        <v>0.14942528735632185</v>
      </c>
      <c r="V42" s="222">
        <f t="shared" ref="V42" si="100">V41/V3</f>
        <v>0.16666666666666666</v>
      </c>
      <c r="W42" s="222">
        <v>8.6021505376344093E-2</v>
      </c>
      <c r="X42" s="222">
        <f t="shared" ref="X42" si="101">X41/X3</f>
        <v>0.17241379310344829</v>
      </c>
      <c r="Y42" s="222">
        <f t="shared" ref="Y42" si="102">Y41/Y3</f>
        <v>0.23529411764705882</v>
      </c>
      <c r="Z42" s="231">
        <f t="shared" ref="Z42" si="103">Z41/Z3</f>
        <v>0.16071428571428573</v>
      </c>
    </row>
    <row r="43" spans="1:26" ht="15" customHeight="1" x14ac:dyDescent="0.25">
      <c r="A43" s="1" t="s">
        <v>59</v>
      </c>
      <c r="B43" s="243" t="s">
        <v>260</v>
      </c>
      <c r="C43" s="73">
        <v>305</v>
      </c>
      <c r="D43" s="74">
        <v>331</v>
      </c>
      <c r="E43" s="74">
        <v>309</v>
      </c>
      <c r="F43" s="367"/>
      <c r="G43" s="367"/>
      <c r="H43" s="367"/>
      <c r="I43" s="367"/>
      <c r="J43" s="367"/>
      <c r="K43" s="367"/>
      <c r="L43" s="367"/>
      <c r="M43" s="367"/>
      <c r="N43" s="368"/>
      <c r="O43" s="29" t="s">
        <v>59</v>
      </c>
      <c r="P43" s="247" t="s">
        <v>260</v>
      </c>
      <c r="Q43" s="73">
        <v>105</v>
      </c>
      <c r="R43" s="74">
        <v>67</v>
      </c>
      <c r="S43" s="74">
        <v>11</v>
      </c>
      <c r="T43" s="74">
        <v>18</v>
      </c>
      <c r="U43" s="74">
        <v>28</v>
      </c>
      <c r="V43" s="74">
        <v>8</v>
      </c>
      <c r="W43" s="406">
        <v>19</v>
      </c>
      <c r="X43" s="74">
        <v>31</v>
      </c>
      <c r="Y43" s="74">
        <v>9</v>
      </c>
      <c r="Z43" s="86">
        <v>13</v>
      </c>
    </row>
    <row r="44" spans="1:26" x14ac:dyDescent="0.25">
      <c r="A44" s="1" t="s">
        <v>60</v>
      </c>
      <c r="B44" s="242" t="s">
        <v>15</v>
      </c>
      <c r="C44" s="195">
        <f>C43/C3</f>
        <v>0.26046114432109307</v>
      </c>
      <c r="D44" s="222">
        <f t="shared" ref="D44:N44" si="104">D43/D3</f>
        <v>0.26801619433198381</v>
      </c>
      <c r="E44" s="222">
        <f t="shared" si="104"/>
        <v>0.26660914581535805</v>
      </c>
      <c r="F44" s="344" t="e">
        <f t="shared" si="104"/>
        <v>#DIV/0!</v>
      </c>
      <c r="G44" s="344" t="e">
        <f t="shared" si="104"/>
        <v>#DIV/0!</v>
      </c>
      <c r="H44" s="344" t="e">
        <f t="shared" si="104"/>
        <v>#DIV/0!</v>
      </c>
      <c r="I44" s="344" t="e">
        <f t="shared" si="104"/>
        <v>#DIV/0!</v>
      </c>
      <c r="J44" s="344" t="e">
        <f t="shared" si="104"/>
        <v>#DIV/0!</v>
      </c>
      <c r="K44" s="344" t="e">
        <f t="shared" si="104"/>
        <v>#DIV/0!</v>
      </c>
      <c r="L44" s="344" t="e">
        <f t="shared" si="104"/>
        <v>#DIV/0!</v>
      </c>
      <c r="M44" s="344" t="e">
        <f t="shared" si="104"/>
        <v>#DIV/0!</v>
      </c>
      <c r="N44" s="344" t="e">
        <f t="shared" si="104"/>
        <v>#DIV/0!</v>
      </c>
      <c r="O44" s="29" t="s">
        <v>60</v>
      </c>
      <c r="P44" s="199" t="s">
        <v>15</v>
      </c>
      <c r="Q44" s="195">
        <f>Q43/Q3</f>
        <v>0.26582278481012656</v>
      </c>
      <c r="R44" s="222">
        <f t="shared" ref="R44" si="105">R43/R3</f>
        <v>0.29385964912280704</v>
      </c>
      <c r="S44" s="222">
        <f t="shared" ref="S44" si="106">S43/S3</f>
        <v>0.18965517241379309</v>
      </c>
      <c r="T44" s="222">
        <f t="shared" ref="T44" si="107">T43/T3</f>
        <v>0.27272727272727271</v>
      </c>
      <c r="U44" s="222">
        <f t="shared" ref="U44" si="108">U43/U3</f>
        <v>0.32183908045977011</v>
      </c>
      <c r="V44" s="222">
        <f t="shared" ref="V44" si="109">V43/V3</f>
        <v>0.33333333333333331</v>
      </c>
      <c r="W44" s="222">
        <v>0.20430107526881722</v>
      </c>
      <c r="X44" s="222">
        <f t="shared" ref="X44" si="110">X43/X3</f>
        <v>0.26724137931034481</v>
      </c>
      <c r="Y44" s="222">
        <f t="shared" ref="Y44" si="111">Y43/Y3</f>
        <v>0.26470588235294118</v>
      </c>
      <c r="Z44" s="231">
        <f t="shared" ref="Z44" si="112">Z43/Z3</f>
        <v>0.23214285714285715</v>
      </c>
    </row>
    <row r="45" spans="1:26" ht="15" customHeight="1" x14ac:dyDescent="0.25">
      <c r="A45" s="1" t="s">
        <v>61</v>
      </c>
      <c r="B45" s="243" t="s">
        <v>261</v>
      </c>
      <c r="C45" s="73">
        <v>202</v>
      </c>
      <c r="D45" s="74">
        <v>221</v>
      </c>
      <c r="E45" s="74">
        <v>211</v>
      </c>
      <c r="F45" s="367"/>
      <c r="G45" s="367"/>
      <c r="H45" s="367"/>
      <c r="I45" s="367"/>
      <c r="J45" s="367"/>
      <c r="K45" s="367"/>
      <c r="L45" s="367"/>
      <c r="M45" s="367"/>
      <c r="N45" s="368"/>
      <c r="O45" s="29" t="s">
        <v>61</v>
      </c>
      <c r="P45" s="247" t="s">
        <v>261</v>
      </c>
      <c r="Q45" s="73">
        <v>60</v>
      </c>
      <c r="R45" s="74">
        <v>51</v>
      </c>
      <c r="S45" s="74">
        <v>16</v>
      </c>
      <c r="T45" s="74">
        <v>7</v>
      </c>
      <c r="U45" s="74">
        <v>15</v>
      </c>
      <c r="V45" s="74">
        <v>5</v>
      </c>
      <c r="W45" s="406">
        <v>23</v>
      </c>
      <c r="X45" s="74">
        <v>20</v>
      </c>
      <c r="Y45" s="74">
        <v>7</v>
      </c>
      <c r="Z45" s="86">
        <v>7</v>
      </c>
    </row>
    <row r="46" spans="1:26" x14ac:dyDescent="0.25">
      <c r="A46" s="1" t="s">
        <v>62</v>
      </c>
      <c r="B46" s="242" t="s">
        <v>15</v>
      </c>
      <c r="C46" s="195">
        <f>C45/C3</f>
        <v>0.17250213492741248</v>
      </c>
      <c r="D46" s="222">
        <f t="shared" ref="D46:N46" si="113">D45/D3</f>
        <v>0.17894736842105263</v>
      </c>
      <c r="E46" s="222">
        <f t="shared" si="113"/>
        <v>0.182053494391717</v>
      </c>
      <c r="F46" s="344" t="e">
        <f t="shared" si="113"/>
        <v>#DIV/0!</v>
      </c>
      <c r="G46" s="344" t="e">
        <f t="shared" si="113"/>
        <v>#DIV/0!</v>
      </c>
      <c r="H46" s="344" t="e">
        <f t="shared" si="113"/>
        <v>#DIV/0!</v>
      </c>
      <c r="I46" s="344" t="e">
        <f t="shared" si="113"/>
        <v>#DIV/0!</v>
      </c>
      <c r="J46" s="344" t="e">
        <f t="shared" si="113"/>
        <v>#DIV/0!</v>
      </c>
      <c r="K46" s="344" t="e">
        <f t="shared" si="113"/>
        <v>#DIV/0!</v>
      </c>
      <c r="L46" s="344" t="e">
        <f t="shared" si="113"/>
        <v>#DIV/0!</v>
      </c>
      <c r="M46" s="344" t="e">
        <f t="shared" si="113"/>
        <v>#DIV/0!</v>
      </c>
      <c r="N46" s="344" t="e">
        <f t="shared" si="113"/>
        <v>#DIV/0!</v>
      </c>
      <c r="O46" s="29" t="s">
        <v>62</v>
      </c>
      <c r="P46" s="199" t="s">
        <v>15</v>
      </c>
      <c r="Q46" s="195">
        <f>Q45/Q3</f>
        <v>0.15189873417721519</v>
      </c>
      <c r="R46" s="222">
        <f t="shared" ref="R46" si="114">R45/R3</f>
        <v>0.22368421052631579</v>
      </c>
      <c r="S46" s="222">
        <f t="shared" ref="S46" si="115">S45/S3</f>
        <v>0.27586206896551724</v>
      </c>
      <c r="T46" s="222">
        <f t="shared" ref="T46" si="116">T45/T3</f>
        <v>0.10606060606060606</v>
      </c>
      <c r="U46" s="222">
        <f t="shared" ref="U46" si="117">U45/U3</f>
        <v>0.17241379310344829</v>
      </c>
      <c r="V46" s="222">
        <f t="shared" ref="V46" si="118">V45/V3</f>
        <v>0.20833333333333334</v>
      </c>
      <c r="W46" s="222">
        <v>0.24731182795698925</v>
      </c>
      <c r="X46" s="222">
        <f t="shared" ref="X46" si="119">X45/X3</f>
        <v>0.17241379310344829</v>
      </c>
      <c r="Y46" s="222">
        <f t="shared" ref="Y46" si="120">Y45/Y3</f>
        <v>0.20588235294117646</v>
      </c>
      <c r="Z46" s="231">
        <f t="shared" ref="Z46" si="121">Z45/Z3</f>
        <v>0.125</v>
      </c>
    </row>
    <row r="47" spans="1:26" ht="15" customHeight="1" x14ac:dyDescent="0.25">
      <c r="A47" s="1" t="s">
        <v>63</v>
      </c>
      <c r="B47" s="243" t="s">
        <v>262</v>
      </c>
      <c r="C47" s="73">
        <v>218</v>
      </c>
      <c r="D47" s="74">
        <v>207</v>
      </c>
      <c r="E47" s="74">
        <v>199</v>
      </c>
      <c r="F47" s="367"/>
      <c r="G47" s="367"/>
      <c r="H47" s="367"/>
      <c r="I47" s="367"/>
      <c r="J47" s="367"/>
      <c r="K47" s="367"/>
      <c r="L47" s="367"/>
      <c r="M47" s="367"/>
      <c r="N47" s="368"/>
      <c r="O47" s="29" t="s">
        <v>63</v>
      </c>
      <c r="P47" s="247" t="s">
        <v>262</v>
      </c>
      <c r="Q47" s="73">
        <v>85</v>
      </c>
      <c r="R47" s="74">
        <v>36</v>
      </c>
      <c r="S47" s="74">
        <v>9</v>
      </c>
      <c r="T47" s="74">
        <v>8</v>
      </c>
      <c r="U47" s="74">
        <v>9</v>
      </c>
      <c r="V47" s="74">
        <v>1</v>
      </c>
      <c r="W47" s="406">
        <v>19</v>
      </c>
      <c r="X47" s="74">
        <v>19</v>
      </c>
      <c r="Y47" s="74">
        <v>2</v>
      </c>
      <c r="Z47" s="86">
        <v>10</v>
      </c>
    </row>
    <row r="48" spans="1:26" x14ac:dyDescent="0.25">
      <c r="A48" s="1" t="s">
        <v>64</v>
      </c>
      <c r="B48" s="242" t="s">
        <v>15</v>
      </c>
      <c r="C48" s="195">
        <f>C47/C3</f>
        <v>0.18616567036720752</v>
      </c>
      <c r="D48" s="222">
        <f t="shared" ref="D48:N48" si="122">D47/D3</f>
        <v>0.16761133603238867</v>
      </c>
      <c r="E48" s="222">
        <f t="shared" si="122"/>
        <v>0.17169974115616912</v>
      </c>
      <c r="F48" s="344" t="e">
        <f t="shared" si="122"/>
        <v>#DIV/0!</v>
      </c>
      <c r="G48" s="344" t="e">
        <f t="shared" si="122"/>
        <v>#DIV/0!</v>
      </c>
      <c r="H48" s="344" t="e">
        <f t="shared" si="122"/>
        <v>#DIV/0!</v>
      </c>
      <c r="I48" s="344" t="e">
        <f t="shared" si="122"/>
        <v>#DIV/0!</v>
      </c>
      <c r="J48" s="344" t="e">
        <f t="shared" si="122"/>
        <v>#DIV/0!</v>
      </c>
      <c r="K48" s="344" t="e">
        <f t="shared" si="122"/>
        <v>#DIV/0!</v>
      </c>
      <c r="L48" s="344" t="e">
        <f t="shared" si="122"/>
        <v>#DIV/0!</v>
      </c>
      <c r="M48" s="344" t="e">
        <f t="shared" si="122"/>
        <v>#DIV/0!</v>
      </c>
      <c r="N48" s="344" t="e">
        <f t="shared" si="122"/>
        <v>#DIV/0!</v>
      </c>
      <c r="O48" s="29" t="s">
        <v>64</v>
      </c>
      <c r="P48" s="199" t="s">
        <v>15</v>
      </c>
      <c r="Q48" s="195">
        <f>Q47/Q3</f>
        <v>0.21518987341772153</v>
      </c>
      <c r="R48" s="222">
        <f t="shared" ref="R48" si="123">R47/R3</f>
        <v>0.15789473684210525</v>
      </c>
      <c r="S48" s="222">
        <f t="shared" ref="S48" si="124">S47/S3</f>
        <v>0.15517241379310345</v>
      </c>
      <c r="T48" s="222">
        <f t="shared" ref="T48" si="125">T47/T3</f>
        <v>0.12121212121212122</v>
      </c>
      <c r="U48" s="222">
        <f t="shared" ref="U48" si="126">U47/U3</f>
        <v>0.10344827586206896</v>
      </c>
      <c r="V48" s="222">
        <f t="shared" ref="V48" si="127">V47/V3</f>
        <v>4.1666666666666664E-2</v>
      </c>
      <c r="W48" s="222">
        <v>0.20430107526881722</v>
      </c>
      <c r="X48" s="222">
        <f t="shared" ref="X48" si="128">X47/X3</f>
        <v>0.16379310344827586</v>
      </c>
      <c r="Y48" s="222">
        <f t="shared" ref="Y48" si="129">Y47/Y3</f>
        <v>5.8823529411764705E-2</v>
      </c>
      <c r="Z48" s="231">
        <f t="shared" ref="Z48" si="130">Z47/Z3</f>
        <v>0.17857142857142858</v>
      </c>
    </row>
    <row r="49" spans="1:26" ht="15" customHeight="1" x14ac:dyDescent="0.25">
      <c r="A49" s="1" t="s">
        <v>65</v>
      </c>
      <c r="B49" s="243" t="s">
        <v>263</v>
      </c>
      <c r="C49" s="73">
        <v>96</v>
      </c>
      <c r="D49" s="74">
        <v>98</v>
      </c>
      <c r="E49" s="74">
        <v>100</v>
      </c>
      <c r="F49" s="367"/>
      <c r="G49" s="367"/>
      <c r="H49" s="367"/>
      <c r="I49" s="367"/>
      <c r="J49" s="367"/>
      <c r="K49" s="367"/>
      <c r="L49" s="367"/>
      <c r="M49" s="367"/>
      <c r="N49" s="368"/>
      <c r="O49" s="29" t="s">
        <v>65</v>
      </c>
      <c r="P49" s="247" t="s">
        <v>263</v>
      </c>
      <c r="Q49" s="73">
        <v>30</v>
      </c>
      <c r="R49" s="74">
        <v>19</v>
      </c>
      <c r="S49" s="74">
        <v>3</v>
      </c>
      <c r="T49" s="74">
        <v>2</v>
      </c>
      <c r="U49" s="74">
        <v>5</v>
      </c>
      <c r="V49" s="74">
        <v>5</v>
      </c>
      <c r="W49" s="406">
        <v>13</v>
      </c>
      <c r="X49" s="74">
        <v>13</v>
      </c>
      <c r="Y49" s="74">
        <v>3</v>
      </c>
      <c r="Z49" s="86">
        <v>6</v>
      </c>
    </row>
    <row r="50" spans="1:26" x14ac:dyDescent="0.25">
      <c r="A50" s="1" t="s">
        <v>155</v>
      </c>
      <c r="B50" s="242" t="s">
        <v>15</v>
      </c>
      <c r="C50" s="195">
        <f>C49/C3</f>
        <v>8.1981212638770284E-2</v>
      </c>
      <c r="D50" s="222">
        <f t="shared" ref="D50:N50" si="131">D49/D3</f>
        <v>7.9352226720647775E-2</v>
      </c>
      <c r="E50" s="222">
        <f t="shared" si="131"/>
        <v>8.6281276962899056E-2</v>
      </c>
      <c r="F50" s="344" t="e">
        <f t="shared" si="131"/>
        <v>#DIV/0!</v>
      </c>
      <c r="G50" s="344" t="e">
        <f t="shared" si="131"/>
        <v>#DIV/0!</v>
      </c>
      <c r="H50" s="344" t="e">
        <f t="shared" si="131"/>
        <v>#DIV/0!</v>
      </c>
      <c r="I50" s="344" t="e">
        <f t="shared" si="131"/>
        <v>#DIV/0!</v>
      </c>
      <c r="J50" s="344" t="e">
        <f t="shared" si="131"/>
        <v>#DIV/0!</v>
      </c>
      <c r="K50" s="344" t="e">
        <f t="shared" si="131"/>
        <v>#DIV/0!</v>
      </c>
      <c r="L50" s="344" t="e">
        <f t="shared" si="131"/>
        <v>#DIV/0!</v>
      </c>
      <c r="M50" s="344" t="e">
        <f t="shared" si="131"/>
        <v>#DIV/0!</v>
      </c>
      <c r="N50" s="344" t="e">
        <f t="shared" si="131"/>
        <v>#DIV/0!</v>
      </c>
      <c r="O50" s="29" t="s">
        <v>155</v>
      </c>
      <c r="P50" s="199" t="s">
        <v>15</v>
      </c>
      <c r="Q50" s="195">
        <f>Q49/Q3</f>
        <v>7.5949367088607597E-2</v>
      </c>
      <c r="R50" s="222">
        <f t="shared" ref="R50" si="132">R49/R3</f>
        <v>8.3333333333333329E-2</v>
      </c>
      <c r="S50" s="222">
        <f t="shared" ref="S50" si="133">S49/S3</f>
        <v>5.1724137931034482E-2</v>
      </c>
      <c r="T50" s="222">
        <f t="shared" ref="T50" si="134">T49/T3</f>
        <v>3.0303030303030304E-2</v>
      </c>
      <c r="U50" s="222">
        <f t="shared" ref="U50" si="135">U49/U3</f>
        <v>5.7471264367816091E-2</v>
      </c>
      <c r="V50" s="222">
        <f t="shared" ref="V50" si="136">V49/V3</f>
        <v>0.20833333333333334</v>
      </c>
      <c r="W50" s="222">
        <v>0.13978494623655913</v>
      </c>
      <c r="X50" s="222">
        <f t="shared" ref="X50" si="137">X49/X3</f>
        <v>0.11206896551724138</v>
      </c>
      <c r="Y50" s="222">
        <f t="shared" ref="Y50" si="138">Y49/Y3</f>
        <v>8.8235294117647065E-2</v>
      </c>
      <c r="Z50" s="231">
        <f t="shared" ref="Z50" si="139">Z49/Z3</f>
        <v>0.10714285714285714</v>
      </c>
    </row>
    <row r="51" spans="1:26" ht="15" customHeight="1" x14ac:dyDescent="0.25">
      <c r="A51" s="1" t="s">
        <v>66</v>
      </c>
      <c r="B51" s="243" t="s">
        <v>264</v>
      </c>
      <c r="C51" s="73">
        <v>50</v>
      </c>
      <c r="D51" s="74">
        <v>58</v>
      </c>
      <c r="E51" s="74">
        <v>52</v>
      </c>
      <c r="F51" s="367"/>
      <c r="G51" s="367"/>
      <c r="H51" s="367"/>
      <c r="I51" s="367"/>
      <c r="J51" s="367"/>
      <c r="K51" s="367"/>
      <c r="L51" s="367"/>
      <c r="M51" s="367"/>
      <c r="N51" s="368"/>
      <c r="O51" s="29" t="s">
        <v>66</v>
      </c>
      <c r="P51" s="247" t="s">
        <v>264</v>
      </c>
      <c r="Q51" s="73">
        <v>13</v>
      </c>
      <c r="R51" s="74">
        <v>8</v>
      </c>
      <c r="S51" s="74">
        <v>4</v>
      </c>
      <c r="T51" s="74">
        <v>7</v>
      </c>
      <c r="U51" s="74">
        <v>5</v>
      </c>
      <c r="V51" s="74">
        <v>0</v>
      </c>
      <c r="W51" s="406">
        <v>3</v>
      </c>
      <c r="X51" s="74">
        <v>7</v>
      </c>
      <c r="Y51" s="74">
        <v>2</v>
      </c>
      <c r="Z51" s="86">
        <v>3</v>
      </c>
    </row>
    <row r="52" spans="1:26" x14ac:dyDescent="0.25">
      <c r="A52" s="1" t="s">
        <v>72</v>
      </c>
      <c r="B52" s="242" t="s">
        <v>15</v>
      </c>
      <c r="C52" s="195">
        <f>C51/C3</f>
        <v>4.2698548249359522E-2</v>
      </c>
      <c r="D52" s="222">
        <f t="shared" ref="D52:N52" si="140">D51/D3</f>
        <v>4.6963562753036439E-2</v>
      </c>
      <c r="E52" s="222">
        <f t="shared" si="140"/>
        <v>4.4866264020707508E-2</v>
      </c>
      <c r="F52" s="344" t="e">
        <f t="shared" si="140"/>
        <v>#DIV/0!</v>
      </c>
      <c r="G52" s="344" t="e">
        <f t="shared" si="140"/>
        <v>#DIV/0!</v>
      </c>
      <c r="H52" s="344" t="e">
        <f t="shared" si="140"/>
        <v>#DIV/0!</v>
      </c>
      <c r="I52" s="344" t="e">
        <f t="shared" si="140"/>
        <v>#DIV/0!</v>
      </c>
      <c r="J52" s="344" t="e">
        <f t="shared" si="140"/>
        <v>#DIV/0!</v>
      </c>
      <c r="K52" s="344" t="e">
        <f t="shared" si="140"/>
        <v>#DIV/0!</v>
      </c>
      <c r="L52" s="344" t="e">
        <f t="shared" si="140"/>
        <v>#DIV/0!</v>
      </c>
      <c r="M52" s="344" t="e">
        <f t="shared" si="140"/>
        <v>#DIV/0!</v>
      </c>
      <c r="N52" s="344" t="e">
        <f t="shared" si="140"/>
        <v>#DIV/0!</v>
      </c>
      <c r="O52" s="29" t="s">
        <v>72</v>
      </c>
      <c r="P52" s="199" t="s">
        <v>15</v>
      </c>
      <c r="Q52" s="195">
        <f>Q51/Q3</f>
        <v>3.2911392405063293E-2</v>
      </c>
      <c r="R52" s="222">
        <f t="shared" ref="R52" si="141">R51/R3</f>
        <v>3.5087719298245612E-2</v>
      </c>
      <c r="S52" s="222">
        <f t="shared" ref="S52" si="142">S51/S3</f>
        <v>6.8965517241379309E-2</v>
      </c>
      <c r="T52" s="222">
        <f t="shared" ref="T52" si="143">T51/T3</f>
        <v>0.10606060606060606</v>
      </c>
      <c r="U52" s="222">
        <f t="shared" ref="U52" si="144">U51/U3</f>
        <v>5.7471264367816091E-2</v>
      </c>
      <c r="V52" s="222">
        <f t="shared" ref="V52" si="145">V51/V3</f>
        <v>0</v>
      </c>
      <c r="W52" s="222">
        <v>3.2258064516129031E-2</v>
      </c>
      <c r="X52" s="222">
        <f t="shared" ref="X52" si="146">X51/X3</f>
        <v>6.0344827586206899E-2</v>
      </c>
      <c r="Y52" s="222">
        <f t="shared" ref="Y52" si="147">Y51/Y3</f>
        <v>5.8823529411764705E-2</v>
      </c>
      <c r="Z52" s="231">
        <f t="shared" ref="Z52" si="148">Z51/Z3</f>
        <v>5.3571428571428568E-2</v>
      </c>
    </row>
    <row r="53" spans="1:26" ht="15" customHeight="1" x14ac:dyDescent="0.25">
      <c r="A53" s="1" t="s">
        <v>73</v>
      </c>
      <c r="B53" s="244" t="s">
        <v>265</v>
      </c>
      <c r="C53" s="73">
        <v>120</v>
      </c>
      <c r="D53" s="74">
        <v>128</v>
      </c>
      <c r="E53" s="74">
        <v>112</v>
      </c>
      <c r="F53" s="367"/>
      <c r="G53" s="367"/>
      <c r="H53" s="367"/>
      <c r="I53" s="367"/>
      <c r="J53" s="367"/>
      <c r="K53" s="367"/>
      <c r="L53" s="367"/>
      <c r="M53" s="367"/>
      <c r="N53" s="368"/>
      <c r="O53" s="29" t="s">
        <v>73</v>
      </c>
      <c r="P53" s="69" t="s">
        <v>265</v>
      </c>
      <c r="Q53" s="73">
        <v>36</v>
      </c>
      <c r="R53" s="74">
        <v>20</v>
      </c>
      <c r="S53" s="74">
        <v>7</v>
      </c>
      <c r="T53" s="74">
        <v>11</v>
      </c>
      <c r="U53" s="74">
        <v>12</v>
      </c>
      <c r="V53" s="74">
        <v>1</v>
      </c>
      <c r="W53" s="406">
        <v>8</v>
      </c>
      <c r="X53" s="74">
        <v>6</v>
      </c>
      <c r="Y53" s="74">
        <v>3</v>
      </c>
      <c r="Z53" s="86">
        <v>8</v>
      </c>
    </row>
    <row r="54" spans="1:26" ht="15.75" thickBot="1" x14ac:dyDescent="0.3">
      <c r="A54" s="1" t="s">
        <v>74</v>
      </c>
      <c r="B54" s="245" t="s">
        <v>15</v>
      </c>
      <c r="C54" s="205">
        <f>C53/C3</f>
        <v>0.10247651579846286</v>
      </c>
      <c r="D54" s="232">
        <f t="shared" ref="D54:N54" si="149">D53/D3</f>
        <v>0.10364372469635627</v>
      </c>
      <c r="E54" s="232">
        <f t="shared" si="149"/>
        <v>9.6635030198446936E-2</v>
      </c>
      <c r="F54" s="346" t="e">
        <f t="shared" si="149"/>
        <v>#DIV/0!</v>
      </c>
      <c r="G54" s="346" t="e">
        <f t="shared" si="149"/>
        <v>#DIV/0!</v>
      </c>
      <c r="H54" s="346" t="e">
        <f t="shared" si="149"/>
        <v>#DIV/0!</v>
      </c>
      <c r="I54" s="346" t="e">
        <f t="shared" si="149"/>
        <v>#DIV/0!</v>
      </c>
      <c r="J54" s="346" t="e">
        <f t="shared" si="149"/>
        <v>#DIV/0!</v>
      </c>
      <c r="K54" s="346" t="e">
        <f t="shared" si="149"/>
        <v>#DIV/0!</v>
      </c>
      <c r="L54" s="346" t="e">
        <f t="shared" si="149"/>
        <v>#DIV/0!</v>
      </c>
      <c r="M54" s="346" t="e">
        <f t="shared" si="149"/>
        <v>#DIV/0!</v>
      </c>
      <c r="N54" s="346" t="e">
        <f t="shared" si="149"/>
        <v>#DIV/0!</v>
      </c>
      <c r="O54" s="29" t="s">
        <v>74</v>
      </c>
      <c r="P54" s="248" t="s">
        <v>15</v>
      </c>
      <c r="Q54" s="205">
        <f>Q53/Q3</f>
        <v>9.1139240506329114E-2</v>
      </c>
      <c r="R54" s="232">
        <f t="shared" ref="R54" si="150">R53/R3</f>
        <v>8.771929824561403E-2</v>
      </c>
      <c r="S54" s="232">
        <f t="shared" ref="S54" si="151">S53/S3</f>
        <v>0.1206896551724138</v>
      </c>
      <c r="T54" s="232">
        <f t="shared" ref="T54" si="152">T53/T3</f>
        <v>0.16666666666666666</v>
      </c>
      <c r="U54" s="232">
        <f t="shared" ref="U54" si="153">U53/U3</f>
        <v>0.13793103448275862</v>
      </c>
      <c r="V54" s="232">
        <f t="shared" ref="V54" si="154">V53/V3</f>
        <v>4.1666666666666664E-2</v>
      </c>
      <c r="W54" s="232">
        <v>8.6021505376344093E-2</v>
      </c>
      <c r="X54" s="232">
        <f t="shared" ref="X54" si="155">X53/X3</f>
        <v>5.1724137931034482E-2</v>
      </c>
      <c r="Y54" s="232">
        <f t="shared" ref="Y54" si="156">Y53/Y3</f>
        <v>8.8235294117647065E-2</v>
      </c>
      <c r="Z54" s="233">
        <f t="shared" ref="Z54" si="157">Z53/Z3</f>
        <v>0.14285714285714285</v>
      </c>
    </row>
    <row r="55" spans="1:26" ht="15.75" thickBot="1" x14ac:dyDescent="0.3">
      <c r="A55" s="1" t="s">
        <v>75</v>
      </c>
      <c r="B55" s="126"/>
      <c r="C55" s="266">
        <f>SUM(C41+C43+C45+C47+C49+C51+C53)</f>
        <v>1171</v>
      </c>
      <c r="D55" s="266">
        <f>SUM(D41+D43+D45+D47+D49+D51+D53)</f>
        <v>1235</v>
      </c>
      <c r="E55" s="266">
        <f>SUM(E41+E43+E45+E47+E49+E51+E53)</f>
        <v>1159</v>
      </c>
      <c r="F55" s="237"/>
      <c r="G55" s="237"/>
      <c r="H55" s="379"/>
      <c r="I55" s="237"/>
      <c r="J55" s="237"/>
      <c r="K55" s="237"/>
      <c r="L55" s="237"/>
      <c r="M55" s="237"/>
      <c r="N55" s="238"/>
      <c r="O55" s="29" t="s">
        <v>75</v>
      </c>
      <c r="P55" s="126"/>
      <c r="Q55" s="266">
        <f t="shared" ref="Q55:V55" si="158">SUM(Q41+Q43+Q45+Q47+Q49+Q51+Q53)</f>
        <v>395</v>
      </c>
      <c r="R55" s="266">
        <f t="shared" si="158"/>
        <v>228</v>
      </c>
      <c r="S55" s="266">
        <f t="shared" si="158"/>
        <v>58</v>
      </c>
      <c r="T55" s="266">
        <f t="shared" si="158"/>
        <v>66</v>
      </c>
      <c r="U55" s="266">
        <f t="shared" si="158"/>
        <v>87</v>
      </c>
      <c r="V55" s="266">
        <f t="shared" si="158"/>
        <v>24</v>
      </c>
      <c r="W55" s="266">
        <f t="shared" ref="W55" si="159">W43+W45+W47+W49+W51+W53+W41</f>
        <v>93</v>
      </c>
      <c r="X55" s="266">
        <f>SUM(X41+X43+X45+X47+X49+X51+X53)</f>
        <v>116</v>
      </c>
      <c r="Y55" s="266">
        <f>SUM(Y41+Y43+Y45+Y47+Y49+Y51+Y53)</f>
        <v>34</v>
      </c>
      <c r="Z55" s="266">
        <f>SUM(Z41+Z43+Z45+Z47+Z49+Z51+Z53)</f>
        <v>56</v>
      </c>
    </row>
    <row r="56" spans="1:26" ht="30" x14ac:dyDescent="0.25">
      <c r="A56" s="1" t="s">
        <v>76</v>
      </c>
      <c r="B56" s="174" t="s">
        <v>285</v>
      </c>
      <c r="C56" s="236">
        <v>987</v>
      </c>
      <c r="D56" s="236">
        <v>1021</v>
      </c>
      <c r="E56" s="236">
        <v>953</v>
      </c>
      <c r="F56" s="236"/>
      <c r="G56" s="300"/>
      <c r="H56" s="300"/>
      <c r="I56" s="236"/>
      <c r="J56" s="236"/>
      <c r="K56" s="236"/>
      <c r="L56" s="236"/>
      <c r="M56" s="300"/>
      <c r="N56" s="300"/>
      <c r="O56" s="29" t="s">
        <v>76</v>
      </c>
      <c r="P56" s="174" t="s">
        <v>371</v>
      </c>
      <c r="Q56" s="408">
        <v>322</v>
      </c>
      <c r="R56" s="408">
        <v>193</v>
      </c>
      <c r="S56" s="408">
        <v>50</v>
      </c>
      <c r="T56" s="408">
        <v>55</v>
      </c>
      <c r="U56" s="408">
        <v>72</v>
      </c>
      <c r="V56" s="408">
        <v>19</v>
      </c>
      <c r="W56" s="408">
        <v>74</v>
      </c>
      <c r="X56" s="408">
        <v>101</v>
      </c>
      <c r="Y56" s="408">
        <v>25</v>
      </c>
      <c r="Z56" s="408">
        <v>40</v>
      </c>
    </row>
    <row r="57" spans="1:26" ht="15.75" thickBot="1" x14ac:dyDescent="0.3">
      <c r="A57" s="1" t="s">
        <v>87</v>
      </c>
      <c r="B57" s="175" t="s">
        <v>15</v>
      </c>
      <c r="C57" s="239">
        <f>C56/C3</f>
        <v>0.84286934244235701</v>
      </c>
      <c r="D57" s="239">
        <f t="shared" ref="D57:N57" si="160">D56/D3</f>
        <v>0.82672064777327936</v>
      </c>
      <c r="E57" s="239">
        <f t="shared" si="160"/>
        <v>0.822260569456428</v>
      </c>
      <c r="F57" s="239" t="e">
        <f t="shared" si="160"/>
        <v>#DIV/0!</v>
      </c>
      <c r="G57" s="380" t="e">
        <f t="shared" si="160"/>
        <v>#DIV/0!</v>
      </c>
      <c r="H57" s="380" t="e">
        <f t="shared" si="160"/>
        <v>#DIV/0!</v>
      </c>
      <c r="I57" s="239" t="e">
        <f t="shared" si="160"/>
        <v>#DIV/0!</v>
      </c>
      <c r="J57" s="239" t="e">
        <f t="shared" si="160"/>
        <v>#DIV/0!</v>
      </c>
      <c r="K57" s="239" t="e">
        <f t="shared" si="160"/>
        <v>#DIV/0!</v>
      </c>
      <c r="L57" s="239" t="e">
        <f t="shared" si="160"/>
        <v>#DIV/0!</v>
      </c>
      <c r="M57" s="372" t="e">
        <f t="shared" si="160"/>
        <v>#DIV/0!</v>
      </c>
      <c r="N57" s="372" t="e">
        <f t="shared" si="160"/>
        <v>#DIV/0!</v>
      </c>
      <c r="O57" s="29" t="s">
        <v>87</v>
      </c>
      <c r="P57" s="175" t="s">
        <v>15</v>
      </c>
      <c r="Q57" s="239">
        <f>Q56/Q3</f>
        <v>0.81518987341772153</v>
      </c>
      <c r="R57" s="239">
        <f t="shared" ref="R57:Z57" si="161">R56/R3</f>
        <v>0.84649122807017541</v>
      </c>
      <c r="S57" s="239">
        <f t="shared" si="161"/>
        <v>0.86206896551724133</v>
      </c>
      <c r="T57" s="239">
        <f t="shared" si="161"/>
        <v>0.83333333333333337</v>
      </c>
      <c r="U57" s="239">
        <f t="shared" si="161"/>
        <v>0.82758620689655171</v>
      </c>
      <c r="V57" s="239">
        <f t="shared" si="161"/>
        <v>0.79166666666666663</v>
      </c>
      <c r="W57" s="239">
        <v>0.79569892473118276</v>
      </c>
      <c r="X57" s="239">
        <f t="shared" si="161"/>
        <v>0.87068965517241381</v>
      </c>
      <c r="Y57" s="239">
        <f t="shared" si="161"/>
        <v>0.73529411764705888</v>
      </c>
      <c r="Z57" s="239">
        <f t="shared" si="161"/>
        <v>0.7142857142857143</v>
      </c>
    </row>
    <row r="58" spans="1:26" x14ac:dyDescent="0.25">
      <c r="A58" s="1" t="s">
        <v>88</v>
      </c>
      <c r="B58" s="176" t="s">
        <v>266</v>
      </c>
      <c r="C58" s="164">
        <v>285</v>
      </c>
      <c r="D58" s="406">
        <v>325</v>
      </c>
      <c r="E58" s="406">
        <v>284</v>
      </c>
      <c r="F58" s="391"/>
      <c r="G58" s="391"/>
      <c r="H58" s="391"/>
      <c r="I58" s="391"/>
      <c r="J58" s="391"/>
      <c r="K58" s="391"/>
      <c r="L58" s="391"/>
      <c r="M58" s="391"/>
      <c r="N58" s="395"/>
      <c r="O58" s="29" t="s">
        <v>88</v>
      </c>
      <c r="P58" s="176" t="s">
        <v>266</v>
      </c>
      <c r="Q58" s="164">
        <v>78</v>
      </c>
      <c r="R58" s="406">
        <v>57</v>
      </c>
      <c r="S58" s="406">
        <v>13</v>
      </c>
      <c r="T58" s="406">
        <v>24</v>
      </c>
      <c r="U58" s="406">
        <v>29</v>
      </c>
      <c r="V58" s="406">
        <v>8</v>
      </c>
      <c r="W58" s="406">
        <v>21</v>
      </c>
      <c r="X58" s="406">
        <v>27</v>
      </c>
      <c r="Y58" s="406">
        <v>11</v>
      </c>
      <c r="Z58" s="404">
        <v>16</v>
      </c>
    </row>
    <row r="59" spans="1:26" x14ac:dyDescent="0.25">
      <c r="A59" s="1" t="s">
        <v>89</v>
      </c>
      <c r="B59" s="166" t="s">
        <v>15</v>
      </c>
      <c r="C59" s="195">
        <f>C58/C3</f>
        <v>0.24338172502134928</v>
      </c>
      <c r="D59" s="195">
        <f t="shared" ref="D59:N59" si="162">D58/D3</f>
        <v>0.26315789473684209</v>
      </c>
      <c r="E59" s="195">
        <f t="shared" si="162"/>
        <v>0.2450388265746333</v>
      </c>
      <c r="F59" s="359" t="e">
        <f t="shared" si="162"/>
        <v>#DIV/0!</v>
      </c>
      <c r="G59" s="359" t="e">
        <f t="shared" si="162"/>
        <v>#DIV/0!</v>
      </c>
      <c r="H59" s="359" t="e">
        <f t="shared" si="162"/>
        <v>#DIV/0!</v>
      </c>
      <c r="I59" s="359" t="e">
        <f t="shared" si="162"/>
        <v>#DIV/0!</v>
      </c>
      <c r="J59" s="359" t="e">
        <f t="shared" si="162"/>
        <v>#DIV/0!</v>
      </c>
      <c r="K59" s="359" t="e">
        <f t="shared" si="162"/>
        <v>#DIV/0!</v>
      </c>
      <c r="L59" s="359" t="e">
        <f t="shared" si="162"/>
        <v>#DIV/0!</v>
      </c>
      <c r="M59" s="359" t="e">
        <f t="shared" si="162"/>
        <v>#DIV/0!</v>
      </c>
      <c r="N59" s="359" t="e">
        <f t="shared" si="162"/>
        <v>#DIV/0!</v>
      </c>
      <c r="O59" s="29" t="s">
        <v>89</v>
      </c>
      <c r="P59" s="166" t="s">
        <v>15</v>
      </c>
      <c r="Q59" s="195">
        <f>Q58/Q3</f>
        <v>0.19746835443037974</v>
      </c>
      <c r="R59" s="222">
        <f t="shared" ref="R59" si="163">R58/R3</f>
        <v>0.25</v>
      </c>
      <c r="S59" s="222">
        <f t="shared" ref="S59" si="164">S58/S3</f>
        <v>0.22413793103448276</v>
      </c>
      <c r="T59" s="222">
        <f t="shared" ref="T59" si="165">T58/T3</f>
        <v>0.36363636363636365</v>
      </c>
      <c r="U59" s="222">
        <f t="shared" ref="U59" si="166">U58/U3</f>
        <v>0.33333333333333331</v>
      </c>
      <c r="V59" s="222">
        <f t="shared" ref="V59" si="167">V58/V3</f>
        <v>0.33333333333333331</v>
      </c>
      <c r="W59" s="222">
        <v>0.22580645161290322</v>
      </c>
      <c r="X59" s="222">
        <f t="shared" ref="X59" si="168">X58/X3</f>
        <v>0.23275862068965517</v>
      </c>
      <c r="Y59" s="222">
        <f t="shared" ref="Y59" si="169">Y58/Y3</f>
        <v>0.3235294117647059</v>
      </c>
      <c r="Z59" s="231">
        <f t="shared" ref="Z59" si="170">Z58/Z3</f>
        <v>0.2857142857142857</v>
      </c>
    </row>
    <row r="60" spans="1:26" x14ac:dyDescent="0.25">
      <c r="A60" s="1" t="s">
        <v>90</v>
      </c>
      <c r="B60" s="176" t="s">
        <v>267</v>
      </c>
      <c r="C60" s="73">
        <v>139</v>
      </c>
      <c r="D60" s="74">
        <v>167</v>
      </c>
      <c r="E60" s="74">
        <v>137</v>
      </c>
      <c r="F60" s="367"/>
      <c r="G60" s="367"/>
      <c r="H60" s="367"/>
      <c r="I60" s="367"/>
      <c r="J60" s="367"/>
      <c r="K60" s="367"/>
      <c r="L60" s="367"/>
      <c r="M60" s="367"/>
      <c r="N60" s="368"/>
      <c r="O60" s="29" t="s">
        <v>90</v>
      </c>
      <c r="P60" s="176" t="s">
        <v>267</v>
      </c>
      <c r="Q60" s="73">
        <v>36</v>
      </c>
      <c r="R60" s="74">
        <v>24</v>
      </c>
      <c r="S60" s="74">
        <v>7</v>
      </c>
      <c r="T60" s="74">
        <v>18</v>
      </c>
      <c r="U60" s="74">
        <v>15</v>
      </c>
      <c r="V60" s="74">
        <v>4</v>
      </c>
      <c r="W60" s="406">
        <v>10</v>
      </c>
      <c r="X60" s="74">
        <v>8</v>
      </c>
      <c r="Y60" s="74">
        <v>5</v>
      </c>
      <c r="Z60" s="86">
        <v>10</v>
      </c>
    </row>
    <row r="61" spans="1:26" x14ac:dyDescent="0.25">
      <c r="A61" s="1" t="s">
        <v>91</v>
      </c>
      <c r="B61" s="166" t="s">
        <v>15</v>
      </c>
      <c r="C61" s="195">
        <f>C60/C3</f>
        <v>0.11870196413321947</v>
      </c>
      <c r="D61" s="195">
        <f t="shared" ref="D61:N61" si="171">D60/D3</f>
        <v>0.13522267206477734</v>
      </c>
      <c r="E61" s="195">
        <f t="shared" si="171"/>
        <v>0.1182053494391717</v>
      </c>
      <c r="F61" s="359" t="e">
        <f t="shared" si="171"/>
        <v>#DIV/0!</v>
      </c>
      <c r="G61" s="359" t="e">
        <f t="shared" si="171"/>
        <v>#DIV/0!</v>
      </c>
      <c r="H61" s="359" t="e">
        <f t="shared" si="171"/>
        <v>#DIV/0!</v>
      </c>
      <c r="I61" s="359" t="e">
        <f t="shared" si="171"/>
        <v>#DIV/0!</v>
      </c>
      <c r="J61" s="359" t="e">
        <f t="shared" si="171"/>
        <v>#DIV/0!</v>
      </c>
      <c r="K61" s="359" t="e">
        <f t="shared" si="171"/>
        <v>#DIV/0!</v>
      </c>
      <c r="L61" s="359" t="e">
        <f t="shared" si="171"/>
        <v>#DIV/0!</v>
      </c>
      <c r="M61" s="359" t="e">
        <f t="shared" si="171"/>
        <v>#DIV/0!</v>
      </c>
      <c r="N61" s="359" t="e">
        <f t="shared" si="171"/>
        <v>#DIV/0!</v>
      </c>
      <c r="O61" s="29" t="s">
        <v>91</v>
      </c>
      <c r="P61" s="166" t="s">
        <v>15</v>
      </c>
      <c r="Q61" s="195">
        <f>Q60/Q3</f>
        <v>9.1139240506329114E-2</v>
      </c>
      <c r="R61" s="222">
        <f t="shared" ref="R61" si="172">R60/R3</f>
        <v>0.10526315789473684</v>
      </c>
      <c r="S61" s="222">
        <f t="shared" ref="S61" si="173">S60/S3</f>
        <v>0.1206896551724138</v>
      </c>
      <c r="T61" s="222">
        <f t="shared" ref="T61" si="174">T60/T3</f>
        <v>0.27272727272727271</v>
      </c>
      <c r="U61" s="222">
        <f t="shared" ref="U61" si="175">U60/U3</f>
        <v>0.17241379310344829</v>
      </c>
      <c r="V61" s="222">
        <f t="shared" ref="V61" si="176">V60/V3</f>
        <v>0.16666666666666666</v>
      </c>
      <c r="W61" s="222">
        <v>0.10752688172043011</v>
      </c>
      <c r="X61" s="222">
        <f t="shared" ref="X61" si="177">X60/X3</f>
        <v>6.8965517241379309E-2</v>
      </c>
      <c r="Y61" s="222">
        <f t="shared" ref="Y61" si="178">Y60/Y3</f>
        <v>0.14705882352941177</v>
      </c>
      <c r="Z61" s="231">
        <f t="shared" ref="Z61" si="179">Z60/Z3</f>
        <v>0.17857142857142858</v>
      </c>
    </row>
    <row r="62" spans="1:26" x14ac:dyDescent="0.25">
      <c r="A62" s="1" t="s">
        <v>92</v>
      </c>
      <c r="B62" s="176" t="s">
        <v>268</v>
      </c>
      <c r="C62" s="73">
        <v>641</v>
      </c>
      <c r="D62" s="74">
        <v>628</v>
      </c>
      <c r="E62" s="74">
        <v>594</v>
      </c>
      <c r="F62" s="367"/>
      <c r="G62" s="367"/>
      <c r="H62" s="367"/>
      <c r="I62" s="367"/>
      <c r="J62" s="367"/>
      <c r="K62" s="367"/>
      <c r="L62" s="367"/>
      <c r="M62" s="367"/>
      <c r="N62" s="368"/>
      <c r="O62" s="29" t="s">
        <v>92</v>
      </c>
      <c r="P62" s="176" t="s">
        <v>268</v>
      </c>
      <c r="Q62" s="73">
        <v>213</v>
      </c>
      <c r="R62" s="74">
        <v>119</v>
      </c>
      <c r="S62" s="74">
        <v>34</v>
      </c>
      <c r="T62" s="74">
        <v>29</v>
      </c>
      <c r="U62" s="74">
        <v>46</v>
      </c>
      <c r="V62" s="74">
        <v>9</v>
      </c>
      <c r="W62" s="406">
        <v>46</v>
      </c>
      <c r="X62" s="74">
        <v>66</v>
      </c>
      <c r="Y62" s="74">
        <v>8</v>
      </c>
      <c r="Z62" s="86">
        <v>22</v>
      </c>
    </row>
    <row r="63" spans="1:26" x14ac:dyDescent="0.25">
      <c r="A63" s="1" t="s">
        <v>93</v>
      </c>
      <c r="B63" s="166" t="s">
        <v>15</v>
      </c>
      <c r="C63" s="195">
        <f>C62/C3</f>
        <v>0.54739538855678904</v>
      </c>
      <c r="D63" s="195">
        <f t="shared" ref="D63:N63" si="180">D62/D3</f>
        <v>0.50850202429149793</v>
      </c>
      <c r="E63" s="195">
        <f t="shared" si="180"/>
        <v>0.51251078515962034</v>
      </c>
      <c r="F63" s="359" t="e">
        <f t="shared" si="180"/>
        <v>#DIV/0!</v>
      </c>
      <c r="G63" s="359" t="e">
        <f t="shared" si="180"/>
        <v>#DIV/0!</v>
      </c>
      <c r="H63" s="359" t="e">
        <f t="shared" si="180"/>
        <v>#DIV/0!</v>
      </c>
      <c r="I63" s="359" t="e">
        <f t="shared" si="180"/>
        <v>#DIV/0!</v>
      </c>
      <c r="J63" s="359" t="e">
        <f t="shared" si="180"/>
        <v>#DIV/0!</v>
      </c>
      <c r="K63" s="359" t="e">
        <f t="shared" si="180"/>
        <v>#DIV/0!</v>
      </c>
      <c r="L63" s="359" t="e">
        <f t="shared" si="180"/>
        <v>#DIV/0!</v>
      </c>
      <c r="M63" s="359" t="e">
        <f t="shared" si="180"/>
        <v>#DIV/0!</v>
      </c>
      <c r="N63" s="359" t="e">
        <f t="shared" si="180"/>
        <v>#DIV/0!</v>
      </c>
      <c r="O63" s="29" t="s">
        <v>93</v>
      </c>
      <c r="P63" s="166" t="s">
        <v>15</v>
      </c>
      <c r="Q63" s="195">
        <f>Q62/Q3</f>
        <v>0.53924050632911391</v>
      </c>
      <c r="R63" s="222">
        <f t="shared" ref="R63" si="181">R62/R3</f>
        <v>0.52192982456140347</v>
      </c>
      <c r="S63" s="222">
        <f t="shared" ref="S63" si="182">S62/S3</f>
        <v>0.58620689655172409</v>
      </c>
      <c r="T63" s="222">
        <f t="shared" ref="T63" si="183">T62/T3</f>
        <v>0.43939393939393939</v>
      </c>
      <c r="U63" s="222">
        <f t="shared" ref="U63" si="184">U62/U3</f>
        <v>0.52873563218390807</v>
      </c>
      <c r="V63" s="222">
        <f t="shared" ref="V63" si="185">V62/V3</f>
        <v>0.375</v>
      </c>
      <c r="W63" s="222">
        <v>0.4946236559139785</v>
      </c>
      <c r="X63" s="222">
        <f t="shared" ref="X63" si="186">X62/X3</f>
        <v>0.56896551724137934</v>
      </c>
      <c r="Y63" s="222">
        <f t="shared" ref="Y63" si="187">Y62/Y3</f>
        <v>0.23529411764705882</v>
      </c>
      <c r="Z63" s="231">
        <f t="shared" ref="Z63" si="188">Z62/Z3</f>
        <v>0.39285714285714285</v>
      </c>
    </row>
    <row r="64" spans="1:26" x14ac:dyDescent="0.25">
      <c r="A64" s="1" t="s">
        <v>94</v>
      </c>
      <c r="B64" s="176" t="s">
        <v>269</v>
      </c>
      <c r="C64" s="73">
        <v>324</v>
      </c>
      <c r="D64" s="74">
        <v>327</v>
      </c>
      <c r="E64" s="74">
        <v>314</v>
      </c>
      <c r="F64" s="367"/>
      <c r="G64" s="367"/>
      <c r="H64" s="367"/>
      <c r="I64" s="367"/>
      <c r="J64" s="367"/>
      <c r="K64" s="367"/>
      <c r="L64" s="367"/>
      <c r="M64" s="367"/>
      <c r="N64" s="368"/>
      <c r="O64" s="29" t="s">
        <v>94</v>
      </c>
      <c r="P64" s="176" t="s">
        <v>269</v>
      </c>
      <c r="Q64" s="73">
        <v>113</v>
      </c>
      <c r="R64" s="74">
        <v>57</v>
      </c>
      <c r="S64" s="74">
        <v>20</v>
      </c>
      <c r="T64" s="74">
        <v>16</v>
      </c>
      <c r="U64" s="74">
        <v>20</v>
      </c>
      <c r="V64" s="74">
        <v>5</v>
      </c>
      <c r="W64" s="406">
        <v>27</v>
      </c>
      <c r="X64" s="74">
        <v>36</v>
      </c>
      <c r="Y64" s="74">
        <v>7</v>
      </c>
      <c r="Z64" s="86">
        <v>12</v>
      </c>
    </row>
    <row r="65" spans="1:26" x14ac:dyDescent="0.25">
      <c r="A65" s="1" t="s">
        <v>95</v>
      </c>
      <c r="B65" s="166" t="s">
        <v>15</v>
      </c>
      <c r="C65" s="195">
        <f>C64/C3</f>
        <v>0.27668659265584972</v>
      </c>
      <c r="D65" s="195">
        <f t="shared" ref="D65:N65" si="189">D64/D3</f>
        <v>0.26477732793522268</v>
      </c>
      <c r="E65" s="195">
        <f t="shared" si="189"/>
        <v>0.27092320966350303</v>
      </c>
      <c r="F65" s="359" t="e">
        <f t="shared" si="189"/>
        <v>#DIV/0!</v>
      </c>
      <c r="G65" s="359" t="e">
        <f t="shared" si="189"/>
        <v>#DIV/0!</v>
      </c>
      <c r="H65" s="359" t="e">
        <f t="shared" si="189"/>
        <v>#DIV/0!</v>
      </c>
      <c r="I65" s="359" t="e">
        <f t="shared" si="189"/>
        <v>#DIV/0!</v>
      </c>
      <c r="J65" s="359" t="e">
        <f t="shared" si="189"/>
        <v>#DIV/0!</v>
      </c>
      <c r="K65" s="359" t="e">
        <f t="shared" si="189"/>
        <v>#DIV/0!</v>
      </c>
      <c r="L65" s="359" t="e">
        <f t="shared" si="189"/>
        <v>#DIV/0!</v>
      </c>
      <c r="M65" s="359" t="e">
        <f t="shared" si="189"/>
        <v>#DIV/0!</v>
      </c>
      <c r="N65" s="359" t="e">
        <f t="shared" si="189"/>
        <v>#DIV/0!</v>
      </c>
      <c r="O65" s="29" t="s">
        <v>95</v>
      </c>
      <c r="P65" s="166" t="s">
        <v>15</v>
      </c>
      <c r="Q65" s="195">
        <f>Q64/Q3</f>
        <v>0.28607594936708863</v>
      </c>
      <c r="R65" s="222">
        <f>R64/R3</f>
        <v>0.25</v>
      </c>
      <c r="S65" s="222">
        <f t="shared" ref="S65" si="190">S64/S3</f>
        <v>0.34482758620689657</v>
      </c>
      <c r="T65" s="222">
        <f t="shared" ref="T65" si="191">T64/T3</f>
        <v>0.24242424242424243</v>
      </c>
      <c r="U65" s="222">
        <f t="shared" ref="U65" si="192">U64/U3</f>
        <v>0.22988505747126436</v>
      </c>
      <c r="V65" s="222">
        <f t="shared" ref="V65" si="193">V64/V3</f>
        <v>0.20833333333333334</v>
      </c>
      <c r="W65" s="222">
        <v>0.29032258064516131</v>
      </c>
      <c r="X65" s="222">
        <f t="shared" ref="X65" si="194">X64/X3</f>
        <v>0.31034482758620691</v>
      </c>
      <c r="Y65" s="222">
        <f t="shared" ref="Y65" si="195">Y64/Y3</f>
        <v>0.20588235294117646</v>
      </c>
      <c r="Z65" s="231">
        <f t="shared" ref="Z65" si="196">Z64/Z3</f>
        <v>0.21428571428571427</v>
      </c>
    </row>
    <row r="66" spans="1:26" ht="15" customHeight="1" x14ac:dyDescent="0.25">
      <c r="A66" s="1" t="s">
        <v>96</v>
      </c>
      <c r="B66" s="172" t="s">
        <v>270</v>
      </c>
      <c r="C66" s="73">
        <v>15</v>
      </c>
      <c r="D66" s="74">
        <v>45</v>
      </c>
      <c r="E66" s="74">
        <v>57</v>
      </c>
      <c r="F66" s="367"/>
      <c r="G66" s="367"/>
      <c r="H66" s="367"/>
      <c r="I66" s="367"/>
      <c r="J66" s="367"/>
      <c r="K66" s="367"/>
      <c r="L66" s="367"/>
      <c r="M66" s="367"/>
      <c r="N66" s="368"/>
      <c r="O66" s="29" t="s">
        <v>96</v>
      </c>
      <c r="P66" s="172" t="s">
        <v>270</v>
      </c>
      <c r="Q66" s="73">
        <v>23</v>
      </c>
      <c r="R66" s="74">
        <v>13</v>
      </c>
      <c r="S66" s="74">
        <v>1</v>
      </c>
      <c r="T66" s="74">
        <v>2</v>
      </c>
      <c r="U66" s="74">
        <v>1</v>
      </c>
      <c r="V66" s="74">
        <v>1</v>
      </c>
      <c r="W66" s="406">
        <v>4</v>
      </c>
      <c r="X66" s="74">
        <v>10</v>
      </c>
      <c r="Y66" s="74">
        <v>1</v>
      </c>
      <c r="Z66" s="86">
        <v>1</v>
      </c>
    </row>
    <row r="67" spans="1:26" x14ac:dyDescent="0.25">
      <c r="A67" s="1" t="s">
        <v>97</v>
      </c>
      <c r="B67" s="166" t="s">
        <v>15</v>
      </c>
      <c r="C67" s="195">
        <f>C66/C3</f>
        <v>1.2809564474807857E-2</v>
      </c>
      <c r="D67" s="195">
        <f t="shared" ref="D67:N67" si="197">D66/D3</f>
        <v>3.643724696356275E-2</v>
      </c>
      <c r="E67" s="195">
        <f t="shared" si="197"/>
        <v>4.9180327868852458E-2</v>
      </c>
      <c r="F67" s="359" t="e">
        <f t="shared" si="197"/>
        <v>#DIV/0!</v>
      </c>
      <c r="G67" s="359" t="e">
        <f t="shared" si="197"/>
        <v>#DIV/0!</v>
      </c>
      <c r="H67" s="359" t="e">
        <f t="shared" si="197"/>
        <v>#DIV/0!</v>
      </c>
      <c r="I67" s="359" t="e">
        <f t="shared" si="197"/>
        <v>#DIV/0!</v>
      </c>
      <c r="J67" s="359" t="e">
        <f t="shared" si="197"/>
        <v>#DIV/0!</v>
      </c>
      <c r="K67" s="359" t="e">
        <f t="shared" si="197"/>
        <v>#DIV/0!</v>
      </c>
      <c r="L67" s="359" t="e">
        <f t="shared" si="197"/>
        <v>#DIV/0!</v>
      </c>
      <c r="M67" s="359" t="e">
        <f t="shared" si="197"/>
        <v>#DIV/0!</v>
      </c>
      <c r="N67" s="359" t="e">
        <f t="shared" si="197"/>
        <v>#DIV/0!</v>
      </c>
      <c r="O67" s="29" t="s">
        <v>97</v>
      </c>
      <c r="P67" s="166" t="s">
        <v>15</v>
      </c>
      <c r="Q67" s="195">
        <f>Q66/Q3</f>
        <v>5.8227848101265821E-2</v>
      </c>
      <c r="R67" s="222">
        <f t="shared" ref="R67" si="198">R66/R3</f>
        <v>5.701754385964912E-2</v>
      </c>
      <c r="S67" s="222">
        <f t="shared" ref="S67" si="199">S66/S3</f>
        <v>1.7241379310344827E-2</v>
      </c>
      <c r="T67" s="222">
        <f t="shared" ref="T67" si="200">T66/T3</f>
        <v>3.0303030303030304E-2</v>
      </c>
      <c r="U67" s="222">
        <f t="shared" ref="U67" si="201">U66/U3</f>
        <v>1.1494252873563218E-2</v>
      </c>
      <c r="V67" s="222">
        <f t="shared" ref="V67" si="202">V66/V3</f>
        <v>4.1666666666666664E-2</v>
      </c>
      <c r="W67" s="222">
        <v>4.3010752688172046E-2</v>
      </c>
      <c r="X67" s="222">
        <f t="shared" ref="X67" si="203">X66/X3</f>
        <v>8.6206896551724144E-2</v>
      </c>
      <c r="Y67" s="222">
        <f t="shared" ref="Y67" si="204">Y66/Y3</f>
        <v>2.9411764705882353E-2</v>
      </c>
      <c r="Z67" s="231">
        <f t="shared" ref="Z67" si="205">Z66/Z3</f>
        <v>1.7857142857142856E-2</v>
      </c>
    </row>
    <row r="68" spans="1:26" ht="33" customHeight="1" x14ac:dyDescent="0.25">
      <c r="A68" s="1" t="s">
        <v>98</v>
      </c>
      <c r="B68" s="172" t="s">
        <v>271</v>
      </c>
      <c r="C68" s="73">
        <v>197</v>
      </c>
      <c r="D68" s="74">
        <v>195</v>
      </c>
      <c r="E68" s="74">
        <v>192</v>
      </c>
      <c r="F68" s="367"/>
      <c r="G68" s="367"/>
      <c r="H68" s="367"/>
      <c r="I68" s="367"/>
      <c r="J68" s="367"/>
      <c r="K68" s="367"/>
      <c r="L68" s="367"/>
      <c r="M68" s="367"/>
      <c r="N68" s="368"/>
      <c r="O68" s="29" t="s">
        <v>98</v>
      </c>
      <c r="P68" s="172" t="s">
        <v>271</v>
      </c>
      <c r="Q68" s="73">
        <v>64</v>
      </c>
      <c r="R68" s="74">
        <v>37</v>
      </c>
      <c r="S68" s="74">
        <v>6</v>
      </c>
      <c r="T68" s="74">
        <v>13</v>
      </c>
      <c r="U68" s="74">
        <v>15</v>
      </c>
      <c r="V68" s="74">
        <v>2</v>
      </c>
      <c r="W68" s="406">
        <v>16</v>
      </c>
      <c r="X68" s="74">
        <v>23</v>
      </c>
      <c r="Y68" s="74">
        <v>7</v>
      </c>
      <c r="Z68" s="86">
        <v>8</v>
      </c>
    </row>
    <row r="69" spans="1:26" x14ac:dyDescent="0.25">
      <c r="A69" s="1" t="s">
        <v>99</v>
      </c>
      <c r="B69" s="166" t="s">
        <v>15</v>
      </c>
      <c r="C69" s="195">
        <f>C68/C3</f>
        <v>0.16823228010247651</v>
      </c>
      <c r="D69" s="195">
        <f t="shared" ref="D69:N69" si="206">D68/D3</f>
        <v>0.15789473684210525</v>
      </c>
      <c r="E69" s="195">
        <f t="shared" si="206"/>
        <v>0.16566005176876616</v>
      </c>
      <c r="F69" s="359" t="e">
        <f t="shared" si="206"/>
        <v>#DIV/0!</v>
      </c>
      <c r="G69" s="359" t="e">
        <f t="shared" si="206"/>
        <v>#DIV/0!</v>
      </c>
      <c r="H69" s="359" t="e">
        <f t="shared" si="206"/>
        <v>#DIV/0!</v>
      </c>
      <c r="I69" s="359" t="e">
        <f t="shared" si="206"/>
        <v>#DIV/0!</v>
      </c>
      <c r="J69" s="359" t="e">
        <f t="shared" si="206"/>
        <v>#DIV/0!</v>
      </c>
      <c r="K69" s="359" t="e">
        <f t="shared" si="206"/>
        <v>#DIV/0!</v>
      </c>
      <c r="L69" s="359" t="e">
        <f t="shared" si="206"/>
        <v>#DIV/0!</v>
      </c>
      <c r="M69" s="359" t="e">
        <f t="shared" si="206"/>
        <v>#DIV/0!</v>
      </c>
      <c r="N69" s="359" t="e">
        <f t="shared" si="206"/>
        <v>#DIV/0!</v>
      </c>
      <c r="O69" s="29" t="s">
        <v>99</v>
      </c>
      <c r="P69" s="166" t="s">
        <v>15</v>
      </c>
      <c r="Q69" s="195">
        <f>Q68/Q3</f>
        <v>0.16202531645569621</v>
      </c>
      <c r="R69" s="222">
        <f t="shared" ref="R69" si="207">R68/R3</f>
        <v>0.16228070175438597</v>
      </c>
      <c r="S69" s="222">
        <f t="shared" ref="S69" si="208">S68/S3</f>
        <v>0.10344827586206896</v>
      </c>
      <c r="T69" s="222">
        <f t="shared" ref="T69" si="209">T68/T3</f>
        <v>0.19696969696969696</v>
      </c>
      <c r="U69" s="222">
        <f t="shared" ref="U69" si="210">U68/U3</f>
        <v>0.17241379310344829</v>
      </c>
      <c r="V69" s="222">
        <f t="shared" ref="V69" si="211">V68/V3</f>
        <v>8.3333333333333329E-2</v>
      </c>
      <c r="W69" s="222">
        <v>0.17204301075268819</v>
      </c>
      <c r="X69" s="222">
        <f t="shared" ref="X69" si="212">X68/X3</f>
        <v>0.19827586206896552</v>
      </c>
      <c r="Y69" s="222">
        <f t="shared" ref="Y69" si="213">Y68/Y3</f>
        <v>0.20588235294117646</v>
      </c>
      <c r="Z69" s="231">
        <f t="shared" ref="Z69" si="214">Z68/Z3</f>
        <v>0.14285714285714285</v>
      </c>
    </row>
    <row r="70" spans="1:26" ht="25.5" customHeight="1" x14ac:dyDescent="0.25">
      <c r="A70" s="1" t="s">
        <v>100</v>
      </c>
      <c r="B70" s="172" t="s">
        <v>272</v>
      </c>
      <c r="C70" s="73">
        <v>3</v>
      </c>
      <c r="D70" s="74">
        <v>3</v>
      </c>
      <c r="E70" s="74">
        <v>2</v>
      </c>
      <c r="F70" s="367"/>
      <c r="G70" s="367"/>
      <c r="H70" s="367"/>
      <c r="I70" s="367"/>
      <c r="J70" s="367"/>
      <c r="K70" s="367"/>
      <c r="L70" s="367"/>
      <c r="M70" s="367"/>
      <c r="N70" s="368"/>
      <c r="O70" s="29" t="s">
        <v>100</v>
      </c>
      <c r="P70" s="172" t="s">
        <v>272</v>
      </c>
      <c r="Q70" s="73">
        <v>0</v>
      </c>
      <c r="R70" s="74">
        <v>1</v>
      </c>
      <c r="S70" s="74">
        <v>0</v>
      </c>
      <c r="T70" s="74">
        <v>0</v>
      </c>
      <c r="U70" s="74">
        <v>1</v>
      </c>
      <c r="V70" s="74">
        <v>0</v>
      </c>
      <c r="W70" s="406">
        <v>0</v>
      </c>
      <c r="X70" s="74">
        <v>0</v>
      </c>
      <c r="Y70" s="74">
        <v>0</v>
      </c>
      <c r="Z70" s="86">
        <v>0</v>
      </c>
    </row>
    <row r="71" spans="1:26" x14ac:dyDescent="0.25">
      <c r="A71" s="1" t="s">
        <v>101</v>
      </c>
      <c r="B71" s="166" t="s">
        <v>15</v>
      </c>
      <c r="C71" s="195">
        <f>C70/C3</f>
        <v>2.5619128949615714E-3</v>
      </c>
      <c r="D71" s="195">
        <f t="shared" ref="D71:N71" si="215">D70/D3</f>
        <v>2.4291497975708503E-3</v>
      </c>
      <c r="E71" s="195">
        <f t="shared" si="215"/>
        <v>1.7256255392579811E-3</v>
      </c>
      <c r="F71" s="359" t="e">
        <f t="shared" si="215"/>
        <v>#DIV/0!</v>
      </c>
      <c r="G71" s="359" t="e">
        <f t="shared" si="215"/>
        <v>#DIV/0!</v>
      </c>
      <c r="H71" s="359" t="e">
        <f t="shared" si="215"/>
        <v>#DIV/0!</v>
      </c>
      <c r="I71" s="359" t="e">
        <f t="shared" si="215"/>
        <v>#DIV/0!</v>
      </c>
      <c r="J71" s="359" t="e">
        <f t="shared" si="215"/>
        <v>#DIV/0!</v>
      </c>
      <c r="K71" s="359" t="e">
        <f t="shared" si="215"/>
        <v>#DIV/0!</v>
      </c>
      <c r="L71" s="359" t="e">
        <f t="shared" si="215"/>
        <v>#DIV/0!</v>
      </c>
      <c r="M71" s="359" t="e">
        <f t="shared" si="215"/>
        <v>#DIV/0!</v>
      </c>
      <c r="N71" s="359" t="e">
        <f t="shared" si="215"/>
        <v>#DIV/0!</v>
      </c>
      <c r="O71" s="29" t="s">
        <v>101</v>
      </c>
      <c r="P71" s="166" t="s">
        <v>15</v>
      </c>
      <c r="Q71" s="195">
        <f>Q70/Q3</f>
        <v>0</v>
      </c>
      <c r="R71" s="222">
        <f t="shared" ref="R71" si="216">R70/R3</f>
        <v>4.3859649122807015E-3</v>
      </c>
      <c r="S71" s="222">
        <f t="shared" ref="S71" si="217">S70/S3</f>
        <v>0</v>
      </c>
      <c r="T71" s="222">
        <f t="shared" ref="T71" si="218">T70/T3</f>
        <v>0</v>
      </c>
      <c r="U71" s="222">
        <f t="shared" ref="U71" si="219">U70/U3</f>
        <v>1.1494252873563218E-2</v>
      </c>
      <c r="V71" s="222">
        <f t="shared" ref="V71" si="220">V70/V3</f>
        <v>0</v>
      </c>
      <c r="W71" s="222">
        <v>0</v>
      </c>
      <c r="X71" s="222">
        <f t="shared" ref="X71" si="221">X70/X3</f>
        <v>0</v>
      </c>
      <c r="Y71" s="222">
        <f t="shared" ref="Y71" si="222">Y70/Y3</f>
        <v>0</v>
      </c>
      <c r="Z71" s="231">
        <f t="shared" ref="Z71" si="223">Z70/Z3</f>
        <v>0</v>
      </c>
    </row>
    <row r="72" spans="1:26" x14ac:dyDescent="0.25">
      <c r="A72" s="1" t="s">
        <v>102</v>
      </c>
      <c r="B72" s="176" t="s">
        <v>273</v>
      </c>
      <c r="C72" s="73">
        <v>103</v>
      </c>
      <c r="D72" s="74">
        <v>108</v>
      </c>
      <c r="E72" s="74">
        <v>99</v>
      </c>
      <c r="F72" s="367"/>
      <c r="G72" s="367"/>
      <c r="H72" s="367"/>
      <c r="I72" s="367"/>
      <c r="J72" s="367"/>
      <c r="K72" s="367"/>
      <c r="L72" s="367"/>
      <c r="M72" s="367"/>
      <c r="N72" s="368"/>
      <c r="O72" s="29" t="s">
        <v>102</v>
      </c>
      <c r="P72" s="176" t="s">
        <v>273</v>
      </c>
      <c r="Q72" s="73">
        <v>35</v>
      </c>
      <c r="R72" s="74">
        <v>20</v>
      </c>
      <c r="S72" s="74">
        <v>5</v>
      </c>
      <c r="T72" s="74">
        <v>4</v>
      </c>
      <c r="U72" s="74">
        <v>5</v>
      </c>
      <c r="V72" s="74">
        <v>1</v>
      </c>
      <c r="W72" s="406">
        <v>12</v>
      </c>
      <c r="X72" s="74">
        <v>13</v>
      </c>
      <c r="Y72" s="74">
        <v>2</v>
      </c>
      <c r="Z72" s="86">
        <v>2</v>
      </c>
    </row>
    <row r="73" spans="1:26" ht="15.75" thickBot="1" x14ac:dyDescent="0.3">
      <c r="A73" s="1" t="s">
        <v>103</v>
      </c>
      <c r="B73" s="170" t="s">
        <v>15</v>
      </c>
      <c r="C73" s="205">
        <f>C72/C3</f>
        <v>8.7959009393680621E-2</v>
      </c>
      <c r="D73" s="205">
        <f t="shared" ref="D73:N73" si="224">D72/D3</f>
        <v>8.7449392712550603E-2</v>
      </c>
      <c r="E73" s="205">
        <f t="shared" si="224"/>
        <v>8.5418464193270066E-2</v>
      </c>
      <c r="F73" s="361" t="e">
        <f t="shared" si="224"/>
        <v>#DIV/0!</v>
      </c>
      <c r="G73" s="361" t="e">
        <f t="shared" si="224"/>
        <v>#DIV/0!</v>
      </c>
      <c r="H73" s="361" t="e">
        <f t="shared" si="224"/>
        <v>#DIV/0!</v>
      </c>
      <c r="I73" s="361" t="e">
        <f t="shared" si="224"/>
        <v>#DIV/0!</v>
      </c>
      <c r="J73" s="361" t="e">
        <f t="shared" si="224"/>
        <v>#DIV/0!</v>
      </c>
      <c r="K73" s="361" t="e">
        <f t="shared" si="224"/>
        <v>#DIV/0!</v>
      </c>
      <c r="L73" s="361" t="e">
        <f t="shared" si="224"/>
        <v>#DIV/0!</v>
      </c>
      <c r="M73" s="361" t="e">
        <f t="shared" si="224"/>
        <v>#DIV/0!</v>
      </c>
      <c r="N73" s="361" t="e">
        <f t="shared" si="224"/>
        <v>#DIV/0!</v>
      </c>
      <c r="O73" s="29" t="s">
        <v>103</v>
      </c>
      <c r="P73" s="170" t="s">
        <v>15</v>
      </c>
      <c r="Q73" s="205">
        <f>Q72/Q3</f>
        <v>8.8607594936708861E-2</v>
      </c>
      <c r="R73" s="232">
        <f t="shared" ref="R73" si="225">R72/R3</f>
        <v>8.771929824561403E-2</v>
      </c>
      <c r="S73" s="232">
        <f t="shared" ref="S73" si="226">S72/S3</f>
        <v>8.6206896551724144E-2</v>
      </c>
      <c r="T73" s="232">
        <f t="shared" ref="T73" si="227">T72/T3</f>
        <v>6.0606060606060608E-2</v>
      </c>
      <c r="U73" s="232">
        <f t="shared" ref="U73" si="228">U72/U3</f>
        <v>5.7471264367816091E-2</v>
      </c>
      <c r="V73" s="232">
        <f t="shared" ref="V73" si="229">V72/V3</f>
        <v>4.1666666666666664E-2</v>
      </c>
      <c r="W73" s="232">
        <v>0.12903225806451613</v>
      </c>
      <c r="X73" s="232">
        <f t="shared" ref="X73" si="230">X72/X3</f>
        <v>0.11206896551724138</v>
      </c>
      <c r="Y73" s="232">
        <f t="shared" ref="Y73" si="231">Y72/Y3</f>
        <v>5.8823529411764705E-2</v>
      </c>
      <c r="Z73" s="233">
        <f t="shared" ref="Z73" si="232">Z72/Z3</f>
        <v>3.5714285714285712E-2</v>
      </c>
    </row>
  </sheetData>
  <phoneticPr fontId="2" type="noConversion"/>
  <pageMargins left="0.7" right="0.7" top="0.75" bottom="0.75" header="0.3" footer="0.3"/>
  <pageSetup paperSize="9" scale="26" fitToHeight="0" orientation="portrait" r:id="rId1"/>
  <colBreaks count="1" manualBreakCount="1">
    <brk id="14" max="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6"/>
  <sheetViews>
    <sheetView view="pageBreakPreview" zoomScaleNormal="100" zoomScaleSheetLayoutView="100" workbookViewId="0">
      <selection activeCell="C3" sqref="C3"/>
    </sheetView>
  </sheetViews>
  <sheetFormatPr defaultRowHeight="15" x14ac:dyDescent="0.25"/>
  <cols>
    <col min="1" max="1" width="5" customWidth="1"/>
    <col min="2" max="2" width="60.28515625" customWidth="1"/>
    <col min="3" max="14" width="9.42578125" customWidth="1"/>
  </cols>
  <sheetData>
    <row r="1" spans="1:15" ht="20.100000000000001" customHeight="1" thickBot="1" x14ac:dyDescent="0.3">
      <c r="A1" s="228" t="s">
        <v>286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9" t="s">
        <v>6</v>
      </c>
      <c r="B2" s="59" t="s">
        <v>0</v>
      </c>
      <c r="C2" s="58" t="s">
        <v>373</v>
      </c>
      <c r="D2" s="58" t="s">
        <v>375</v>
      </c>
      <c r="E2" s="58" t="s">
        <v>376</v>
      </c>
      <c r="F2" s="58" t="s">
        <v>377</v>
      </c>
      <c r="G2" s="58" t="s">
        <v>378</v>
      </c>
      <c r="H2" s="58" t="s">
        <v>379</v>
      </c>
      <c r="I2" s="58" t="s">
        <v>380</v>
      </c>
      <c r="J2" s="58" t="s">
        <v>381</v>
      </c>
      <c r="K2" s="58" t="s">
        <v>382</v>
      </c>
      <c r="L2" s="58" t="s">
        <v>383</v>
      </c>
      <c r="M2" s="58" t="s">
        <v>384</v>
      </c>
      <c r="N2" s="58" t="s">
        <v>385</v>
      </c>
      <c r="O2" s="58" t="s">
        <v>386</v>
      </c>
    </row>
    <row r="3" spans="1:15" ht="15.75" thickBot="1" x14ac:dyDescent="0.3">
      <c r="A3" s="13" t="s">
        <v>7</v>
      </c>
      <c r="B3" s="5" t="s">
        <v>5</v>
      </c>
      <c r="C3" s="6">
        <v>387</v>
      </c>
      <c r="D3" s="6">
        <v>400</v>
      </c>
      <c r="E3" s="6">
        <v>427</v>
      </c>
      <c r="F3" s="6">
        <v>396</v>
      </c>
      <c r="G3" s="6"/>
      <c r="H3" s="290"/>
      <c r="I3" s="290"/>
      <c r="J3" s="6"/>
      <c r="K3" s="6"/>
      <c r="L3" s="6"/>
      <c r="M3" s="6"/>
      <c r="N3" s="290"/>
      <c r="O3" s="330"/>
    </row>
    <row r="4" spans="1:15" x14ac:dyDescent="0.25">
      <c r="A4" s="13" t="s">
        <v>8</v>
      </c>
      <c r="B4" s="183" t="s">
        <v>41</v>
      </c>
      <c r="C4" s="185">
        <v>350</v>
      </c>
      <c r="D4" s="186">
        <v>358</v>
      </c>
      <c r="E4" s="186">
        <v>389</v>
      </c>
      <c r="F4" s="186">
        <v>360</v>
      </c>
      <c r="G4" s="348"/>
      <c r="H4" s="348"/>
      <c r="I4" s="348"/>
      <c r="J4" s="348"/>
      <c r="K4" s="348"/>
      <c r="L4" s="348"/>
      <c r="M4" s="348"/>
      <c r="N4" s="348"/>
      <c r="O4" s="331"/>
    </row>
    <row r="5" spans="1:15" x14ac:dyDescent="0.25">
      <c r="A5" s="13" t="s">
        <v>9</v>
      </c>
      <c r="B5" s="182" t="s">
        <v>15</v>
      </c>
      <c r="C5" s="184">
        <v>0.90439276485788112</v>
      </c>
      <c r="D5" s="222">
        <f>D4/D3</f>
        <v>0.89500000000000002</v>
      </c>
      <c r="E5" s="222">
        <f t="shared" ref="E5:O5" si="0">E4/E3</f>
        <v>0.91100702576112413</v>
      </c>
      <c r="F5" s="222">
        <f t="shared" si="0"/>
        <v>0.90909090909090906</v>
      </c>
      <c r="G5" s="344" t="e">
        <f t="shared" si="0"/>
        <v>#DIV/0!</v>
      </c>
      <c r="H5" s="344" t="e">
        <f t="shared" si="0"/>
        <v>#DIV/0!</v>
      </c>
      <c r="I5" s="344" t="e">
        <f t="shared" si="0"/>
        <v>#DIV/0!</v>
      </c>
      <c r="J5" s="344" t="e">
        <f t="shared" si="0"/>
        <v>#DIV/0!</v>
      </c>
      <c r="K5" s="344" t="e">
        <f t="shared" si="0"/>
        <v>#DIV/0!</v>
      </c>
      <c r="L5" s="344" t="e">
        <f t="shared" si="0"/>
        <v>#DIV/0!</v>
      </c>
      <c r="M5" s="344" t="e">
        <f t="shared" si="0"/>
        <v>#DIV/0!</v>
      </c>
      <c r="N5" s="344" t="e">
        <f t="shared" si="0"/>
        <v>#DIV/0!</v>
      </c>
      <c r="O5" s="345" t="e">
        <f t="shared" si="0"/>
        <v>#DIV/0!</v>
      </c>
    </row>
    <row r="6" spans="1:15" x14ac:dyDescent="0.25">
      <c r="A6" s="13" t="s">
        <v>10</v>
      </c>
      <c r="B6" s="187" t="s">
        <v>287</v>
      </c>
      <c r="C6" s="188">
        <v>18</v>
      </c>
      <c r="D6" s="41">
        <v>15</v>
      </c>
      <c r="E6" s="41">
        <v>16</v>
      </c>
      <c r="F6" s="41">
        <v>14</v>
      </c>
      <c r="G6" s="349"/>
      <c r="H6" s="349"/>
      <c r="I6" s="349"/>
      <c r="J6" s="349"/>
      <c r="K6" s="349"/>
      <c r="L6" s="349"/>
      <c r="M6" s="349"/>
      <c r="N6" s="349"/>
      <c r="O6" s="350"/>
    </row>
    <row r="7" spans="1:15" x14ac:dyDescent="0.25">
      <c r="A7" s="13" t="s">
        <v>11</v>
      </c>
      <c r="B7" s="182" t="s">
        <v>15</v>
      </c>
      <c r="C7" s="184">
        <v>4.6511627906976744E-2</v>
      </c>
      <c r="D7" s="222">
        <f>D6/D3</f>
        <v>3.7499999999999999E-2</v>
      </c>
      <c r="E7" s="222">
        <f t="shared" ref="E7:O7" si="1">E6/E3</f>
        <v>3.7470725995316159E-2</v>
      </c>
      <c r="F7" s="222">
        <f t="shared" si="1"/>
        <v>3.5353535353535352E-2</v>
      </c>
      <c r="G7" s="344" t="e">
        <f t="shared" si="1"/>
        <v>#DIV/0!</v>
      </c>
      <c r="H7" s="344" t="e">
        <f t="shared" si="1"/>
        <v>#DIV/0!</v>
      </c>
      <c r="I7" s="344" t="e">
        <f t="shared" si="1"/>
        <v>#DIV/0!</v>
      </c>
      <c r="J7" s="344" t="e">
        <f t="shared" si="1"/>
        <v>#DIV/0!</v>
      </c>
      <c r="K7" s="344" t="e">
        <f t="shared" si="1"/>
        <v>#DIV/0!</v>
      </c>
      <c r="L7" s="344" t="e">
        <f t="shared" si="1"/>
        <v>#DIV/0!</v>
      </c>
      <c r="M7" s="344" t="e">
        <f t="shared" si="1"/>
        <v>#DIV/0!</v>
      </c>
      <c r="N7" s="344" t="e">
        <f t="shared" si="1"/>
        <v>#DIV/0!</v>
      </c>
      <c r="O7" s="345" t="e">
        <f t="shared" si="1"/>
        <v>#DIV/0!</v>
      </c>
    </row>
    <row r="8" spans="1:15" x14ac:dyDescent="0.25">
      <c r="A8" s="13" t="s">
        <v>12</v>
      </c>
      <c r="B8" s="187" t="s">
        <v>16</v>
      </c>
      <c r="C8" s="188">
        <v>34</v>
      </c>
      <c r="D8" s="41">
        <v>33</v>
      </c>
      <c r="E8" s="41">
        <v>51</v>
      </c>
      <c r="F8" s="41">
        <v>46</v>
      </c>
      <c r="G8" s="349"/>
      <c r="H8" s="349"/>
      <c r="I8" s="349"/>
      <c r="J8" s="349"/>
      <c r="K8" s="349"/>
      <c r="L8" s="349"/>
      <c r="M8" s="349"/>
      <c r="N8" s="349"/>
      <c r="O8" s="350"/>
    </row>
    <row r="9" spans="1:15" x14ac:dyDescent="0.25">
      <c r="A9" s="13" t="s">
        <v>13</v>
      </c>
      <c r="B9" s="182" t="s">
        <v>15</v>
      </c>
      <c r="C9" s="184">
        <v>8.7855297157622733E-2</v>
      </c>
      <c r="D9" s="222">
        <f>D8/D3</f>
        <v>8.2500000000000004E-2</v>
      </c>
      <c r="E9" s="222">
        <f t="shared" ref="E9:O9" si="2">E8/E3</f>
        <v>0.11943793911007025</v>
      </c>
      <c r="F9" s="222">
        <f t="shared" si="2"/>
        <v>0.11616161616161616</v>
      </c>
      <c r="G9" s="344" t="e">
        <f t="shared" si="2"/>
        <v>#DIV/0!</v>
      </c>
      <c r="H9" s="344" t="e">
        <f t="shared" si="2"/>
        <v>#DIV/0!</v>
      </c>
      <c r="I9" s="344" t="e">
        <f t="shared" si="2"/>
        <v>#DIV/0!</v>
      </c>
      <c r="J9" s="344" t="e">
        <f t="shared" si="2"/>
        <v>#DIV/0!</v>
      </c>
      <c r="K9" s="344" t="e">
        <f t="shared" si="2"/>
        <v>#DIV/0!</v>
      </c>
      <c r="L9" s="344" t="e">
        <f t="shared" si="2"/>
        <v>#DIV/0!</v>
      </c>
      <c r="M9" s="344" t="e">
        <f t="shared" si="2"/>
        <v>#DIV/0!</v>
      </c>
      <c r="N9" s="344" t="e">
        <f t="shared" si="2"/>
        <v>#DIV/0!</v>
      </c>
      <c r="O9" s="345" t="e">
        <f t="shared" si="2"/>
        <v>#DIV/0!</v>
      </c>
    </row>
    <row r="10" spans="1:15" x14ac:dyDescent="0.25">
      <c r="A10" s="13" t="s">
        <v>18</v>
      </c>
      <c r="B10" s="187" t="s">
        <v>17</v>
      </c>
      <c r="C10" s="188">
        <v>223</v>
      </c>
      <c r="D10" s="41">
        <v>232</v>
      </c>
      <c r="E10" s="41">
        <v>249</v>
      </c>
      <c r="F10" s="41">
        <v>228</v>
      </c>
      <c r="G10" s="349"/>
      <c r="H10" s="349"/>
      <c r="I10" s="349"/>
      <c r="J10" s="349"/>
      <c r="K10" s="349"/>
      <c r="L10" s="349"/>
      <c r="M10" s="349"/>
      <c r="N10" s="349"/>
      <c r="O10" s="350"/>
    </row>
    <row r="11" spans="1:15" x14ac:dyDescent="0.25">
      <c r="A11" s="13" t="s">
        <v>19</v>
      </c>
      <c r="B11" s="182" t="s">
        <v>15</v>
      </c>
      <c r="C11" s="184">
        <v>0.57622739018087854</v>
      </c>
      <c r="D11" s="222">
        <f>D10/D3</f>
        <v>0.57999999999999996</v>
      </c>
      <c r="E11" s="222">
        <f t="shared" ref="E11:O11" si="3">E10/E3</f>
        <v>0.58313817330210771</v>
      </c>
      <c r="F11" s="222">
        <f t="shared" si="3"/>
        <v>0.5757575757575758</v>
      </c>
      <c r="G11" s="344" t="e">
        <f t="shared" si="3"/>
        <v>#DIV/0!</v>
      </c>
      <c r="H11" s="344" t="e">
        <f t="shared" si="3"/>
        <v>#DIV/0!</v>
      </c>
      <c r="I11" s="344" t="e">
        <f t="shared" si="3"/>
        <v>#DIV/0!</v>
      </c>
      <c r="J11" s="344" t="e">
        <f t="shared" si="3"/>
        <v>#DIV/0!</v>
      </c>
      <c r="K11" s="344" t="e">
        <f t="shared" si="3"/>
        <v>#DIV/0!</v>
      </c>
      <c r="L11" s="344" t="e">
        <f t="shared" si="3"/>
        <v>#DIV/0!</v>
      </c>
      <c r="M11" s="344" t="e">
        <f t="shared" si="3"/>
        <v>#DIV/0!</v>
      </c>
      <c r="N11" s="344" t="e">
        <f t="shared" si="3"/>
        <v>#DIV/0!</v>
      </c>
      <c r="O11" s="345" t="e">
        <f t="shared" si="3"/>
        <v>#DIV/0!</v>
      </c>
    </row>
    <row r="12" spans="1:15" x14ac:dyDescent="0.25">
      <c r="A12" s="13" t="s">
        <v>20</v>
      </c>
      <c r="B12" s="189" t="s">
        <v>38</v>
      </c>
      <c r="C12" s="188">
        <v>13</v>
      </c>
      <c r="D12" s="41">
        <v>15</v>
      </c>
      <c r="E12" s="41">
        <v>16</v>
      </c>
      <c r="F12" s="41">
        <v>14</v>
      </c>
      <c r="G12" s="349"/>
      <c r="H12" s="349"/>
      <c r="I12" s="349"/>
      <c r="J12" s="349"/>
      <c r="K12" s="349"/>
      <c r="L12" s="349"/>
      <c r="M12" s="349"/>
      <c r="N12" s="349"/>
      <c r="O12" s="350"/>
    </row>
    <row r="13" spans="1:15" x14ac:dyDescent="0.25">
      <c r="A13" s="13" t="s">
        <v>21</v>
      </c>
      <c r="B13" s="182" t="s">
        <v>15</v>
      </c>
      <c r="C13" s="184">
        <v>3.3591731266149873E-2</v>
      </c>
      <c r="D13" s="222">
        <f>D12/D3</f>
        <v>3.7499999999999999E-2</v>
      </c>
      <c r="E13" s="222">
        <f t="shared" ref="E13:O13" si="4">E12/E3</f>
        <v>3.7470725995316159E-2</v>
      </c>
      <c r="F13" s="222">
        <f t="shared" si="4"/>
        <v>3.5353535353535352E-2</v>
      </c>
      <c r="G13" s="344" t="e">
        <f t="shared" si="4"/>
        <v>#DIV/0!</v>
      </c>
      <c r="H13" s="344" t="e">
        <f t="shared" si="4"/>
        <v>#DIV/0!</v>
      </c>
      <c r="I13" s="344" t="e">
        <f t="shared" si="4"/>
        <v>#DIV/0!</v>
      </c>
      <c r="J13" s="344" t="e">
        <f t="shared" si="4"/>
        <v>#DIV/0!</v>
      </c>
      <c r="K13" s="344" t="e">
        <f t="shared" si="4"/>
        <v>#DIV/0!</v>
      </c>
      <c r="L13" s="344" t="e">
        <f t="shared" si="4"/>
        <v>#DIV/0!</v>
      </c>
      <c r="M13" s="344" t="e">
        <f t="shared" si="4"/>
        <v>#DIV/0!</v>
      </c>
      <c r="N13" s="344" t="e">
        <f t="shared" si="4"/>
        <v>#DIV/0!</v>
      </c>
      <c r="O13" s="345" t="e">
        <f t="shared" si="4"/>
        <v>#DIV/0!</v>
      </c>
    </row>
    <row r="14" spans="1:15" x14ac:dyDescent="0.25">
      <c r="A14" s="13" t="s">
        <v>22</v>
      </c>
      <c r="B14" s="187" t="s">
        <v>39</v>
      </c>
      <c r="C14" s="188">
        <v>92</v>
      </c>
      <c r="D14" s="41">
        <v>98</v>
      </c>
      <c r="E14" s="41">
        <v>100</v>
      </c>
      <c r="F14" s="41">
        <v>97</v>
      </c>
      <c r="G14" s="349"/>
      <c r="H14" s="349"/>
      <c r="I14" s="349"/>
      <c r="J14" s="349"/>
      <c r="K14" s="349"/>
      <c r="L14" s="349"/>
      <c r="M14" s="349"/>
      <c r="N14" s="349"/>
      <c r="O14" s="350"/>
    </row>
    <row r="15" spans="1:15" x14ac:dyDescent="0.25">
      <c r="A15" s="13" t="s">
        <v>23</v>
      </c>
      <c r="B15" s="182" t="s">
        <v>15</v>
      </c>
      <c r="C15" s="184">
        <v>0.23772609819121446</v>
      </c>
      <c r="D15" s="222">
        <f>D14/D3</f>
        <v>0.245</v>
      </c>
      <c r="E15" s="222">
        <f t="shared" ref="E15:O15" si="5">E14/E3</f>
        <v>0.23419203747072601</v>
      </c>
      <c r="F15" s="222">
        <f t="shared" si="5"/>
        <v>0.24494949494949494</v>
      </c>
      <c r="G15" s="344" t="e">
        <f t="shared" si="5"/>
        <v>#DIV/0!</v>
      </c>
      <c r="H15" s="344" t="e">
        <f t="shared" si="5"/>
        <v>#DIV/0!</v>
      </c>
      <c r="I15" s="344" t="e">
        <f t="shared" si="5"/>
        <v>#DIV/0!</v>
      </c>
      <c r="J15" s="344" t="e">
        <f t="shared" si="5"/>
        <v>#DIV/0!</v>
      </c>
      <c r="K15" s="344" t="e">
        <f t="shared" si="5"/>
        <v>#DIV/0!</v>
      </c>
      <c r="L15" s="344" t="e">
        <f t="shared" si="5"/>
        <v>#DIV/0!</v>
      </c>
      <c r="M15" s="344" t="e">
        <f t="shared" si="5"/>
        <v>#DIV/0!</v>
      </c>
      <c r="N15" s="344" t="e">
        <f t="shared" si="5"/>
        <v>#DIV/0!</v>
      </c>
      <c r="O15" s="345" t="e">
        <f t="shared" si="5"/>
        <v>#DIV/0!</v>
      </c>
    </row>
    <row r="16" spans="1:15" x14ac:dyDescent="0.25">
      <c r="A16" s="13" t="s">
        <v>24</v>
      </c>
      <c r="B16" s="187" t="s">
        <v>40</v>
      </c>
      <c r="C16" s="188">
        <v>62</v>
      </c>
      <c r="D16" s="41">
        <v>73</v>
      </c>
      <c r="E16" s="41">
        <v>71</v>
      </c>
      <c r="F16" s="41">
        <v>61</v>
      </c>
      <c r="G16" s="349"/>
      <c r="H16" s="349"/>
      <c r="I16" s="349"/>
      <c r="J16" s="349"/>
      <c r="K16" s="349"/>
      <c r="L16" s="349"/>
      <c r="M16" s="349"/>
      <c r="N16" s="349"/>
      <c r="O16" s="350"/>
    </row>
    <row r="17" spans="1:15" x14ac:dyDescent="0.25">
      <c r="A17" s="13" t="s">
        <v>25</v>
      </c>
      <c r="B17" s="190" t="s">
        <v>15</v>
      </c>
      <c r="C17" s="184">
        <v>0.16020671834625322</v>
      </c>
      <c r="D17" s="222">
        <f>D16/D3</f>
        <v>0.1825</v>
      </c>
      <c r="E17" s="222">
        <f t="shared" ref="E17:O17" si="6">E16/E3</f>
        <v>0.16627634660421545</v>
      </c>
      <c r="F17" s="222">
        <f t="shared" si="6"/>
        <v>0.15404040404040403</v>
      </c>
      <c r="G17" s="344" t="e">
        <f t="shared" si="6"/>
        <v>#DIV/0!</v>
      </c>
      <c r="H17" s="344" t="e">
        <f t="shared" si="6"/>
        <v>#DIV/0!</v>
      </c>
      <c r="I17" s="344" t="e">
        <f t="shared" si="6"/>
        <v>#DIV/0!</v>
      </c>
      <c r="J17" s="344" t="e">
        <f t="shared" si="6"/>
        <v>#DIV/0!</v>
      </c>
      <c r="K17" s="344" t="e">
        <f t="shared" si="6"/>
        <v>#DIV/0!</v>
      </c>
      <c r="L17" s="344" t="e">
        <f t="shared" si="6"/>
        <v>#DIV/0!</v>
      </c>
      <c r="M17" s="344" t="e">
        <f t="shared" si="6"/>
        <v>#DIV/0!</v>
      </c>
      <c r="N17" s="344" t="e">
        <f t="shared" si="6"/>
        <v>#DIV/0!</v>
      </c>
      <c r="O17" s="345" t="e">
        <f t="shared" si="6"/>
        <v>#DIV/0!</v>
      </c>
    </row>
    <row r="18" spans="1:15" x14ac:dyDescent="0.25">
      <c r="A18" s="13" t="s">
        <v>26</v>
      </c>
      <c r="B18" s="187" t="s">
        <v>124</v>
      </c>
      <c r="C18" s="188">
        <v>68</v>
      </c>
      <c r="D18" s="41">
        <v>70</v>
      </c>
      <c r="E18" s="41">
        <v>68</v>
      </c>
      <c r="F18" s="41">
        <v>68</v>
      </c>
      <c r="G18" s="349"/>
      <c r="H18" s="349"/>
      <c r="I18" s="349"/>
      <c r="J18" s="349"/>
      <c r="K18" s="349"/>
      <c r="L18" s="349"/>
      <c r="M18" s="349"/>
      <c r="N18" s="349"/>
      <c r="O18" s="350"/>
    </row>
    <row r="19" spans="1:15" ht="15.75" thickBot="1" x14ac:dyDescent="0.3">
      <c r="A19" s="13" t="s">
        <v>27</v>
      </c>
      <c r="B19" s="191" t="s">
        <v>15</v>
      </c>
      <c r="C19" s="192">
        <v>0.17571059431524547</v>
      </c>
      <c r="D19" s="232">
        <f>D18/D3</f>
        <v>0.17499999999999999</v>
      </c>
      <c r="E19" s="232">
        <f t="shared" ref="E19:O19" si="7">E18/E3</f>
        <v>0.15925058548009369</v>
      </c>
      <c r="F19" s="232">
        <f t="shared" si="7"/>
        <v>0.17171717171717171</v>
      </c>
      <c r="G19" s="346" t="e">
        <f t="shared" si="7"/>
        <v>#DIV/0!</v>
      </c>
      <c r="H19" s="346" t="e">
        <f t="shared" si="7"/>
        <v>#DIV/0!</v>
      </c>
      <c r="I19" s="346" t="e">
        <f t="shared" si="7"/>
        <v>#DIV/0!</v>
      </c>
      <c r="J19" s="346" t="e">
        <f t="shared" si="7"/>
        <v>#DIV/0!</v>
      </c>
      <c r="K19" s="346" t="e">
        <f t="shared" si="7"/>
        <v>#DIV/0!</v>
      </c>
      <c r="L19" s="346" t="e">
        <f t="shared" si="7"/>
        <v>#DIV/0!</v>
      </c>
      <c r="M19" s="346" t="e">
        <f t="shared" si="7"/>
        <v>#DIV/0!</v>
      </c>
      <c r="N19" s="346" t="e">
        <f t="shared" si="7"/>
        <v>#DIV/0!</v>
      </c>
      <c r="O19" s="347" t="e">
        <f t="shared" si="7"/>
        <v>#DIV/0!</v>
      </c>
    </row>
    <row r="20" spans="1:15" ht="20.100000000000001" customHeight="1" thickBot="1" x14ac:dyDescent="0.3">
      <c r="A20" s="20" t="s">
        <v>288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375</v>
      </c>
      <c r="D21" s="52" t="s">
        <v>376</v>
      </c>
      <c r="E21" s="52" t="s">
        <v>377</v>
      </c>
      <c r="F21" s="52" t="s">
        <v>378</v>
      </c>
      <c r="G21" s="52" t="s">
        <v>379</v>
      </c>
      <c r="H21" s="52" t="s">
        <v>380</v>
      </c>
      <c r="I21" s="52" t="s">
        <v>381</v>
      </c>
      <c r="J21" s="52" t="s">
        <v>382</v>
      </c>
      <c r="K21" s="52" t="s">
        <v>383</v>
      </c>
      <c r="L21" s="52" t="s">
        <v>384</v>
      </c>
      <c r="M21" s="52" t="s">
        <v>385</v>
      </c>
      <c r="N21" s="52" t="s">
        <v>386</v>
      </c>
      <c r="O21" s="53" t="s">
        <v>105</v>
      </c>
    </row>
    <row r="22" spans="1:15" ht="15.75" thickBot="1" x14ac:dyDescent="0.3">
      <c r="A22" s="10" t="s">
        <v>28</v>
      </c>
      <c r="B22" s="9" t="s">
        <v>293</v>
      </c>
      <c r="C22" s="8">
        <v>55</v>
      </c>
      <c r="D22" s="9">
        <v>67</v>
      </c>
      <c r="E22" s="9">
        <v>43</v>
      </c>
      <c r="F22" s="9"/>
      <c r="G22" s="293"/>
      <c r="H22" s="293"/>
      <c r="I22" s="9"/>
      <c r="J22" s="9"/>
      <c r="K22" s="9"/>
      <c r="L22" s="9"/>
      <c r="M22" s="293"/>
      <c r="N22" s="293"/>
      <c r="O22" s="8">
        <f>SUM(C22:N22)</f>
        <v>165</v>
      </c>
    </row>
    <row r="23" spans="1:15" x14ac:dyDescent="0.25">
      <c r="A23" s="10" t="s">
        <v>29</v>
      </c>
      <c r="B23" s="194" t="s">
        <v>44</v>
      </c>
      <c r="C23" s="197">
        <v>18</v>
      </c>
      <c r="D23" s="186">
        <v>17</v>
      </c>
      <c r="E23" s="186">
        <v>18</v>
      </c>
      <c r="F23" s="348"/>
      <c r="G23" s="348"/>
      <c r="H23" s="348"/>
      <c r="I23" s="348"/>
      <c r="J23" s="348"/>
      <c r="K23" s="348"/>
      <c r="L23" s="348"/>
      <c r="M23" s="348"/>
      <c r="N23" s="358"/>
      <c r="O23" s="194">
        <f>SUM(C23:N23)</f>
        <v>53</v>
      </c>
    </row>
    <row r="24" spans="1:15" x14ac:dyDescent="0.25">
      <c r="A24" s="10" t="s">
        <v>30</v>
      </c>
      <c r="B24" s="166" t="s">
        <v>69</v>
      </c>
      <c r="C24" s="195">
        <f>C23/C22</f>
        <v>0.32727272727272727</v>
      </c>
      <c r="D24" s="195">
        <f>D23/D22</f>
        <v>0.2537313432835821</v>
      </c>
      <c r="E24" s="195">
        <f t="shared" ref="E24:N24" si="8">E23/E22</f>
        <v>0.41860465116279072</v>
      </c>
      <c r="F24" s="359" t="e">
        <f>F23/F22</f>
        <v>#DIV/0!</v>
      </c>
      <c r="G24" s="359" t="e">
        <f t="shared" si="8"/>
        <v>#DIV/0!</v>
      </c>
      <c r="H24" s="359" t="e">
        <f t="shared" si="8"/>
        <v>#DIV/0!</v>
      </c>
      <c r="I24" s="359" t="e">
        <f t="shared" si="8"/>
        <v>#DIV/0!</v>
      </c>
      <c r="J24" s="359" t="e">
        <f t="shared" si="8"/>
        <v>#DIV/0!</v>
      </c>
      <c r="K24" s="359" t="e">
        <f t="shared" si="8"/>
        <v>#DIV/0!</v>
      </c>
      <c r="L24" s="359" t="e">
        <f t="shared" si="8"/>
        <v>#DIV/0!</v>
      </c>
      <c r="M24" s="359" t="e">
        <f t="shared" si="8"/>
        <v>#DIV/0!</v>
      </c>
      <c r="N24" s="359" t="e">
        <f t="shared" si="8"/>
        <v>#DIV/0!</v>
      </c>
      <c r="O24" s="196">
        <f>O23/O22</f>
        <v>0.32121212121212123</v>
      </c>
    </row>
    <row r="25" spans="1:15" x14ac:dyDescent="0.25">
      <c r="A25" s="10" t="s">
        <v>31</v>
      </c>
      <c r="B25" s="85" t="s">
        <v>341</v>
      </c>
      <c r="C25" s="77">
        <v>28</v>
      </c>
      <c r="D25" s="77">
        <v>36</v>
      </c>
      <c r="E25" s="77">
        <v>21</v>
      </c>
      <c r="F25" s="351"/>
      <c r="G25" s="351"/>
      <c r="H25" s="351"/>
      <c r="I25" s="351"/>
      <c r="J25" s="351"/>
      <c r="K25" s="351"/>
      <c r="L25" s="351"/>
      <c r="M25" s="351"/>
      <c r="N25" s="360"/>
      <c r="O25" s="85">
        <f>SUM(C25:N25)</f>
        <v>85</v>
      </c>
    </row>
    <row r="26" spans="1:15" x14ac:dyDescent="0.25">
      <c r="A26" s="10" t="s">
        <v>32</v>
      </c>
      <c r="B26" s="166" t="s">
        <v>69</v>
      </c>
      <c r="C26" s="195">
        <f>C25/C22</f>
        <v>0.50909090909090904</v>
      </c>
      <c r="D26" s="195">
        <f>D25/D22</f>
        <v>0.53731343283582089</v>
      </c>
      <c r="E26" s="195">
        <f t="shared" ref="E26:N26" si="9">E25/E22</f>
        <v>0.48837209302325579</v>
      </c>
      <c r="F26" s="359" t="e">
        <f t="shared" si="9"/>
        <v>#DIV/0!</v>
      </c>
      <c r="G26" s="359" t="e">
        <f t="shared" si="9"/>
        <v>#DIV/0!</v>
      </c>
      <c r="H26" s="359" t="e">
        <f t="shared" si="9"/>
        <v>#DIV/0!</v>
      </c>
      <c r="I26" s="359" t="e">
        <f t="shared" si="9"/>
        <v>#DIV/0!</v>
      </c>
      <c r="J26" s="359" t="e">
        <f t="shared" si="9"/>
        <v>#DIV/0!</v>
      </c>
      <c r="K26" s="359" t="e">
        <f t="shared" si="9"/>
        <v>#DIV/0!</v>
      </c>
      <c r="L26" s="359" t="e">
        <f t="shared" si="9"/>
        <v>#DIV/0!</v>
      </c>
      <c r="M26" s="359" t="e">
        <f t="shared" si="9"/>
        <v>#DIV/0!</v>
      </c>
      <c r="N26" s="359" t="e">
        <f t="shared" si="9"/>
        <v>#DIV/0!</v>
      </c>
      <c r="O26" s="196">
        <f>O25/O22</f>
        <v>0.51515151515151514</v>
      </c>
    </row>
    <row r="27" spans="1:15" x14ac:dyDescent="0.25">
      <c r="A27" s="10" t="s">
        <v>33</v>
      </c>
      <c r="B27" s="85" t="s">
        <v>289</v>
      </c>
      <c r="C27" s="77">
        <v>46</v>
      </c>
      <c r="D27" s="41">
        <v>65</v>
      </c>
      <c r="E27" s="41">
        <v>38</v>
      </c>
      <c r="F27" s="349"/>
      <c r="G27" s="349"/>
      <c r="H27" s="349"/>
      <c r="I27" s="349"/>
      <c r="J27" s="349"/>
      <c r="K27" s="349"/>
      <c r="L27" s="349"/>
      <c r="M27" s="349"/>
      <c r="N27" s="350"/>
      <c r="O27" s="85">
        <f>SUM(C27:N27)</f>
        <v>149</v>
      </c>
    </row>
    <row r="28" spans="1:15" x14ac:dyDescent="0.25">
      <c r="A28" s="10" t="s">
        <v>34</v>
      </c>
      <c r="B28" s="166" t="s">
        <v>69</v>
      </c>
      <c r="C28" s="195">
        <f>C27/C22</f>
        <v>0.83636363636363631</v>
      </c>
      <c r="D28" s="195">
        <f t="shared" ref="D28:N28" si="10">D27/D22</f>
        <v>0.97014925373134331</v>
      </c>
      <c r="E28" s="195">
        <f t="shared" si="10"/>
        <v>0.88372093023255816</v>
      </c>
      <c r="F28" s="359" t="e">
        <f t="shared" si="10"/>
        <v>#DIV/0!</v>
      </c>
      <c r="G28" s="359" t="e">
        <f t="shared" si="10"/>
        <v>#DIV/0!</v>
      </c>
      <c r="H28" s="359" t="e">
        <f t="shared" si="10"/>
        <v>#DIV/0!</v>
      </c>
      <c r="I28" s="359" t="e">
        <f t="shared" si="10"/>
        <v>#DIV/0!</v>
      </c>
      <c r="J28" s="359" t="e">
        <f t="shared" si="10"/>
        <v>#DIV/0!</v>
      </c>
      <c r="K28" s="359" t="e">
        <f t="shared" si="10"/>
        <v>#DIV/0!</v>
      </c>
      <c r="L28" s="359" t="e">
        <f t="shared" si="10"/>
        <v>#DIV/0!</v>
      </c>
      <c r="M28" s="359" t="e">
        <f t="shared" si="10"/>
        <v>#DIV/0!</v>
      </c>
      <c r="N28" s="359" t="e">
        <f t="shared" si="10"/>
        <v>#DIV/0!</v>
      </c>
      <c r="O28" s="196">
        <f>O27/O22</f>
        <v>0.90303030303030307</v>
      </c>
    </row>
    <row r="29" spans="1:15" x14ac:dyDescent="0.25">
      <c r="A29" s="10" t="s">
        <v>35</v>
      </c>
      <c r="B29" s="85" t="s">
        <v>163</v>
      </c>
      <c r="C29" s="77">
        <v>1</v>
      </c>
      <c r="D29" s="41">
        <v>1</v>
      </c>
      <c r="E29" s="41">
        <v>2</v>
      </c>
      <c r="F29" s="349"/>
      <c r="G29" s="349"/>
      <c r="H29" s="349"/>
      <c r="I29" s="349"/>
      <c r="J29" s="349"/>
      <c r="K29" s="349"/>
      <c r="L29" s="349"/>
      <c r="M29" s="349"/>
      <c r="N29" s="350"/>
      <c r="O29" s="85">
        <f>SUM(C29:N29)</f>
        <v>4</v>
      </c>
    </row>
    <row r="30" spans="1:15" x14ac:dyDescent="0.25">
      <c r="A30" s="10" t="s">
        <v>36</v>
      </c>
      <c r="B30" s="166" t="s">
        <v>69</v>
      </c>
      <c r="C30" s="195">
        <f>C29/C22</f>
        <v>1.8181818181818181E-2</v>
      </c>
      <c r="D30" s="195">
        <f t="shared" ref="D30:N30" si="11">D29/D22</f>
        <v>1.4925373134328358E-2</v>
      </c>
      <c r="E30" s="195">
        <f t="shared" si="11"/>
        <v>4.6511627906976744E-2</v>
      </c>
      <c r="F30" s="359" t="e">
        <f t="shared" si="11"/>
        <v>#DIV/0!</v>
      </c>
      <c r="G30" s="359" t="e">
        <f t="shared" si="11"/>
        <v>#DIV/0!</v>
      </c>
      <c r="H30" s="359" t="e">
        <f t="shared" si="11"/>
        <v>#DIV/0!</v>
      </c>
      <c r="I30" s="359" t="e">
        <f t="shared" si="11"/>
        <v>#DIV/0!</v>
      </c>
      <c r="J30" s="359" t="e">
        <f t="shared" si="11"/>
        <v>#DIV/0!</v>
      </c>
      <c r="K30" s="359" t="e">
        <f t="shared" si="11"/>
        <v>#DIV/0!</v>
      </c>
      <c r="L30" s="359" t="e">
        <f t="shared" si="11"/>
        <v>#DIV/0!</v>
      </c>
      <c r="M30" s="359" t="e">
        <f t="shared" si="11"/>
        <v>#DIV/0!</v>
      </c>
      <c r="N30" s="359" t="e">
        <f t="shared" si="11"/>
        <v>#DIV/0!</v>
      </c>
      <c r="O30" s="196">
        <f>O29/O22</f>
        <v>2.4242424242424242E-2</v>
      </c>
    </row>
    <row r="31" spans="1:15" x14ac:dyDescent="0.25">
      <c r="A31" s="10" t="s">
        <v>37</v>
      </c>
      <c r="B31" s="85" t="s">
        <v>132</v>
      </c>
      <c r="C31" s="41">
        <f>C22-C27</f>
        <v>9</v>
      </c>
      <c r="D31" s="41">
        <f>D22-D27</f>
        <v>2</v>
      </c>
      <c r="E31" s="41">
        <f>E22-E27</f>
        <v>5</v>
      </c>
      <c r="F31" s="349">
        <f t="shared" ref="F31:N31" si="12">F22-F27</f>
        <v>0</v>
      </c>
      <c r="G31" s="349">
        <f t="shared" si="12"/>
        <v>0</v>
      </c>
      <c r="H31" s="349">
        <f t="shared" si="12"/>
        <v>0</v>
      </c>
      <c r="I31" s="349">
        <f t="shared" si="12"/>
        <v>0</v>
      </c>
      <c r="J31" s="349">
        <f t="shared" si="12"/>
        <v>0</v>
      </c>
      <c r="K31" s="349">
        <f t="shared" si="12"/>
        <v>0</v>
      </c>
      <c r="L31" s="349">
        <f t="shared" si="12"/>
        <v>0</v>
      </c>
      <c r="M31" s="349">
        <f t="shared" si="12"/>
        <v>0</v>
      </c>
      <c r="N31" s="349">
        <f t="shared" si="12"/>
        <v>0</v>
      </c>
      <c r="O31" s="85">
        <f>SUM(C31:N31)</f>
        <v>16</v>
      </c>
    </row>
    <row r="32" spans="1:15" x14ac:dyDescent="0.25">
      <c r="A32" s="10" t="s">
        <v>46</v>
      </c>
      <c r="B32" s="166" t="s">
        <v>69</v>
      </c>
      <c r="C32" s="195">
        <f>C31/C22</f>
        <v>0.16363636363636364</v>
      </c>
      <c r="D32" s="195">
        <f t="shared" ref="D32:N32" si="13">D31/D22</f>
        <v>2.9850746268656716E-2</v>
      </c>
      <c r="E32" s="195">
        <f t="shared" si="13"/>
        <v>0.11627906976744186</v>
      </c>
      <c r="F32" s="359" t="e">
        <f t="shared" si="13"/>
        <v>#DIV/0!</v>
      </c>
      <c r="G32" s="359" t="e">
        <f t="shared" si="13"/>
        <v>#DIV/0!</v>
      </c>
      <c r="H32" s="359" t="e">
        <f t="shared" si="13"/>
        <v>#DIV/0!</v>
      </c>
      <c r="I32" s="359" t="e">
        <f t="shared" si="13"/>
        <v>#DIV/0!</v>
      </c>
      <c r="J32" s="359" t="e">
        <f t="shared" si="13"/>
        <v>#DIV/0!</v>
      </c>
      <c r="K32" s="359" t="e">
        <f t="shared" si="13"/>
        <v>#DIV/0!</v>
      </c>
      <c r="L32" s="359" t="e">
        <f t="shared" si="13"/>
        <v>#DIV/0!</v>
      </c>
      <c r="M32" s="359" t="e">
        <f t="shared" si="13"/>
        <v>#DIV/0!</v>
      </c>
      <c r="N32" s="359" t="e">
        <f t="shared" si="13"/>
        <v>#DIV/0!</v>
      </c>
      <c r="O32" s="196">
        <f>O31/O22</f>
        <v>9.696969696969697E-2</v>
      </c>
    </row>
    <row r="33" spans="1:15" ht="25.5" customHeight="1" x14ac:dyDescent="0.25">
      <c r="A33" s="10" t="s">
        <v>47</v>
      </c>
      <c r="B33" s="198" t="s">
        <v>67</v>
      </c>
      <c r="C33" s="77">
        <v>6</v>
      </c>
      <c r="D33" s="41">
        <v>5</v>
      </c>
      <c r="E33" s="41">
        <v>4</v>
      </c>
      <c r="F33" s="349"/>
      <c r="G33" s="349"/>
      <c r="H33" s="349"/>
      <c r="I33" s="349"/>
      <c r="J33" s="349"/>
      <c r="K33" s="349"/>
      <c r="L33" s="349"/>
      <c r="M33" s="349"/>
      <c r="N33" s="350"/>
      <c r="O33" s="85">
        <f>SUM(C33:N33)</f>
        <v>15</v>
      </c>
    </row>
    <row r="34" spans="1:15" ht="10.5" customHeight="1" x14ac:dyDescent="0.25">
      <c r="A34" s="10" t="s">
        <v>48</v>
      </c>
      <c r="B34" s="166" t="s">
        <v>69</v>
      </c>
      <c r="C34" s="195">
        <f>C33/C22</f>
        <v>0.10909090909090909</v>
      </c>
      <c r="D34" s="195">
        <f t="shared" ref="D34:N34" si="14">D33/D22</f>
        <v>7.4626865671641784E-2</v>
      </c>
      <c r="E34" s="195">
        <f t="shared" si="14"/>
        <v>9.3023255813953487E-2</v>
      </c>
      <c r="F34" s="359" t="e">
        <f t="shared" si="14"/>
        <v>#DIV/0!</v>
      </c>
      <c r="G34" s="359" t="e">
        <f t="shared" si="14"/>
        <v>#DIV/0!</v>
      </c>
      <c r="H34" s="359" t="e">
        <f t="shared" si="14"/>
        <v>#DIV/0!</v>
      </c>
      <c r="I34" s="359" t="e">
        <f t="shared" si="14"/>
        <v>#DIV/0!</v>
      </c>
      <c r="J34" s="359" t="e">
        <f t="shared" si="14"/>
        <v>#DIV/0!</v>
      </c>
      <c r="K34" s="359" t="e">
        <f t="shared" si="14"/>
        <v>#DIV/0!</v>
      </c>
      <c r="L34" s="359" t="e">
        <f t="shared" si="14"/>
        <v>#DIV/0!</v>
      </c>
      <c r="M34" s="359" t="e">
        <f t="shared" si="14"/>
        <v>#DIV/0!</v>
      </c>
      <c r="N34" s="359" t="e">
        <f t="shared" si="14"/>
        <v>#DIV/0!</v>
      </c>
      <c r="O34" s="196">
        <f>O33/O22</f>
        <v>9.0909090909090912E-2</v>
      </c>
    </row>
    <row r="35" spans="1:15" x14ac:dyDescent="0.25">
      <c r="A35" s="10" t="s">
        <v>49</v>
      </c>
      <c r="B35" s="85" t="s">
        <v>290</v>
      </c>
      <c r="C35" s="77">
        <v>13</v>
      </c>
      <c r="D35" s="41">
        <v>10</v>
      </c>
      <c r="E35" s="41">
        <v>9</v>
      </c>
      <c r="F35" s="349"/>
      <c r="G35" s="349"/>
      <c r="H35" s="349"/>
      <c r="I35" s="349"/>
      <c r="J35" s="349"/>
      <c r="K35" s="349"/>
      <c r="L35" s="349"/>
      <c r="M35" s="349"/>
      <c r="N35" s="350"/>
      <c r="O35" s="85">
        <f>SUM(C35:N35)</f>
        <v>32</v>
      </c>
    </row>
    <row r="36" spans="1:15" x14ac:dyDescent="0.25">
      <c r="A36" s="10" t="s">
        <v>50</v>
      </c>
      <c r="B36" s="199" t="s">
        <v>69</v>
      </c>
      <c r="C36" s="195">
        <f>C35/C22</f>
        <v>0.23636363636363636</v>
      </c>
      <c r="D36" s="195">
        <f t="shared" ref="D36:N36" si="15">D35/D22</f>
        <v>0.14925373134328357</v>
      </c>
      <c r="E36" s="195">
        <f t="shared" si="15"/>
        <v>0.20930232558139536</v>
      </c>
      <c r="F36" s="359" t="e">
        <f t="shared" si="15"/>
        <v>#DIV/0!</v>
      </c>
      <c r="G36" s="359" t="e">
        <f t="shared" si="15"/>
        <v>#DIV/0!</v>
      </c>
      <c r="H36" s="359" t="e">
        <f t="shared" si="15"/>
        <v>#DIV/0!</v>
      </c>
      <c r="I36" s="359" t="e">
        <f t="shared" si="15"/>
        <v>#DIV/0!</v>
      </c>
      <c r="J36" s="359" t="e">
        <f t="shared" si="15"/>
        <v>#DIV/0!</v>
      </c>
      <c r="K36" s="359" t="e">
        <f t="shared" si="15"/>
        <v>#DIV/0!</v>
      </c>
      <c r="L36" s="359" t="e">
        <f t="shared" si="15"/>
        <v>#DIV/0!</v>
      </c>
      <c r="M36" s="359" t="e">
        <f t="shared" si="15"/>
        <v>#DIV/0!</v>
      </c>
      <c r="N36" s="359" t="e">
        <f t="shared" si="15"/>
        <v>#DIV/0!</v>
      </c>
      <c r="O36" s="196">
        <f>O35/O22</f>
        <v>0.19393939393939394</v>
      </c>
    </row>
    <row r="37" spans="1:15" x14ac:dyDescent="0.25">
      <c r="A37" s="10" t="s">
        <v>51</v>
      </c>
      <c r="B37" s="85" t="s">
        <v>291</v>
      </c>
      <c r="C37" s="40">
        <v>18</v>
      </c>
      <c r="D37" s="41">
        <v>9</v>
      </c>
      <c r="E37" s="41">
        <v>7</v>
      </c>
      <c r="F37" s="349"/>
      <c r="G37" s="349"/>
      <c r="H37" s="349"/>
      <c r="I37" s="349"/>
      <c r="J37" s="349"/>
      <c r="K37" s="349"/>
      <c r="L37" s="349"/>
      <c r="M37" s="349"/>
      <c r="N37" s="350"/>
      <c r="O37" s="85">
        <f>SUM(C37:N37)</f>
        <v>34</v>
      </c>
    </row>
    <row r="38" spans="1:15" x14ac:dyDescent="0.25">
      <c r="A38" s="10" t="s">
        <v>52</v>
      </c>
      <c r="B38" s="199" t="s">
        <v>69</v>
      </c>
      <c r="C38" s="221">
        <f>C37/C22</f>
        <v>0.32727272727272727</v>
      </c>
      <c r="D38" s="222">
        <f t="shared" ref="D38:N38" si="16">D37/D22</f>
        <v>0.13432835820895522</v>
      </c>
      <c r="E38" s="195">
        <f t="shared" si="16"/>
        <v>0.16279069767441862</v>
      </c>
      <c r="F38" s="359" t="e">
        <f t="shared" si="16"/>
        <v>#DIV/0!</v>
      </c>
      <c r="G38" s="359" t="e">
        <f t="shared" si="16"/>
        <v>#DIV/0!</v>
      </c>
      <c r="H38" s="359" t="e">
        <f t="shared" si="16"/>
        <v>#DIV/0!</v>
      </c>
      <c r="I38" s="359" t="e">
        <f t="shared" si="16"/>
        <v>#DIV/0!</v>
      </c>
      <c r="J38" s="359" t="e">
        <f t="shared" si="16"/>
        <v>#DIV/0!</v>
      </c>
      <c r="K38" s="359" t="e">
        <f t="shared" si="16"/>
        <v>#DIV/0!</v>
      </c>
      <c r="L38" s="359" t="e">
        <f t="shared" si="16"/>
        <v>#DIV/0!</v>
      </c>
      <c r="M38" s="359" t="e">
        <f t="shared" si="16"/>
        <v>#DIV/0!</v>
      </c>
      <c r="N38" s="359" t="e">
        <f t="shared" si="16"/>
        <v>#DIV/0!</v>
      </c>
      <c r="O38" s="196">
        <f>O37/O22</f>
        <v>0.20606060606060606</v>
      </c>
    </row>
    <row r="39" spans="1:15" x14ac:dyDescent="0.25">
      <c r="A39" s="10" t="s">
        <v>53</v>
      </c>
      <c r="B39" s="85" t="s">
        <v>116</v>
      </c>
      <c r="C39" s="40">
        <v>2</v>
      </c>
      <c r="D39" s="41">
        <v>1</v>
      </c>
      <c r="E39" s="41">
        <v>4</v>
      </c>
      <c r="F39" s="349"/>
      <c r="G39" s="349"/>
      <c r="H39" s="349"/>
      <c r="I39" s="349"/>
      <c r="J39" s="349"/>
      <c r="K39" s="349"/>
      <c r="L39" s="349"/>
      <c r="M39" s="349"/>
      <c r="N39" s="350"/>
      <c r="O39" s="85">
        <f>SUM(C39:N39)</f>
        <v>7</v>
      </c>
    </row>
    <row r="40" spans="1:15" ht="15.75" thickBot="1" x14ac:dyDescent="0.3">
      <c r="A40" s="10" t="s">
        <v>54</v>
      </c>
      <c r="B40" s="219" t="s">
        <v>69</v>
      </c>
      <c r="C40" s="195">
        <f>C39/C22</f>
        <v>3.6363636363636362E-2</v>
      </c>
      <c r="D40" s="195">
        <f t="shared" ref="D40:N40" si="17">D39/D22</f>
        <v>1.4925373134328358E-2</v>
      </c>
      <c r="E40" s="195">
        <f t="shared" si="17"/>
        <v>9.3023255813953487E-2</v>
      </c>
      <c r="F40" s="359" t="e">
        <f t="shared" si="17"/>
        <v>#DIV/0!</v>
      </c>
      <c r="G40" s="359" t="e">
        <f t="shared" si="17"/>
        <v>#DIV/0!</v>
      </c>
      <c r="H40" s="359" t="e">
        <f t="shared" si="17"/>
        <v>#DIV/0!</v>
      </c>
      <c r="I40" s="359" t="e">
        <f t="shared" si="17"/>
        <v>#DIV/0!</v>
      </c>
      <c r="J40" s="359" t="e">
        <f t="shared" si="17"/>
        <v>#DIV/0!</v>
      </c>
      <c r="K40" s="359" t="e">
        <f t="shared" si="17"/>
        <v>#DIV/0!</v>
      </c>
      <c r="L40" s="359" t="e">
        <f t="shared" si="17"/>
        <v>#DIV/0!</v>
      </c>
      <c r="M40" s="359" t="e">
        <f t="shared" si="17"/>
        <v>#DIV/0!</v>
      </c>
      <c r="N40" s="359" t="e">
        <f t="shared" si="17"/>
        <v>#DIV/0!</v>
      </c>
      <c r="O40" s="196">
        <f>O39/O22</f>
        <v>4.2424242424242427E-2</v>
      </c>
    </row>
    <row r="41" spans="1:15" ht="26.25" thickTop="1" thickBot="1" x14ac:dyDescent="0.3">
      <c r="A41" s="10" t="s">
        <v>55</v>
      </c>
      <c r="B41" s="31" t="s">
        <v>71</v>
      </c>
      <c r="C41" s="16">
        <v>48</v>
      </c>
      <c r="D41" s="16">
        <v>45</v>
      </c>
      <c r="E41" s="16">
        <v>32</v>
      </c>
      <c r="F41" s="354"/>
      <c r="G41" s="354"/>
      <c r="H41" s="354"/>
      <c r="I41" s="354"/>
      <c r="J41" s="354"/>
      <c r="K41" s="354"/>
      <c r="L41" s="354"/>
      <c r="M41" s="354"/>
      <c r="N41" s="355"/>
      <c r="O41" s="255">
        <f>SUM(C41:N41)</f>
        <v>125</v>
      </c>
    </row>
    <row r="42" spans="1:15" ht="15.75" thickTop="1" x14ac:dyDescent="0.25">
      <c r="A42" s="10" t="s">
        <v>56</v>
      </c>
      <c r="B42" s="201" t="s">
        <v>164</v>
      </c>
      <c r="C42" s="202">
        <v>25</v>
      </c>
      <c r="D42" s="203">
        <v>22</v>
      </c>
      <c r="E42" s="203">
        <v>18</v>
      </c>
      <c r="F42" s="356"/>
      <c r="G42" s="356"/>
      <c r="H42" s="356"/>
      <c r="I42" s="356"/>
      <c r="J42" s="356"/>
      <c r="K42" s="356"/>
      <c r="L42" s="387"/>
      <c r="M42" s="356"/>
      <c r="N42" s="357"/>
      <c r="O42" s="201">
        <f>SUM(C42:N42)</f>
        <v>65</v>
      </c>
    </row>
    <row r="43" spans="1:15" x14ac:dyDescent="0.25">
      <c r="A43" s="10" t="s">
        <v>57</v>
      </c>
      <c r="B43" s="166" t="s">
        <v>69</v>
      </c>
      <c r="C43" s="195">
        <f>C42/C22</f>
        <v>0.45454545454545453</v>
      </c>
      <c r="D43" s="195">
        <f t="shared" ref="D43:N43" si="18">D42/D22</f>
        <v>0.32835820895522388</v>
      </c>
      <c r="E43" s="195">
        <f t="shared" si="18"/>
        <v>0.41860465116279072</v>
      </c>
      <c r="F43" s="359" t="e">
        <f t="shared" si="18"/>
        <v>#DIV/0!</v>
      </c>
      <c r="G43" s="359" t="e">
        <f t="shared" si="18"/>
        <v>#DIV/0!</v>
      </c>
      <c r="H43" s="359" t="e">
        <f t="shared" si="18"/>
        <v>#DIV/0!</v>
      </c>
      <c r="I43" s="359" t="e">
        <f t="shared" si="18"/>
        <v>#DIV/0!</v>
      </c>
      <c r="J43" s="359" t="e">
        <f t="shared" si="18"/>
        <v>#DIV/0!</v>
      </c>
      <c r="K43" s="359" t="e">
        <f t="shared" si="18"/>
        <v>#DIV/0!</v>
      </c>
      <c r="L43" s="359" t="e">
        <f t="shared" si="18"/>
        <v>#DIV/0!</v>
      </c>
      <c r="M43" s="359" t="e">
        <f t="shared" si="18"/>
        <v>#DIV/0!</v>
      </c>
      <c r="N43" s="359" t="e">
        <f t="shared" si="18"/>
        <v>#DIV/0!</v>
      </c>
      <c r="O43" s="196">
        <f>O42/O22</f>
        <v>0.39393939393939392</v>
      </c>
    </row>
    <row r="44" spans="1:15" x14ac:dyDescent="0.25">
      <c r="A44" s="10" t="s">
        <v>58</v>
      </c>
      <c r="B44" s="85" t="s">
        <v>165</v>
      </c>
      <c r="C44" s="77">
        <v>13</v>
      </c>
      <c r="D44" s="41">
        <v>11</v>
      </c>
      <c r="E44" s="41">
        <v>6</v>
      </c>
      <c r="F44" s="349"/>
      <c r="G44" s="349"/>
      <c r="H44" s="349"/>
      <c r="I44" s="349"/>
      <c r="J44" s="349"/>
      <c r="K44" s="349"/>
      <c r="L44" s="349"/>
      <c r="M44" s="349"/>
      <c r="N44" s="350"/>
      <c r="O44" s="85">
        <f>SUM(C44:N44)</f>
        <v>30</v>
      </c>
    </row>
    <row r="45" spans="1:15" x14ac:dyDescent="0.25">
      <c r="A45" s="10" t="s">
        <v>59</v>
      </c>
      <c r="B45" s="166" t="s">
        <v>69</v>
      </c>
      <c r="C45" s="195">
        <f>C44/C22</f>
        <v>0.23636363636363636</v>
      </c>
      <c r="D45" s="195">
        <f t="shared" ref="D45:N45" si="19">D44/D22</f>
        <v>0.16417910447761194</v>
      </c>
      <c r="E45" s="195">
        <f t="shared" si="19"/>
        <v>0.13953488372093023</v>
      </c>
      <c r="F45" s="359" t="e">
        <f t="shared" si="19"/>
        <v>#DIV/0!</v>
      </c>
      <c r="G45" s="359" t="e">
        <f t="shared" si="19"/>
        <v>#DIV/0!</v>
      </c>
      <c r="H45" s="359" t="e">
        <f t="shared" si="19"/>
        <v>#DIV/0!</v>
      </c>
      <c r="I45" s="359" t="e">
        <f t="shared" si="19"/>
        <v>#DIV/0!</v>
      </c>
      <c r="J45" s="359" t="e">
        <f t="shared" si="19"/>
        <v>#DIV/0!</v>
      </c>
      <c r="K45" s="359" t="e">
        <f t="shared" si="19"/>
        <v>#DIV/0!</v>
      </c>
      <c r="L45" s="359" t="e">
        <f t="shared" si="19"/>
        <v>#DIV/0!</v>
      </c>
      <c r="M45" s="359" t="e">
        <f t="shared" si="19"/>
        <v>#DIV/0!</v>
      </c>
      <c r="N45" s="359" t="e">
        <f t="shared" si="19"/>
        <v>#DIV/0!</v>
      </c>
      <c r="O45" s="196">
        <f>O44/O22</f>
        <v>0.18181818181818182</v>
      </c>
    </row>
    <row r="46" spans="1:15" x14ac:dyDescent="0.25">
      <c r="A46" s="10" t="s">
        <v>60</v>
      </c>
      <c r="B46" s="85" t="s">
        <v>166</v>
      </c>
      <c r="C46" s="77">
        <v>11</v>
      </c>
      <c r="D46" s="41">
        <v>10</v>
      </c>
      <c r="E46" s="41">
        <v>6</v>
      </c>
      <c r="F46" s="349"/>
      <c r="G46" s="349"/>
      <c r="H46" s="349"/>
      <c r="I46" s="349"/>
      <c r="J46" s="349"/>
      <c r="K46" s="349"/>
      <c r="L46" s="349"/>
      <c r="M46" s="349"/>
      <c r="N46" s="350"/>
      <c r="O46" s="85">
        <f>SUM(C46:N46)</f>
        <v>27</v>
      </c>
    </row>
    <row r="47" spans="1:15" x14ac:dyDescent="0.25">
      <c r="A47" s="10" t="s">
        <v>61</v>
      </c>
      <c r="B47" s="166" t="s">
        <v>69</v>
      </c>
      <c r="C47" s="195">
        <f>C46/C22</f>
        <v>0.2</v>
      </c>
      <c r="D47" s="195">
        <f t="shared" ref="D47:N47" si="20">D46/D22</f>
        <v>0.14925373134328357</v>
      </c>
      <c r="E47" s="195">
        <f>E46/E22</f>
        <v>0.13953488372093023</v>
      </c>
      <c r="F47" s="359" t="e">
        <f t="shared" si="20"/>
        <v>#DIV/0!</v>
      </c>
      <c r="G47" s="359" t="e">
        <f t="shared" si="20"/>
        <v>#DIV/0!</v>
      </c>
      <c r="H47" s="359" t="e">
        <f t="shared" si="20"/>
        <v>#DIV/0!</v>
      </c>
      <c r="I47" s="359" t="e">
        <f t="shared" si="20"/>
        <v>#DIV/0!</v>
      </c>
      <c r="J47" s="359" t="e">
        <f t="shared" si="20"/>
        <v>#DIV/0!</v>
      </c>
      <c r="K47" s="359" t="e">
        <f t="shared" si="20"/>
        <v>#DIV/0!</v>
      </c>
      <c r="L47" s="359" t="e">
        <f t="shared" si="20"/>
        <v>#DIV/0!</v>
      </c>
      <c r="M47" s="359" t="e">
        <f t="shared" si="20"/>
        <v>#DIV/0!</v>
      </c>
      <c r="N47" s="359" t="e">
        <f t="shared" si="20"/>
        <v>#DIV/0!</v>
      </c>
      <c r="O47" s="196">
        <f>O46/O22</f>
        <v>0.16363636363636364</v>
      </c>
    </row>
    <row r="48" spans="1:15" x14ac:dyDescent="0.25">
      <c r="A48" s="10" t="s">
        <v>62</v>
      </c>
      <c r="B48" s="85" t="s">
        <v>308</v>
      </c>
      <c r="C48" s="77">
        <v>0</v>
      </c>
      <c r="D48" s="41">
        <v>1</v>
      </c>
      <c r="E48" s="41">
        <v>2</v>
      </c>
      <c r="F48" s="349"/>
      <c r="G48" s="349"/>
      <c r="H48" s="349"/>
      <c r="I48" s="349"/>
      <c r="J48" s="349"/>
      <c r="K48" s="349"/>
      <c r="L48" s="349"/>
      <c r="M48" s="349"/>
      <c r="N48" s="350"/>
      <c r="O48" s="85">
        <f>SUM(C48:N48)</f>
        <v>3</v>
      </c>
    </row>
    <row r="49" spans="1:15" x14ac:dyDescent="0.25">
      <c r="A49" s="10" t="s">
        <v>63</v>
      </c>
      <c r="B49" s="166" t="s">
        <v>69</v>
      </c>
      <c r="C49" s="195">
        <f>C48/C22</f>
        <v>0</v>
      </c>
      <c r="D49" s="195">
        <f t="shared" ref="D49:N49" si="21">D48/D22</f>
        <v>1.4925373134328358E-2</v>
      </c>
      <c r="E49" s="195">
        <f t="shared" si="21"/>
        <v>4.6511627906976744E-2</v>
      </c>
      <c r="F49" s="359" t="e">
        <f t="shared" si="21"/>
        <v>#DIV/0!</v>
      </c>
      <c r="G49" s="359" t="e">
        <f t="shared" si="21"/>
        <v>#DIV/0!</v>
      </c>
      <c r="H49" s="359" t="e">
        <f t="shared" si="21"/>
        <v>#DIV/0!</v>
      </c>
      <c r="I49" s="359" t="e">
        <f t="shared" si="21"/>
        <v>#DIV/0!</v>
      </c>
      <c r="J49" s="359" t="e">
        <f t="shared" si="21"/>
        <v>#DIV/0!</v>
      </c>
      <c r="K49" s="359" t="e">
        <f t="shared" si="21"/>
        <v>#DIV/0!</v>
      </c>
      <c r="L49" s="359" t="e">
        <f t="shared" si="21"/>
        <v>#DIV/0!</v>
      </c>
      <c r="M49" s="359" t="e">
        <f t="shared" si="21"/>
        <v>#DIV/0!</v>
      </c>
      <c r="N49" s="359" t="e">
        <f t="shared" si="21"/>
        <v>#DIV/0!</v>
      </c>
      <c r="O49" s="196">
        <f>O48/O22</f>
        <v>1.8181818181818181E-2</v>
      </c>
    </row>
    <row r="50" spans="1:15" x14ac:dyDescent="0.25">
      <c r="A50" s="10" t="s">
        <v>64</v>
      </c>
      <c r="B50" s="198" t="s">
        <v>168</v>
      </c>
      <c r="C50" s="40">
        <v>4</v>
      </c>
      <c r="D50" s="41">
        <v>3</v>
      </c>
      <c r="E50" s="41">
        <v>7</v>
      </c>
      <c r="F50" s="349"/>
      <c r="G50" s="349"/>
      <c r="H50" s="349"/>
      <c r="I50" s="349"/>
      <c r="J50" s="349"/>
      <c r="K50" s="349"/>
      <c r="L50" s="349"/>
      <c r="M50" s="349"/>
      <c r="N50" s="350"/>
      <c r="O50" s="85">
        <f>SUM(C50:N50)</f>
        <v>14</v>
      </c>
    </row>
    <row r="51" spans="1:15" x14ac:dyDescent="0.25">
      <c r="A51" s="10" t="s">
        <v>65</v>
      </c>
      <c r="B51" s="166" t="s">
        <v>69</v>
      </c>
      <c r="C51" s="195">
        <f>C50/C22</f>
        <v>7.2727272727272724E-2</v>
      </c>
      <c r="D51" s="195">
        <f t="shared" ref="D51:N51" si="22">D50/D22</f>
        <v>4.4776119402985072E-2</v>
      </c>
      <c r="E51" s="195">
        <f t="shared" si="22"/>
        <v>0.16279069767441862</v>
      </c>
      <c r="F51" s="359" t="e">
        <f t="shared" si="22"/>
        <v>#DIV/0!</v>
      </c>
      <c r="G51" s="359" t="e">
        <f t="shared" si="22"/>
        <v>#DIV/0!</v>
      </c>
      <c r="H51" s="359" t="e">
        <f t="shared" si="22"/>
        <v>#DIV/0!</v>
      </c>
      <c r="I51" s="359" t="e">
        <f t="shared" si="22"/>
        <v>#DIV/0!</v>
      </c>
      <c r="J51" s="359" t="e">
        <f t="shared" si="22"/>
        <v>#DIV/0!</v>
      </c>
      <c r="K51" s="359" t="e">
        <f t="shared" si="22"/>
        <v>#DIV/0!</v>
      </c>
      <c r="L51" s="359" t="e">
        <f t="shared" si="22"/>
        <v>#DIV/0!</v>
      </c>
      <c r="M51" s="359" t="e">
        <f t="shared" si="22"/>
        <v>#DIV/0!</v>
      </c>
      <c r="N51" s="359" t="e">
        <f t="shared" si="22"/>
        <v>#DIV/0!</v>
      </c>
      <c r="O51" s="196">
        <f>O50/O22</f>
        <v>8.4848484848484854E-2</v>
      </c>
    </row>
    <row r="52" spans="1:15" ht="24.75" x14ac:dyDescent="0.25">
      <c r="A52" s="10" t="s">
        <v>155</v>
      </c>
      <c r="B52" s="198" t="s">
        <v>169</v>
      </c>
      <c r="C52" s="77">
        <v>0</v>
      </c>
      <c r="D52" s="41">
        <v>0</v>
      </c>
      <c r="E52" s="41">
        <v>0</v>
      </c>
      <c r="F52" s="349"/>
      <c r="G52" s="349"/>
      <c r="H52" s="349"/>
      <c r="I52" s="349"/>
      <c r="J52" s="349"/>
      <c r="K52" s="349"/>
      <c r="L52" s="349"/>
      <c r="M52" s="349"/>
      <c r="N52" s="350"/>
      <c r="O52" s="85">
        <f>SUM(C52:N52)</f>
        <v>0</v>
      </c>
    </row>
    <row r="53" spans="1:15" x14ac:dyDescent="0.25">
      <c r="A53" s="10" t="s">
        <v>66</v>
      </c>
      <c r="B53" s="166" t="s">
        <v>69</v>
      </c>
      <c r="C53" s="195">
        <f>C52/C22</f>
        <v>0</v>
      </c>
      <c r="D53" s="195">
        <f t="shared" ref="D53:N53" si="23">D52/D22</f>
        <v>0</v>
      </c>
      <c r="E53" s="195">
        <f t="shared" si="23"/>
        <v>0</v>
      </c>
      <c r="F53" s="359" t="e">
        <f t="shared" si="23"/>
        <v>#DIV/0!</v>
      </c>
      <c r="G53" s="359" t="e">
        <f t="shared" si="23"/>
        <v>#DIV/0!</v>
      </c>
      <c r="H53" s="359" t="e">
        <f t="shared" si="23"/>
        <v>#DIV/0!</v>
      </c>
      <c r="I53" s="359" t="e">
        <f t="shared" si="23"/>
        <v>#DIV/0!</v>
      </c>
      <c r="J53" s="359" t="e">
        <f t="shared" si="23"/>
        <v>#DIV/0!</v>
      </c>
      <c r="K53" s="359" t="e">
        <f t="shared" si="23"/>
        <v>#DIV/0!</v>
      </c>
      <c r="L53" s="359" t="e">
        <f t="shared" si="23"/>
        <v>#DIV/0!</v>
      </c>
      <c r="M53" s="359" t="e">
        <f t="shared" si="23"/>
        <v>#DIV/0!</v>
      </c>
      <c r="N53" s="359" t="e">
        <f t="shared" si="23"/>
        <v>#DIV/0!</v>
      </c>
      <c r="O53" s="196">
        <f>O52/O22</f>
        <v>0</v>
      </c>
    </row>
    <row r="54" spans="1:15" x14ac:dyDescent="0.25">
      <c r="A54" s="10" t="s">
        <v>72</v>
      </c>
      <c r="B54" s="85" t="s">
        <v>292</v>
      </c>
      <c r="C54" s="40">
        <v>2</v>
      </c>
      <c r="D54" s="41">
        <v>3</v>
      </c>
      <c r="E54" s="41">
        <v>1</v>
      </c>
      <c r="F54" s="349"/>
      <c r="G54" s="349"/>
      <c r="H54" s="349"/>
      <c r="I54" s="349"/>
      <c r="J54" s="349"/>
      <c r="K54" s="349"/>
      <c r="L54" s="349"/>
      <c r="M54" s="349"/>
      <c r="N54" s="350"/>
      <c r="O54" s="85">
        <f>SUM(C54:N54)</f>
        <v>6</v>
      </c>
    </row>
    <row r="55" spans="1:15" ht="15.75" thickBot="1" x14ac:dyDescent="0.3">
      <c r="A55" s="10" t="s">
        <v>73</v>
      </c>
      <c r="B55" s="170" t="s">
        <v>69</v>
      </c>
      <c r="C55" s="204">
        <f>C54/C22</f>
        <v>3.6363636363636362E-2</v>
      </c>
      <c r="D55" s="205">
        <f t="shared" ref="D55:N55" si="24">D54/D22</f>
        <v>4.4776119402985072E-2</v>
      </c>
      <c r="E55" s="205">
        <f t="shared" si="24"/>
        <v>2.3255813953488372E-2</v>
      </c>
      <c r="F55" s="361" t="e">
        <f t="shared" si="24"/>
        <v>#DIV/0!</v>
      </c>
      <c r="G55" s="361" t="e">
        <f t="shared" si="24"/>
        <v>#DIV/0!</v>
      </c>
      <c r="H55" s="361" t="e">
        <f t="shared" si="24"/>
        <v>#DIV/0!</v>
      </c>
      <c r="I55" s="361" t="e">
        <f t="shared" si="24"/>
        <v>#DIV/0!</v>
      </c>
      <c r="J55" s="361" t="e">
        <f t="shared" si="24"/>
        <v>#DIV/0!</v>
      </c>
      <c r="K55" s="361" t="e">
        <f t="shared" si="24"/>
        <v>#DIV/0!</v>
      </c>
      <c r="L55" s="361" t="e">
        <f t="shared" si="24"/>
        <v>#DIV/0!</v>
      </c>
      <c r="M55" s="361" t="e">
        <f t="shared" si="24"/>
        <v>#DIV/0!</v>
      </c>
      <c r="N55" s="361" t="e">
        <f t="shared" si="24"/>
        <v>#DIV/0!</v>
      </c>
      <c r="O55" s="206">
        <f>O54/O22</f>
        <v>3.6363636363636362E-2</v>
      </c>
    </row>
    <row r="56" spans="1:15" ht="20.100000000000001" customHeight="1" thickBot="1" x14ac:dyDescent="0.3">
      <c r="A56" s="21" t="s">
        <v>331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375</v>
      </c>
      <c r="D57" s="55" t="s">
        <v>376</v>
      </c>
      <c r="E57" s="413" t="s">
        <v>377</v>
      </c>
      <c r="F57" s="55" t="s">
        <v>378</v>
      </c>
      <c r="G57" s="55" t="s">
        <v>379</v>
      </c>
      <c r="H57" s="55" t="s">
        <v>380</v>
      </c>
      <c r="I57" s="55" t="s">
        <v>381</v>
      </c>
      <c r="J57" s="55" t="s">
        <v>382</v>
      </c>
      <c r="K57" s="55" t="s">
        <v>383</v>
      </c>
      <c r="L57" s="55" t="s">
        <v>384</v>
      </c>
      <c r="M57" s="55" t="s">
        <v>385</v>
      </c>
      <c r="N57" s="55" t="s">
        <v>386</v>
      </c>
      <c r="O57" s="181" t="s">
        <v>105</v>
      </c>
    </row>
    <row r="58" spans="1:15" ht="15.75" thickBot="1" x14ac:dyDescent="0.3">
      <c r="A58" s="29" t="s">
        <v>74</v>
      </c>
      <c r="B58" s="26" t="s">
        <v>294</v>
      </c>
      <c r="C58" s="17">
        <v>42</v>
      </c>
      <c r="D58" s="17">
        <v>40</v>
      </c>
      <c r="E58" s="17">
        <v>74</v>
      </c>
      <c r="F58" s="17"/>
      <c r="G58" s="295"/>
      <c r="H58" s="295"/>
      <c r="I58" s="17"/>
      <c r="J58" s="17"/>
      <c r="K58" s="17"/>
      <c r="L58" s="17"/>
      <c r="M58" s="295"/>
      <c r="N58" s="295"/>
      <c r="O58" s="26">
        <f>SUM(C58:N58)</f>
        <v>156</v>
      </c>
    </row>
    <row r="59" spans="1:15" x14ac:dyDescent="0.25">
      <c r="A59" s="29" t="s">
        <v>75</v>
      </c>
      <c r="B59" s="208" t="s">
        <v>299</v>
      </c>
      <c r="C59" s="197">
        <v>21</v>
      </c>
      <c r="D59" s="186">
        <v>23</v>
      </c>
      <c r="E59" s="186">
        <v>41</v>
      </c>
      <c r="F59" s="348"/>
      <c r="G59" s="348"/>
      <c r="H59" s="348"/>
      <c r="I59" s="348"/>
      <c r="J59" s="348"/>
      <c r="K59" s="348"/>
      <c r="L59" s="348"/>
      <c r="M59" s="348"/>
      <c r="N59" s="358"/>
      <c r="O59" s="27">
        <f>SUM(C59:N59)</f>
        <v>85</v>
      </c>
    </row>
    <row r="60" spans="1:15" x14ac:dyDescent="0.25">
      <c r="A60" s="29" t="s">
        <v>76</v>
      </c>
      <c r="B60" s="207" t="s">
        <v>80</v>
      </c>
      <c r="C60" s="195">
        <f>C59/C58</f>
        <v>0.5</v>
      </c>
      <c r="D60" s="195">
        <f t="shared" ref="D60:N60" si="25">D59/D58</f>
        <v>0.57499999999999996</v>
      </c>
      <c r="E60" s="195">
        <f t="shared" si="25"/>
        <v>0.55405405405405406</v>
      </c>
      <c r="F60" s="359" t="e">
        <f t="shared" si="25"/>
        <v>#DIV/0!</v>
      </c>
      <c r="G60" s="359" t="e">
        <f t="shared" si="25"/>
        <v>#DIV/0!</v>
      </c>
      <c r="H60" s="359" t="e">
        <f t="shared" si="25"/>
        <v>#DIV/0!</v>
      </c>
      <c r="I60" s="359" t="e">
        <f t="shared" si="25"/>
        <v>#DIV/0!</v>
      </c>
      <c r="J60" s="359" t="e">
        <f t="shared" si="25"/>
        <v>#DIV/0!</v>
      </c>
      <c r="K60" s="359" t="e">
        <f t="shared" si="25"/>
        <v>#DIV/0!</v>
      </c>
      <c r="L60" s="359" t="e">
        <f t="shared" si="25"/>
        <v>#DIV/0!</v>
      </c>
      <c r="M60" s="359" t="e">
        <f t="shared" si="25"/>
        <v>#DIV/0!</v>
      </c>
      <c r="N60" s="345" t="e">
        <f t="shared" si="25"/>
        <v>#DIV/0!</v>
      </c>
      <c r="O60" s="249">
        <f>O59/O58</f>
        <v>0.54487179487179482</v>
      </c>
    </row>
    <row r="61" spans="1:15" x14ac:dyDescent="0.25">
      <c r="A61" s="29" t="s">
        <v>87</v>
      </c>
      <c r="B61" s="209" t="s">
        <v>78</v>
      </c>
      <c r="C61" s="40">
        <v>20</v>
      </c>
      <c r="D61" s="41">
        <v>16</v>
      </c>
      <c r="E61" s="41">
        <v>28</v>
      </c>
      <c r="F61" s="349"/>
      <c r="G61" s="349"/>
      <c r="H61" s="349"/>
      <c r="I61" s="349"/>
      <c r="J61" s="349"/>
      <c r="K61" s="349"/>
      <c r="L61" s="349"/>
      <c r="M61" s="349"/>
      <c r="N61" s="350"/>
      <c r="O61" s="210">
        <f>SUM(C61:N61)</f>
        <v>64</v>
      </c>
    </row>
    <row r="62" spans="1:15" x14ac:dyDescent="0.25">
      <c r="A62" s="29" t="s">
        <v>88</v>
      </c>
      <c r="B62" s="207" t="s">
        <v>80</v>
      </c>
      <c r="C62" s="195">
        <f>C61/C58</f>
        <v>0.47619047619047616</v>
      </c>
      <c r="D62" s="195">
        <f t="shared" ref="D62:N62" si="26">D61/D58</f>
        <v>0.4</v>
      </c>
      <c r="E62" s="195">
        <f t="shared" si="26"/>
        <v>0.3783783783783784</v>
      </c>
      <c r="F62" s="359" t="e">
        <f t="shared" si="26"/>
        <v>#DIV/0!</v>
      </c>
      <c r="G62" s="359" t="e">
        <f t="shared" si="26"/>
        <v>#DIV/0!</v>
      </c>
      <c r="H62" s="359" t="e">
        <f t="shared" si="26"/>
        <v>#DIV/0!</v>
      </c>
      <c r="I62" s="359" t="e">
        <f t="shared" si="26"/>
        <v>#DIV/0!</v>
      </c>
      <c r="J62" s="359" t="e">
        <f t="shared" si="26"/>
        <v>#DIV/0!</v>
      </c>
      <c r="K62" s="359" t="e">
        <f t="shared" si="26"/>
        <v>#DIV/0!</v>
      </c>
      <c r="L62" s="359" t="e">
        <f t="shared" si="26"/>
        <v>#DIV/0!</v>
      </c>
      <c r="M62" s="359" t="e">
        <f t="shared" si="26"/>
        <v>#DIV/0!</v>
      </c>
      <c r="N62" s="345" t="e">
        <f t="shared" si="26"/>
        <v>#DIV/0!</v>
      </c>
      <c r="O62" s="249">
        <f>O61/O58</f>
        <v>0.41025641025641024</v>
      </c>
    </row>
    <row r="63" spans="1:15" x14ac:dyDescent="0.25">
      <c r="A63" s="29" t="s">
        <v>89</v>
      </c>
      <c r="B63" s="209" t="s">
        <v>302</v>
      </c>
      <c r="C63" s="40">
        <v>12</v>
      </c>
      <c r="D63" s="41">
        <v>8</v>
      </c>
      <c r="E63" s="41">
        <v>13</v>
      </c>
      <c r="F63" s="349"/>
      <c r="G63" s="349"/>
      <c r="H63" s="349"/>
      <c r="I63" s="349"/>
      <c r="J63" s="349"/>
      <c r="K63" s="349"/>
      <c r="L63" s="349"/>
      <c r="M63" s="349"/>
      <c r="N63" s="350"/>
      <c r="O63" s="210">
        <f>SUM(C63:N63)</f>
        <v>33</v>
      </c>
    </row>
    <row r="64" spans="1:15" x14ac:dyDescent="0.25">
      <c r="A64" s="29" t="s">
        <v>90</v>
      </c>
      <c r="B64" s="193" t="s">
        <v>80</v>
      </c>
      <c r="C64" s="195">
        <f>C63/C58</f>
        <v>0.2857142857142857</v>
      </c>
      <c r="D64" s="195">
        <f t="shared" ref="D64:N64" si="27">D63/D58</f>
        <v>0.2</v>
      </c>
      <c r="E64" s="195">
        <f t="shared" si="27"/>
        <v>0.17567567567567569</v>
      </c>
      <c r="F64" s="359" t="e">
        <f t="shared" si="27"/>
        <v>#DIV/0!</v>
      </c>
      <c r="G64" s="359" t="e">
        <f t="shared" si="27"/>
        <v>#DIV/0!</v>
      </c>
      <c r="H64" s="359" t="e">
        <f t="shared" si="27"/>
        <v>#DIV/0!</v>
      </c>
      <c r="I64" s="359" t="e">
        <f t="shared" si="27"/>
        <v>#DIV/0!</v>
      </c>
      <c r="J64" s="359" t="e">
        <f t="shared" si="27"/>
        <v>#DIV/0!</v>
      </c>
      <c r="K64" s="359" t="e">
        <f t="shared" si="27"/>
        <v>#DIV/0!</v>
      </c>
      <c r="L64" s="359" t="e">
        <f t="shared" si="27"/>
        <v>#DIV/0!</v>
      </c>
      <c r="M64" s="359" t="e">
        <f t="shared" si="27"/>
        <v>#DIV/0!</v>
      </c>
      <c r="N64" s="345" t="e">
        <f t="shared" si="27"/>
        <v>#DIV/0!</v>
      </c>
      <c r="O64" s="249">
        <f>O63/O58</f>
        <v>0.21153846153846154</v>
      </c>
    </row>
    <row r="65" spans="1:15" x14ac:dyDescent="0.25">
      <c r="A65" s="29" t="s">
        <v>91</v>
      </c>
      <c r="B65" s="209" t="s">
        <v>303</v>
      </c>
      <c r="C65" s="41">
        <f t="shared" ref="C65:D65" si="28">C61-C67</f>
        <v>20</v>
      </c>
      <c r="D65" s="41">
        <f t="shared" si="28"/>
        <v>16</v>
      </c>
      <c r="E65" s="41">
        <f>E61-E67</f>
        <v>21</v>
      </c>
      <c r="F65" s="349">
        <f t="shared" ref="F65:N65" si="29">F61-F67</f>
        <v>0</v>
      </c>
      <c r="G65" s="349">
        <f t="shared" si="29"/>
        <v>0</v>
      </c>
      <c r="H65" s="349">
        <f t="shared" si="29"/>
        <v>0</v>
      </c>
      <c r="I65" s="349">
        <f t="shared" si="29"/>
        <v>0</v>
      </c>
      <c r="J65" s="349">
        <f t="shared" si="29"/>
        <v>0</v>
      </c>
      <c r="K65" s="349">
        <f t="shared" si="29"/>
        <v>0</v>
      </c>
      <c r="L65" s="349">
        <f t="shared" si="29"/>
        <v>0</v>
      </c>
      <c r="M65" s="349">
        <f t="shared" si="29"/>
        <v>0</v>
      </c>
      <c r="N65" s="350">
        <f t="shared" si="29"/>
        <v>0</v>
      </c>
      <c r="O65" s="210">
        <f>SUM(C65:N65)</f>
        <v>57</v>
      </c>
    </row>
    <row r="66" spans="1:15" ht="15.75" thickBot="1" x14ac:dyDescent="0.3">
      <c r="A66" s="29" t="s">
        <v>92</v>
      </c>
      <c r="B66" s="211" t="s">
        <v>80</v>
      </c>
      <c r="C66" s="250">
        <f>C65/C58</f>
        <v>0.47619047619047616</v>
      </c>
      <c r="D66" s="200">
        <f>D65/D58</f>
        <v>0.4</v>
      </c>
      <c r="E66" s="200">
        <f t="shared" ref="E66:N66" si="30">E65/E58</f>
        <v>0.28378378378378377</v>
      </c>
      <c r="F66" s="373" t="e">
        <f t="shared" si="30"/>
        <v>#DIV/0!</v>
      </c>
      <c r="G66" s="373" t="e">
        <f t="shared" si="30"/>
        <v>#DIV/0!</v>
      </c>
      <c r="H66" s="373" t="e">
        <f t="shared" si="30"/>
        <v>#DIV/0!</v>
      </c>
      <c r="I66" s="373" t="e">
        <f t="shared" si="30"/>
        <v>#DIV/0!</v>
      </c>
      <c r="J66" s="373" t="e">
        <f t="shared" si="30"/>
        <v>#DIV/0!</v>
      </c>
      <c r="K66" s="373" t="e">
        <f t="shared" si="30"/>
        <v>#DIV/0!</v>
      </c>
      <c r="L66" s="373" t="e">
        <f t="shared" si="30"/>
        <v>#DIV/0!</v>
      </c>
      <c r="M66" s="373" t="e">
        <f t="shared" si="30"/>
        <v>#DIV/0!</v>
      </c>
      <c r="N66" s="353" t="e">
        <f t="shared" si="30"/>
        <v>#DIV/0!</v>
      </c>
      <c r="O66" s="251">
        <f>O65/O58</f>
        <v>0.36538461538461536</v>
      </c>
    </row>
    <row r="67" spans="1:15" ht="15.75" thickTop="1" x14ac:dyDescent="0.25">
      <c r="A67" s="29" t="s">
        <v>93</v>
      </c>
      <c r="B67" s="225" t="s">
        <v>304</v>
      </c>
      <c r="C67" s="203">
        <f t="shared" ref="C67:D67" si="31">C69+C71+C73+C75+C77</f>
        <v>0</v>
      </c>
      <c r="D67" s="203">
        <f t="shared" si="31"/>
        <v>0</v>
      </c>
      <c r="E67" s="203">
        <f>E69+E71+E73+E75+E77</f>
        <v>7</v>
      </c>
      <c r="F67" s="356">
        <f t="shared" ref="F67:N67" si="32">F69+F71+F73+F75+F77</f>
        <v>0</v>
      </c>
      <c r="G67" s="356">
        <f t="shared" si="32"/>
        <v>0</v>
      </c>
      <c r="H67" s="356">
        <f t="shared" si="32"/>
        <v>0</v>
      </c>
      <c r="I67" s="356">
        <f t="shared" si="32"/>
        <v>0</v>
      </c>
      <c r="J67" s="356">
        <f t="shared" si="32"/>
        <v>0</v>
      </c>
      <c r="K67" s="356">
        <f t="shared" si="32"/>
        <v>0</v>
      </c>
      <c r="L67" s="356">
        <f t="shared" si="32"/>
        <v>0</v>
      </c>
      <c r="M67" s="356">
        <f t="shared" si="32"/>
        <v>0</v>
      </c>
      <c r="N67" s="357">
        <f t="shared" si="32"/>
        <v>0</v>
      </c>
      <c r="O67" s="224">
        <f>SUM(C67:N67)</f>
        <v>7</v>
      </c>
    </row>
    <row r="68" spans="1:15" ht="15.75" thickBot="1" x14ac:dyDescent="0.3">
      <c r="A68" s="29" t="s">
        <v>94</v>
      </c>
      <c r="B68" s="211" t="s">
        <v>80</v>
      </c>
      <c r="C68" s="250">
        <f>C67/C58</f>
        <v>0</v>
      </c>
      <c r="D68" s="252">
        <f t="shared" ref="D68:N68" si="33">D67/D58</f>
        <v>0</v>
      </c>
      <c r="E68" s="252">
        <f t="shared" si="33"/>
        <v>9.45945945945946E-2</v>
      </c>
      <c r="F68" s="374" t="e">
        <f t="shared" si="33"/>
        <v>#DIV/0!</v>
      </c>
      <c r="G68" s="374" t="e">
        <f t="shared" si="33"/>
        <v>#DIV/0!</v>
      </c>
      <c r="H68" s="374" t="e">
        <f t="shared" si="33"/>
        <v>#DIV/0!</v>
      </c>
      <c r="I68" s="374" t="e">
        <f t="shared" si="33"/>
        <v>#DIV/0!</v>
      </c>
      <c r="J68" s="374" t="e">
        <f t="shared" si="33"/>
        <v>#DIV/0!</v>
      </c>
      <c r="K68" s="374" t="e">
        <f t="shared" si="33"/>
        <v>#DIV/0!</v>
      </c>
      <c r="L68" s="374" t="e">
        <f t="shared" si="33"/>
        <v>#DIV/0!</v>
      </c>
      <c r="M68" s="374" t="e">
        <f t="shared" si="33"/>
        <v>#DIV/0!</v>
      </c>
      <c r="N68" s="375" t="e">
        <f t="shared" si="33"/>
        <v>#DIV/0!</v>
      </c>
      <c r="O68" s="251">
        <f>O67/O58</f>
        <v>4.4871794871794872E-2</v>
      </c>
    </row>
    <row r="69" spans="1:15" ht="15.75" thickTop="1" x14ac:dyDescent="0.25">
      <c r="A69" s="29" t="s">
        <v>95</v>
      </c>
      <c r="B69" s="226" t="s">
        <v>309</v>
      </c>
      <c r="C69" s="213">
        <v>0</v>
      </c>
      <c r="D69" s="214">
        <v>0</v>
      </c>
      <c r="E69" s="214">
        <v>6</v>
      </c>
      <c r="F69" s="376"/>
      <c r="G69" s="376"/>
      <c r="H69" s="376"/>
      <c r="I69" s="376"/>
      <c r="J69" s="376"/>
      <c r="K69" s="376"/>
      <c r="L69" s="376"/>
      <c r="M69" s="376"/>
      <c r="N69" s="377"/>
      <c r="O69" s="225">
        <f>SUM(C69:N69)</f>
        <v>6</v>
      </c>
    </row>
    <row r="70" spans="1:15" x14ac:dyDescent="0.25">
      <c r="A70" s="29" t="s">
        <v>96</v>
      </c>
      <c r="B70" s="207" t="s">
        <v>80</v>
      </c>
      <c r="C70" s="221">
        <f>C69/C58</f>
        <v>0</v>
      </c>
      <c r="D70" s="222">
        <f t="shared" ref="D70:N70" si="34">D69/D58</f>
        <v>0</v>
      </c>
      <c r="E70" s="222">
        <f t="shared" si="34"/>
        <v>8.1081081081081086E-2</v>
      </c>
      <c r="F70" s="344" t="e">
        <f t="shared" si="34"/>
        <v>#DIV/0!</v>
      </c>
      <c r="G70" s="344" t="e">
        <f t="shared" si="34"/>
        <v>#DIV/0!</v>
      </c>
      <c r="H70" s="344" t="e">
        <f t="shared" si="34"/>
        <v>#DIV/0!</v>
      </c>
      <c r="I70" s="344" t="e">
        <f t="shared" si="34"/>
        <v>#DIV/0!</v>
      </c>
      <c r="J70" s="344" t="e">
        <f t="shared" si="34"/>
        <v>#DIV/0!</v>
      </c>
      <c r="K70" s="344" t="e">
        <f t="shared" si="34"/>
        <v>#DIV/0!</v>
      </c>
      <c r="L70" s="344" t="e">
        <f t="shared" si="34"/>
        <v>#DIV/0!</v>
      </c>
      <c r="M70" s="344" t="e">
        <f t="shared" si="34"/>
        <v>#DIV/0!</v>
      </c>
      <c r="N70" s="366" t="e">
        <f t="shared" si="34"/>
        <v>#DIV/0!</v>
      </c>
      <c r="O70" s="249">
        <f>O69/O58</f>
        <v>3.8461538461538464E-2</v>
      </c>
    </row>
    <row r="71" spans="1:15" x14ac:dyDescent="0.25">
      <c r="A71" s="29" t="s">
        <v>97</v>
      </c>
      <c r="B71" s="212" t="s">
        <v>310</v>
      </c>
      <c r="C71" s="213">
        <v>0</v>
      </c>
      <c r="D71" s="214">
        <v>0</v>
      </c>
      <c r="E71" s="214">
        <v>1</v>
      </c>
      <c r="F71" s="376"/>
      <c r="G71" s="376"/>
      <c r="H71" s="376"/>
      <c r="I71" s="376"/>
      <c r="J71" s="376"/>
      <c r="K71" s="376"/>
      <c r="L71" s="376"/>
      <c r="M71" s="376"/>
      <c r="N71" s="377"/>
      <c r="O71" s="28">
        <f>SUM(C71:N71)</f>
        <v>1</v>
      </c>
    </row>
    <row r="72" spans="1:15" x14ac:dyDescent="0.25">
      <c r="A72" s="29" t="s">
        <v>98</v>
      </c>
      <c r="B72" s="193" t="s">
        <v>80</v>
      </c>
      <c r="C72" s="195">
        <f>C71/C58</f>
        <v>0</v>
      </c>
      <c r="D72" s="195">
        <f t="shared" ref="D72:N72" si="35">D71/D58</f>
        <v>0</v>
      </c>
      <c r="E72" s="195">
        <f t="shared" si="35"/>
        <v>1.3513513513513514E-2</v>
      </c>
      <c r="F72" s="359" t="e">
        <f t="shared" si="35"/>
        <v>#DIV/0!</v>
      </c>
      <c r="G72" s="359" t="e">
        <f t="shared" si="35"/>
        <v>#DIV/0!</v>
      </c>
      <c r="H72" s="359" t="e">
        <f t="shared" si="35"/>
        <v>#DIV/0!</v>
      </c>
      <c r="I72" s="359" t="e">
        <f t="shared" si="35"/>
        <v>#DIV/0!</v>
      </c>
      <c r="J72" s="359" t="e">
        <f t="shared" si="35"/>
        <v>#DIV/0!</v>
      </c>
      <c r="K72" s="359" t="e">
        <f t="shared" si="35"/>
        <v>#DIV/0!</v>
      </c>
      <c r="L72" s="359" t="e">
        <f t="shared" si="35"/>
        <v>#DIV/0!</v>
      </c>
      <c r="M72" s="359" t="e">
        <f t="shared" si="35"/>
        <v>#DIV/0!</v>
      </c>
      <c r="N72" s="345" t="e">
        <f t="shared" si="35"/>
        <v>#DIV/0!</v>
      </c>
      <c r="O72" s="249">
        <f>O71/O58</f>
        <v>6.41025641025641E-3</v>
      </c>
    </row>
    <row r="73" spans="1:15" ht="23.25" x14ac:dyDescent="0.25">
      <c r="A73" s="29" t="s">
        <v>99</v>
      </c>
      <c r="B73" s="215" t="s">
        <v>305</v>
      </c>
      <c r="C73" s="40">
        <v>0</v>
      </c>
      <c r="D73" s="41">
        <v>0</v>
      </c>
      <c r="E73" s="41">
        <v>0</v>
      </c>
      <c r="F73" s="349"/>
      <c r="G73" s="349"/>
      <c r="H73" s="349"/>
      <c r="I73" s="349"/>
      <c r="J73" s="349"/>
      <c r="K73" s="349"/>
      <c r="L73" s="349"/>
      <c r="M73" s="349"/>
      <c r="N73" s="350"/>
      <c r="O73" s="210">
        <f>SUM(C73:N73)</f>
        <v>0</v>
      </c>
    </row>
    <row r="74" spans="1:15" x14ac:dyDescent="0.25">
      <c r="A74" s="29" t="s">
        <v>100</v>
      </c>
      <c r="B74" s="193" t="s">
        <v>80</v>
      </c>
      <c r="C74" s="195">
        <f>C73/C58</f>
        <v>0</v>
      </c>
      <c r="D74" s="195">
        <f t="shared" ref="D74:N74" si="36">D73/D58</f>
        <v>0</v>
      </c>
      <c r="E74" s="195">
        <f t="shared" si="36"/>
        <v>0</v>
      </c>
      <c r="F74" s="359" t="e">
        <f t="shared" si="36"/>
        <v>#DIV/0!</v>
      </c>
      <c r="G74" s="359" t="e">
        <f t="shared" si="36"/>
        <v>#DIV/0!</v>
      </c>
      <c r="H74" s="359" t="e">
        <f t="shared" si="36"/>
        <v>#DIV/0!</v>
      </c>
      <c r="I74" s="359" t="e">
        <f t="shared" si="36"/>
        <v>#DIV/0!</v>
      </c>
      <c r="J74" s="359" t="e">
        <f t="shared" si="36"/>
        <v>#DIV/0!</v>
      </c>
      <c r="K74" s="359" t="e">
        <f t="shared" si="36"/>
        <v>#DIV/0!</v>
      </c>
      <c r="L74" s="359" t="e">
        <f t="shared" si="36"/>
        <v>#DIV/0!</v>
      </c>
      <c r="M74" s="359" t="e">
        <f t="shared" si="36"/>
        <v>#DIV/0!</v>
      </c>
      <c r="N74" s="345" t="e">
        <f t="shared" si="36"/>
        <v>#DIV/0!</v>
      </c>
      <c r="O74" s="249">
        <f>O73/O58</f>
        <v>0</v>
      </c>
    </row>
    <row r="75" spans="1:15" ht="23.25" x14ac:dyDescent="0.25">
      <c r="A75" s="29" t="s">
        <v>101</v>
      </c>
      <c r="B75" s="215" t="s">
        <v>306</v>
      </c>
      <c r="C75" s="77">
        <v>0</v>
      </c>
      <c r="D75" s="41">
        <v>0</v>
      </c>
      <c r="E75" s="41">
        <v>0</v>
      </c>
      <c r="F75" s="349"/>
      <c r="G75" s="349"/>
      <c r="H75" s="349"/>
      <c r="I75" s="349"/>
      <c r="J75" s="349"/>
      <c r="K75" s="349"/>
      <c r="L75" s="349"/>
      <c r="M75" s="349"/>
      <c r="N75" s="350"/>
      <c r="O75" s="210">
        <f>SUM(C75:N75)</f>
        <v>0</v>
      </c>
    </row>
    <row r="76" spans="1:15" x14ac:dyDescent="0.25">
      <c r="A76" s="29" t="s">
        <v>102</v>
      </c>
      <c r="B76" s="193" t="s">
        <v>80</v>
      </c>
      <c r="C76" s="195">
        <f>C75/C58</f>
        <v>0</v>
      </c>
      <c r="D76" s="195">
        <f t="shared" ref="D76:N76" si="37">D75/D58</f>
        <v>0</v>
      </c>
      <c r="E76" s="195">
        <f t="shared" si="37"/>
        <v>0</v>
      </c>
      <c r="F76" s="359" t="e">
        <f t="shared" si="37"/>
        <v>#DIV/0!</v>
      </c>
      <c r="G76" s="359" t="e">
        <f t="shared" si="37"/>
        <v>#DIV/0!</v>
      </c>
      <c r="H76" s="359" t="e">
        <f t="shared" si="37"/>
        <v>#DIV/0!</v>
      </c>
      <c r="I76" s="359" t="e">
        <f t="shared" si="37"/>
        <v>#DIV/0!</v>
      </c>
      <c r="J76" s="359" t="e">
        <f t="shared" si="37"/>
        <v>#DIV/0!</v>
      </c>
      <c r="K76" s="359" t="e">
        <f t="shared" si="37"/>
        <v>#DIV/0!</v>
      </c>
      <c r="L76" s="359" t="e">
        <f t="shared" si="37"/>
        <v>#DIV/0!</v>
      </c>
      <c r="M76" s="359" t="e">
        <f t="shared" si="37"/>
        <v>#DIV/0!</v>
      </c>
      <c r="N76" s="345" t="e">
        <f t="shared" si="37"/>
        <v>#DIV/0!</v>
      </c>
      <c r="O76" s="249">
        <f>O75/O58</f>
        <v>0</v>
      </c>
    </row>
    <row r="77" spans="1:15" x14ac:dyDescent="0.25">
      <c r="A77" s="29" t="s">
        <v>103</v>
      </c>
      <c r="B77" s="215" t="s">
        <v>307</v>
      </c>
      <c r="C77" s="77">
        <v>0</v>
      </c>
      <c r="D77" s="41">
        <v>0</v>
      </c>
      <c r="E77" s="41">
        <v>0</v>
      </c>
      <c r="F77" s="349"/>
      <c r="G77" s="349"/>
      <c r="H77" s="349"/>
      <c r="I77" s="349"/>
      <c r="J77" s="349"/>
      <c r="K77" s="349"/>
      <c r="L77" s="349"/>
      <c r="M77" s="349"/>
      <c r="N77" s="350"/>
      <c r="O77" s="210">
        <f>SUM(C77:N77)</f>
        <v>0</v>
      </c>
    </row>
    <row r="78" spans="1:15" x14ac:dyDescent="0.25">
      <c r="A78" s="29" t="s">
        <v>104</v>
      </c>
      <c r="B78" s="193" t="s">
        <v>80</v>
      </c>
      <c r="C78" s="195">
        <f>C77/C58</f>
        <v>0</v>
      </c>
      <c r="D78" s="195">
        <f t="shared" ref="D78:N78" si="38">D77/D58</f>
        <v>0</v>
      </c>
      <c r="E78" s="195">
        <f t="shared" si="38"/>
        <v>0</v>
      </c>
      <c r="F78" s="359" t="e">
        <f t="shared" si="38"/>
        <v>#DIV/0!</v>
      </c>
      <c r="G78" s="359" t="e">
        <f t="shared" si="38"/>
        <v>#DIV/0!</v>
      </c>
      <c r="H78" s="359" t="e">
        <f t="shared" si="38"/>
        <v>#DIV/0!</v>
      </c>
      <c r="I78" s="359" t="e">
        <f t="shared" si="38"/>
        <v>#DIV/0!</v>
      </c>
      <c r="J78" s="359" t="e">
        <f t="shared" si="38"/>
        <v>#DIV/0!</v>
      </c>
      <c r="K78" s="359" t="e">
        <f t="shared" si="38"/>
        <v>#DIV/0!</v>
      </c>
      <c r="L78" s="359" t="e">
        <f t="shared" si="38"/>
        <v>#DIV/0!</v>
      </c>
      <c r="M78" s="359" t="e">
        <f t="shared" si="38"/>
        <v>#DIV/0!</v>
      </c>
      <c r="N78" s="345" t="e">
        <f t="shared" si="38"/>
        <v>#DIV/0!</v>
      </c>
      <c r="O78" s="249">
        <f>O77/O58</f>
        <v>0</v>
      </c>
    </row>
    <row r="79" spans="1:15" x14ac:dyDescent="0.25">
      <c r="A79" s="29" t="s">
        <v>156</v>
      </c>
      <c r="B79" s="209" t="s">
        <v>79</v>
      </c>
      <c r="C79" s="40">
        <v>0</v>
      </c>
      <c r="D79" s="41">
        <v>0</v>
      </c>
      <c r="E79" s="41">
        <v>0</v>
      </c>
      <c r="F79" s="349"/>
      <c r="G79" s="349"/>
      <c r="H79" s="349"/>
      <c r="I79" s="349"/>
      <c r="J79" s="349"/>
      <c r="K79" s="349"/>
      <c r="L79" s="349"/>
      <c r="M79" s="349"/>
      <c r="N79" s="350"/>
      <c r="O79" s="210">
        <f>SUM(C79:N79)</f>
        <v>0</v>
      </c>
    </row>
    <row r="80" spans="1:15" x14ac:dyDescent="0.25">
      <c r="A80" s="29" t="s">
        <v>157</v>
      </c>
      <c r="B80" s="193" t="s">
        <v>80</v>
      </c>
      <c r="C80" s="195">
        <f>C79/C58</f>
        <v>0</v>
      </c>
      <c r="D80" s="195">
        <f t="shared" ref="D80:N80" si="39">D79/D58</f>
        <v>0</v>
      </c>
      <c r="E80" s="195">
        <f t="shared" si="39"/>
        <v>0</v>
      </c>
      <c r="F80" s="359" t="e">
        <f t="shared" si="39"/>
        <v>#DIV/0!</v>
      </c>
      <c r="G80" s="359" t="e">
        <f t="shared" si="39"/>
        <v>#DIV/0!</v>
      </c>
      <c r="H80" s="359" t="e">
        <f t="shared" si="39"/>
        <v>#DIV/0!</v>
      </c>
      <c r="I80" s="359" t="e">
        <f t="shared" si="39"/>
        <v>#DIV/0!</v>
      </c>
      <c r="J80" s="359" t="e">
        <f t="shared" si="39"/>
        <v>#DIV/0!</v>
      </c>
      <c r="K80" s="359" t="e">
        <f t="shared" si="39"/>
        <v>#DIV/0!</v>
      </c>
      <c r="L80" s="359" t="e">
        <f t="shared" si="39"/>
        <v>#DIV/0!</v>
      </c>
      <c r="M80" s="359" t="e">
        <f t="shared" si="39"/>
        <v>#DIV/0!</v>
      </c>
      <c r="N80" s="345" t="e">
        <f t="shared" si="39"/>
        <v>#DIV/0!</v>
      </c>
      <c r="O80" s="249">
        <f>O79/O58</f>
        <v>0</v>
      </c>
    </row>
    <row r="81" spans="1:15" x14ac:dyDescent="0.25">
      <c r="A81" s="29" t="s">
        <v>158</v>
      </c>
      <c r="B81" s="209" t="s">
        <v>81</v>
      </c>
      <c r="C81" s="40">
        <v>0</v>
      </c>
      <c r="D81" s="41">
        <v>0</v>
      </c>
      <c r="E81" s="41">
        <v>15</v>
      </c>
      <c r="F81" s="349"/>
      <c r="G81" s="349"/>
      <c r="H81" s="349"/>
      <c r="I81" s="349"/>
      <c r="J81" s="349"/>
      <c r="K81" s="349"/>
      <c r="L81" s="349"/>
      <c r="M81" s="349"/>
      <c r="N81" s="350"/>
      <c r="O81" s="210">
        <f>SUM(C81:N81)</f>
        <v>15</v>
      </c>
    </row>
    <row r="82" spans="1:15" x14ac:dyDescent="0.25">
      <c r="A82" s="29" t="s">
        <v>159</v>
      </c>
      <c r="B82" s="193" t="s">
        <v>80</v>
      </c>
      <c r="C82" s="195">
        <f>C81/C58</f>
        <v>0</v>
      </c>
      <c r="D82" s="195">
        <f t="shared" ref="D82:N82" si="40">D81/D58</f>
        <v>0</v>
      </c>
      <c r="E82" s="195">
        <f t="shared" si="40"/>
        <v>0.20270270270270271</v>
      </c>
      <c r="F82" s="359" t="e">
        <f t="shared" si="40"/>
        <v>#DIV/0!</v>
      </c>
      <c r="G82" s="359" t="e">
        <f t="shared" si="40"/>
        <v>#DIV/0!</v>
      </c>
      <c r="H82" s="359" t="e">
        <f t="shared" si="40"/>
        <v>#DIV/0!</v>
      </c>
      <c r="I82" s="359" t="e">
        <f t="shared" si="40"/>
        <v>#DIV/0!</v>
      </c>
      <c r="J82" s="359" t="e">
        <f t="shared" si="40"/>
        <v>#DIV/0!</v>
      </c>
      <c r="K82" s="359" t="e">
        <f t="shared" si="40"/>
        <v>#DIV/0!</v>
      </c>
      <c r="L82" s="359" t="e">
        <f t="shared" si="40"/>
        <v>#DIV/0!</v>
      </c>
      <c r="M82" s="359" t="e">
        <f t="shared" si="40"/>
        <v>#DIV/0!</v>
      </c>
      <c r="N82" s="345" t="e">
        <f t="shared" si="40"/>
        <v>#DIV/0!</v>
      </c>
      <c r="O82" s="249">
        <f>O81/O58</f>
        <v>9.6153846153846159E-2</v>
      </c>
    </row>
    <row r="83" spans="1:15" ht="24.75" x14ac:dyDescent="0.25">
      <c r="A83" s="29" t="s">
        <v>225</v>
      </c>
      <c r="B83" s="216" t="s">
        <v>82</v>
      </c>
      <c r="C83" s="40">
        <v>0</v>
      </c>
      <c r="D83" s="41">
        <v>0</v>
      </c>
      <c r="E83" s="41">
        <v>0</v>
      </c>
      <c r="F83" s="349"/>
      <c r="G83" s="349"/>
      <c r="H83" s="349"/>
      <c r="I83" s="349"/>
      <c r="J83" s="349"/>
      <c r="K83" s="349"/>
      <c r="L83" s="349"/>
      <c r="M83" s="349"/>
      <c r="N83" s="350"/>
      <c r="O83" s="210">
        <f>SUM(C83:N83)</f>
        <v>0</v>
      </c>
    </row>
    <row r="84" spans="1:15" x14ac:dyDescent="0.25">
      <c r="A84" s="29" t="s">
        <v>226</v>
      </c>
      <c r="B84" s="193" t="s">
        <v>80</v>
      </c>
      <c r="C84" s="195">
        <f>C83/C58</f>
        <v>0</v>
      </c>
      <c r="D84" s="195">
        <f t="shared" ref="D84:N84" si="41">D83/D58</f>
        <v>0</v>
      </c>
      <c r="E84" s="195">
        <f t="shared" si="41"/>
        <v>0</v>
      </c>
      <c r="F84" s="359" t="e">
        <f t="shared" si="41"/>
        <v>#DIV/0!</v>
      </c>
      <c r="G84" s="359" t="e">
        <f t="shared" si="41"/>
        <v>#DIV/0!</v>
      </c>
      <c r="H84" s="359" t="e">
        <f t="shared" si="41"/>
        <v>#DIV/0!</v>
      </c>
      <c r="I84" s="359" t="e">
        <f t="shared" si="41"/>
        <v>#DIV/0!</v>
      </c>
      <c r="J84" s="359" t="e">
        <f t="shared" si="41"/>
        <v>#DIV/0!</v>
      </c>
      <c r="K84" s="359" t="e">
        <f t="shared" si="41"/>
        <v>#DIV/0!</v>
      </c>
      <c r="L84" s="359" t="e">
        <f t="shared" si="41"/>
        <v>#DIV/0!</v>
      </c>
      <c r="M84" s="359" t="e">
        <f t="shared" si="41"/>
        <v>#DIV/0!</v>
      </c>
      <c r="N84" s="345" t="e">
        <f t="shared" si="41"/>
        <v>#DIV/0!</v>
      </c>
      <c r="O84" s="249">
        <f>O83/O58</f>
        <v>0</v>
      </c>
    </row>
    <row r="85" spans="1:15" ht="24" x14ac:dyDescent="0.25">
      <c r="A85" s="29" t="s">
        <v>227</v>
      </c>
      <c r="B85" s="217" t="s">
        <v>83</v>
      </c>
      <c r="C85" s="40">
        <v>0</v>
      </c>
      <c r="D85" s="41">
        <v>0</v>
      </c>
      <c r="E85" s="41">
        <v>0</v>
      </c>
      <c r="F85" s="349"/>
      <c r="G85" s="349"/>
      <c r="H85" s="349"/>
      <c r="I85" s="349"/>
      <c r="J85" s="349"/>
      <c r="K85" s="349"/>
      <c r="L85" s="349"/>
      <c r="M85" s="349"/>
      <c r="N85" s="350"/>
      <c r="O85" s="210">
        <f>SUM(C85:N85)</f>
        <v>0</v>
      </c>
    </row>
    <row r="86" spans="1:15" x14ac:dyDescent="0.25">
      <c r="A86" s="29" t="s">
        <v>228</v>
      </c>
      <c r="B86" s="193" t="s">
        <v>80</v>
      </c>
      <c r="C86" s="195">
        <f>C85/C58</f>
        <v>0</v>
      </c>
      <c r="D86" s="195">
        <f t="shared" ref="D86:N86" si="42">D85/D58</f>
        <v>0</v>
      </c>
      <c r="E86" s="195">
        <f t="shared" si="42"/>
        <v>0</v>
      </c>
      <c r="F86" s="359" t="e">
        <f t="shared" si="42"/>
        <v>#DIV/0!</v>
      </c>
      <c r="G86" s="359" t="e">
        <f t="shared" si="42"/>
        <v>#DIV/0!</v>
      </c>
      <c r="H86" s="359" t="e">
        <f t="shared" si="42"/>
        <v>#DIV/0!</v>
      </c>
      <c r="I86" s="359" t="e">
        <f t="shared" si="42"/>
        <v>#DIV/0!</v>
      </c>
      <c r="J86" s="359" t="e">
        <f t="shared" si="42"/>
        <v>#DIV/0!</v>
      </c>
      <c r="K86" s="359" t="e">
        <f t="shared" si="42"/>
        <v>#DIV/0!</v>
      </c>
      <c r="L86" s="359" t="e">
        <f t="shared" si="42"/>
        <v>#DIV/0!</v>
      </c>
      <c r="M86" s="359" t="e">
        <f t="shared" si="42"/>
        <v>#DIV/0!</v>
      </c>
      <c r="N86" s="345" t="e">
        <f t="shared" si="42"/>
        <v>#DIV/0!</v>
      </c>
      <c r="O86" s="249">
        <f>O85/O58</f>
        <v>0</v>
      </c>
    </row>
    <row r="87" spans="1:15" ht="24.75" x14ac:dyDescent="0.25">
      <c r="A87" s="29" t="s">
        <v>229</v>
      </c>
      <c r="B87" s="216" t="s">
        <v>84</v>
      </c>
      <c r="C87" s="40">
        <v>12</v>
      </c>
      <c r="D87" s="41">
        <v>11</v>
      </c>
      <c r="E87" s="41">
        <v>16</v>
      </c>
      <c r="F87" s="349"/>
      <c r="G87" s="349"/>
      <c r="H87" s="349"/>
      <c r="I87" s="349"/>
      <c r="J87" s="349"/>
      <c r="K87" s="349"/>
      <c r="L87" s="349"/>
      <c r="M87" s="349"/>
      <c r="N87" s="350"/>
      <c r="O87" s="210">
        <f>SUM(C87:N87)</f>
        <v>39</v>
      </c>
    </row>
    <row r="88" spans="1:15" x14ac:dyDescent="0.25">
      <c r="A88" s="29" t="s">
        <v>232</v>
      </c>
      <c r="B88" s="193" t="s">
        <v>80</v>
      </c>
      <c r="C88" s="195">
        <f>C87/C58</f>
        <v>0.2857142857142857</v>
      </c>
      <c r="D88" s="195">
        <f t="shared" ref="D88:N88" si="43">D87/D58</f>
        <v>0.27500000000000002</v>
      </c>
      <c r="E88" s="195">
        <f t="shared" si="43"/>
        <v>0.21621621621621623</v>
      </c>
      <c r="F88" s="359" t="e">
        <f t="shared" si="43"/>
        <v>#DIV/0!</v>
      </c>
      <c r="G88" s="359" t="e">
        <f t="shared" si="43"/>
        <v>#DIV/0!</v>
      </c>
      <c r="H88" s="359" t="e">
        <f t="shared" si="43"/>
        <v>#DIV/0!</v>
      </c>
      <c r="I88" s="359" t="e">
        <f t="shared" si="43"/>
        <v>#DIV/0!</v>
      </c>
      <c r="J88" s="359" t="e">
        <f t="shared" si="43"/>
        <v>#DIV/0!</v>
      </c>
      <c r="K88" s="359" t="e">
        <f t="shared" si="43"/>
        <v>#DIV/0!</v>
      </c>
      <c r="L88" s="359" t="e">
        <f t="shared" si="43"/>
        <v>#DIV/0!</v>
      </c>
      <c r="M88" s="359" t="e">
        <f t="shared" si="43"/>
        <v>#DIV/0!</v>
      </c>
      <c r="N88" s="345" t="e">
        <f t="shared" si="43"/>
        <v>#DIV/0!</v>
      </c>
      <c r="O88" s="249">
        <f>O87/O58</f>
        <v>0.25</v>
      </c>
    </row>
    <row r="89" spans="1:15" ht="24.75" x14ac:dyDescent="0.25">
      <c r="A89" s="29" t="s">
        <v>233</v>
      </c>
      <c r="B89" s="216" t="s">
        <v>295</v>
      </c>
      <c r="C89" s="40">
        <v>3</v>
      </c>
      <c r="D89" s="41">
        <v>6</v>
      </c>
      <c r="E89" s="41">
        <v>9</v>
      </c>
      <c r="F89" s="349"/>
      <c r="G89" s="349"/>
      <c r="H89" s="349"/>
      <c r="I89" s="349"/>
      <c r="J89" s="349"/>
      <c r="K89" s="349"/>
      <c r="L89" s="349"/>
      <c r="M89" s="349"/>
      <c r="N89" s="350"/>
      <c r="O89" s="210">
        <f>SUM(C89:N89)</f>
        <v>18</v>
      </c>
    </row>
    <row r="90" spans="1:15" x14ac:dyDescent="0.25">
      <c r="A90" s="29" t="s">
        <v>235</v>
      </c>
      <c r="B90" s="193" t="s">
        <v>80</v>
      </c>
      <c r="C90" s="195">
        <f>C89/C58</f>
        <v>7.1428571428571425E-2</v>
      </c>
      <c r="D90" s="195">
        <f t="shared" ref="D90:N90" si="44">D89/D58</f>
        <v>0.15</v>
      </c>
      <c r="E90" s="195">
        <f t="shared" si="44"/>
        <v>0.12162162162162163</v>
      </c>
      <c r="F90" s="359" t="e">
        <f t="shared" si="44"/>
        <v>#DIV/0!</v>
      </c>
      <c r="G90" s="359" t="e">
        <f t="shared" si="44"/>
        <v>#DIV/0!</v>
      </c>
      <c r="H90" s="359" t="e">
        <f t="shared" si="44"/>
        <v>#DIV/0!</v>
      </c>
      <c r="I90" s="359" t="e">
        <f t="shared" si="44"/>
        <v>#DIV/0!</v>
      </c>
      <c r="J90" s="359" t="e">
        <f t="shared" si="44"/>
        <v>#DIV/0!</v>
      </c>
      <c r="K90" s="359" t="e">
        <f t="shared" si="44"/>
        <v>#DIV/0!</v>
      </c>
      <c r="L90" s="359" t="e">
        <f t="shared" si="44"/>
        <v>#DIV/0!</v>
      </c>
      <c r="M90" s="359" t="e">
        <f t="shared" si="44"/>
        <v>#DIV/0!</v>
      </c>
      <c r="N90" s="345" t="e">
        <f t="shared" si="44"/>
        <v>#DIV/0!</v>
      </c>
      <c r="O90" s="249">
        <f>O89/O58</f>
        <v>0.11538461538461539</v>
      </c>
    </row>
    <row r="91" spans="1:15" ht="24.75" x14ac:dyDescent="0.25">
      <c r="A91" s="29" t="s">
        <v>236</v>
      </c>
      <c r="B91" s="216" t="s">
        <v>296</v>
      </c>
      <c r="C91" s="77">
        <v>1</v>
      </c>
      <c r="D91" s="41">
        <v>0</v>
      </c>
      <c r="E91" s="41">
        <v>1</v>
      </c>
      <c r="F91" s="349"/>
      <c r="G91" s="349"/>
      <c r="H91" s="349"/>
      <c r="I91" s="349"/>
      <c r="J91" s="349"/>
      <c r="K91" s="349"/>
      <c r="L91" s="349"/>
      <c r="M91" s="349"/>
      <c r="N91" s="350"/>
      <c r="O91" s="210">
        <f>SUM(C91:N91)</f>
        <v>2</v>
      </c>
    </row>
    <row r="92" spans="1:15" x14ac:dyDescent="0.25">
      <c r="A92" s="29" t="s">
        <v>237</v>
      </c>
      <c r="B92" s="193" t="s">
        <v>80</v>
      </c>
      <c r="C92" s="195">
        <f>C91/C58</f>
        <v>2.3809523809523808E-2</v>
      </c>
      <c r="D92" s="195">
        <f t="shared" ref="D92:N92" si="45">D91/D58</f>
        <v>0</v>
      </c>
      <c r="E92" s="195">
        <f t="shared" si="45"/>
        <v>1.3513513513513514E-2</v>
      </c>
      <c r="F92" s="359" t="e">
        <f t="shared" si="45"/>
        <v>#DIV/0!</v>
      </c>
      <c r="G92" s="359" t="e">
        <f t="shared" si="45"/>
        <v>#DIV/0!</v>
      </c>
      <c r="H92" s="359" t="e">
        <f t="shared" si="45"/>
        <v>#DIV/0!</v>
      </c>
      <c r="I92" s="359" t="e">
        <f t="shared" si="45"/>
        <v>#DIV/0!</v>
      </c>
      <c r="J92" s="359" t="e">
        <f t="shared" si="45"/>
        <v>#DIV/0!</v>
      </c>
      <c r="K92" s="359" t="e">
        <f t="shared" si="45"/>
        <v>#DIV/0!</v>
      </c>
      <c r="L92" s="359" t="e">
        <f t="shared" si="45"/>
        <v>#DIV/0!</v>
      </c>
      <c r="M92" s="359" t="e">
        <f t="shared" si="45"/>
        <v>#DIV/0!</v>
      </c>
      <c r="N92" s="345" t="e">
        <f t="shared" si="45"/>
        <v>#DIV/0!</v>
      </c>
      <c r="O92" s="249">
        <f>O91/O58</f>
        <v>1.282051282051282E-2</v>
      </c>
    </row>
    <row r="93" spans="1:15" ht="24.75" x14ac:dyDescent="0.25">
      <c r="A93" s="29" t="s">
        <v>238</v>
      </c>
      <c r="B93" s="216" t="s">
        <v>297</v>
      </c>
      <c r="C93" s="40">
        <v>0</v>
      </c>
      <c r="D93" s="41">
        <v>0</v>
      </c>
      <c r="E93" s="41">
        <v>0</v>
      </c>
      <c r="F93" s="349"/>
      <c r="G93" s="349"/>
      <c r="H93" s="349"/>
      <c r="I93" s="349"/>
      <c r="J93" s="349"/>
      <c r="K93" s="349"/>
      <c r="L93" s="349"/>
      <c r="M93" s="349"/>
      <c r="N93" s="350"/>
      <c r="O93" s="210">
        <f>SUM(C93:N93)</f>
        <v>0</v>
      </c>
    </row>
    <row r="94" spans="1:15" x14ac:dyDescent="0.25">
      <c r="A94" s="29" t="s">
        <v>239</v>
      </c>
      <c r="B94" s="193" t="s">
        <v>80</v>
      </c>
      <c r="C94" s="195">
        <f>C93/C58</f>
        <v>0</v>
      </c>
      <c r="D94" s="195">
        <f t="shared" ref="D94:N94" si="46">D93/D58</f>
        <v>0</v>
      </c>
      <c r="E94" s="195">
        <f t="shared" si="46"/>
        <v>0</v>
      </c>
      <c r="F94" s="359" t="e">
        <f t="shared" si="46"/>
        <v>#DIV/0!</v>
      </c>
      <c r="G94" s="359" t="e">
        <f t="shared" si="46"/>
        <v>#DIV/0!</v>
      </c>
      <c r="H94" s="359" t="e">
        <f t="shared" si="46"/>
        <v>#DIV/0!</v>
      </c>
      <c r="I94" s="359" t="e">
        <f t="shared" si="46"/>
        <v>#DIV/0!</v>
      </c>
      <c r="J94" s="359" t="e">
        <f t="shared" si="46"/>
        <v>#DIV/0!</v>
      </c>
      <c r="K94" s="359" t="e">
        <f t="shared" si="46"/>
        <v>#DIV/0!</v>
      </c>
      <c r="L94" s="359" t="e">
        <f t="shared" si="46"/>
        <v>#DIV/0!</v>
      </c>
      <c r="M94" s="359" t="e">
        <f t="shared" si="46"/>
        <v>#DIV/0!</v>
      </c>
      <c r="N94" s="345" t="e">
        <f t="shared" si="46"/>
        <v>#DIV/0!</v>
      </c>
      <c r="O94" s="249">
        <f>O93/O58</f>
        <v>0</v>
      </c>
    </row>
    <row r="95" spans="1:15" ht="24.75" x14ac:dyDescent="0.25">
      <c r="A95" s="29" t="s">
        <v>300</v>
      </c>
      <c r="B95" s="216" t="s">
        <v>298</v>
      </c>
      <c r="C95" s="77">
        <f>C58-C61-C79-C81-C83-C85-C87-C89-C91-C93</f>
        <v>6</v>
      </c>
      <c r="D95" s="77">
        <f>D58-D61-D79-D81-D83-D85-D87-D89-D91-D93</f>
        <v>7</v>
      </c>
      <c r="E95" s="77">
        <f>E58-E61-E79-E81-E83-E85-E87-E89-E91-E93</f>
        <v>5</v>
      </c>
      <c r="F95" s="351">
        <f t="shared" ref="F95:N95" si="47">F58-F61-F79-F81-F83-F85-F87-F89-F91-F93</f>
        <v>0</v>
      </c>
      <c r="G95" s="351">
        <f t="shared" si="47"/>
        <v>0</v>
      </c>
      <c r="H95" s="351">
        <f t="shared" si="47"/>
        <v>0</v>
      </c>
      <c r="I95" s="351">
        <f t="shared" si="47"/>
        <v>0</v>
      </c>
      <c r="J95" s="351">
        <f t="shared" si="47"/>
        <v>0</v>
      </c>
      <c r="K95" s="351">
        <f t="shared" si="47"/>
        <v>0</v>
      </c>
      <c r="L95" s="351">
        <f t="shared" si="47"/>
        <v>0</v>
      </c>
      <c r="M95" s="351">
        <f t="shared" si="47"/>
        <v>0</v>
      </c>
      <c r="N95" s="350">
        <f t="shared" si="47"/>
        <v>0</v>
      </c>
      <c r="O95" s="210">
        <f>SUM(C95:N95)</f>
        <v>18</v>
      </c>
    </row>
    <row r="96" spans="1:15" ht="15.75" thickBot="1" x14ac:dyDescent="0.3">
      <c r="A96" s="29" t="s">
        <v>301</v>
      </c>
      <c r="B96" s="218" t="s">
        <v>80</v>
      </c>
      <c r="C96" s="204">
        <f>C95/C58</f>
        <v>0.14285714285714285</v>
      </c>
      <c r="D96" s="205">
        <f t="shared" ref="D96:N96" si="48">D95/D58</f>
        <v>0.17499999999999999</v>
      </c>
      <c r="E96" s="205">
        <f t="shared" si="48"/>
        <v>6.7567567567567571E-2</v>
      </c>
      <c r="F96" s="361" t="e">
        <f t="shared" si="48"/>
        <v>#DIV/0!</v>
      </c>
      <c r="G96" s="361" t="e">
        <f t="shared" si="48"/>
        <v>#DIV/0!</v>
      </c>
      <c r="H96" s="361" t="e">
        <f t="shared" si="48"/>
        <v>#DIV/0!</v>
      </c>
      <c r="I96" s="361" t="e">
        <f t="shared" si="48"/>
        <v>#DIV/0!</v>
      </c>
      <c r="J96" s="361" t="e">
        <f t="shared" si="48"/>
        <v>#DIV/0!</v>
      </c>
      <c r="K96" s="361" t="e">
        <f t="shared" si="48"/>
        <v>#DIV/0!</v>
      </c>
      <c r="L96" s="361" t="e">
        <f t="shared" si="48"/>
        <v>#DIV/0!</v>
      </c>
      <c r="M96" s="361" t="e">
        <f t="shared" si="48"/>
        <v>#DIV/0!</v>
      </c>
      <c r="N96" s="347" t="e">
        <f t="shared" si="48"/>
        <v>#DIV/0!</v>
      </c>
      <c r="O96" s="253">
        <f>O95/O58</f>
        <v>0.11538461538461539</v>
      </c>
    </row>
  </sheetData>
  <phoneticPr fontId="2" type="noConversion"/>
  <pageMargins left="0.7" right="0.7" top="0.75" bottom="0.75" header="0.3" footer="0.3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6"/>
  <sheetViews>
    <sheetView view="pageBreakPreview" zoomScaleNormal="100" zoomScaleSheetLayoutView="100" workbookViewId="0">
      <selection activeCell="C3" sqref="C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8" t="s">
        <v>311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9" t="s">
        <v>6</v>
      </c>
      <c r="B2" s="59" t="s">
        <v>0</v>
      </c>
      <c r="C2" s="58" t="s">
        <v>373</v>
      </c>
      <c r="D2" s="58" t="s">
        <v>375</v>
      </c>
      <c r="E2" s="58" t="s">
        <v>376</v>
      </c>
      <c r="F2" s="58" t="s">
        <v>377</v>
      </c>
      <c r="G2" s="58" t="s">
        <v>378</v>
      </c>
      <c r="H2" s="58" t="s">
        <v>379</v>
      </c>
      <c r="I2" s="58" t="s">
        <v>380</v>
      </c>
      <c r="J2" s="58" t="s">
        <v>381</v>
      </c>
      <c r="K2" s="58" t="s">
        <v>382</v>
      </c>
      <c r="L2" s="58" t="s">
        <v>383</v>
      </c>
      <c r="M2" s="58" t="s">
        <v>384</v>
      </c>
      <c r="N2" s="58" t="s">
        <v>385</v>
      </c>
      <c r="O2" s="58" t="s">
        <v>386</v>
      </c>
    </row>
    <row r="3" spans="1:15" ht="15.75" thickBot="1" x14ac:dyDescent="0.3">
      <c r="A3" s="13" t="s">
        <v>7</v>
      </c>
      <c r="B3" s="5" t="s">
        <v>5</v>
      </c>
      <c r="C3" s="6">
        <v>220</v>
      </c>
      <c r="D3" s="6">
        <v>232</v>
      </c>
      <c r="E3" s="290">
        <v>237</v>
      </c>
      <c r="F3" s="6">
        <v>229</v>
      </c>
      <c r="G3" s="6"/>
      <c r="H3" s="290"/>
      <c r="I3" s="290"/>
      <c r="J3" s="6"/>
      <c r="K3" s="6"/>
      <c r="L3" s="6"/>
      <c r="M3" s="6"/>
      <c r="N3" s="290"/>
      <c r="O3" s="330"/>
    </row>
    <row r="4" spans="1:15" x14ac:dyDescent="0.25">
      <c r="A4" s="13" t="s">
        <v>8</v>
      </c>
      <c r="B4" s="183" t="s">
        <v>41</v>
      </c>
      <c r="C4" s="185">
        <v>199</v>
      </c>
      <c r="D4" s="186">
        <v>211</v>
      </c>
      <c r="E4" s="186">
        <v>215</v>
      </c>
      <c r="F4" s="186">
        <v>209</v>
      </c>
      <c r="G4" s="348"/>
      <c r="H4" s="348"/>
      <c r="I4" s="348"/>
      <c r="J4" s="348"/>
      <c r="K4" s="348"/>
      <c r="L4" s="348"/>
      <c r="M4" s="348"/>
      <c r="N4" s="348"/>
      <c r="O4" s="331"/>
    </row>
    <row r="5" spans="1:15" x14ac:dyDescent="0.25">
      <c r="A5" s="13" t="s">
        <v>9</v>
      </c>
      <c r="B5" s="182" t="s">
        <v>15</v>
      </c>
      <c r="C5" s="184">
        <f>C4/C3</f>
        <v>0.90454545454545454</v>
      </c>
      <c r="D5" s="222">
        <f>D4/D3</f>
        <v>0.90948275862068961</v>
      </c>
      <c r="E5" s="222">
        <f t="shared" ref="E5:O5" si="0">E4/E3</f>
        <v>0.90717299578059074</v>
      </c>
      <c r="F5" s="222">
        <f t="shared" si="0"/>
        <v>0.9126637554585153</v>
      </c>
      <c r="G5" s="344" t="e">
        <f t="shared" si="0"/>
        <v>#DIV/0!</v>
      </c>
      <c r="H5" s="344" t="e">
        <f t="shared" si="0"/>
        <v>#DIV/0!</v>
      </c>
      <c r="I5" s="344" t="e">
        <f t="shared" si="0"/>
        <v>#DIV/0!</v>
      </c>
      <c r="J5" s="344" t="e">
        <f t="shared" si="0"/>
        <v>#DIV/0!</v>
      </c>
      <c r="K5" s="344" t="e">
        <f>K4/K3</f>
        <v>#DIV/0!</v>
      </c>
      <c r="L5" s="344" t="e">
        <f>L4/$L$3</f>
        <v>#DIV/0!</v>
      </c>
      <c r="M5" s="344" t="e">
        <f t="shared" si="0"/>
        <v>#DIV/0!</v>
      </c>
      <c r="N5" s="344" t="e">
        <f t="shared" si="0"/>
        <v>#DIV/0!</v>
      </c>
      <c r="O5" s="345" t="e">
        <f t="shared" si="0"/>
        <v>#DIV/0!</v>
      </c>
    </row>
    <row r="6" spans="1:15" x14ac:dyDescent="0.25">
      <c r="A6" s="13" t="s">
        <v>10</v>
      </c>
      <c r="B6" s="187" t="s">
        <v>287</v>
      </c>
      <c r="C6" s="188">
        <v>6</v>
      </c>
      <c r="D6" s="41">
        <v>9</v>
      </c>
      <c r="E6" s="41">
        <v>11</v>
      </c>
      <c r="F6" s="41">
        <v>11</v>
      </c>
      <c r="G6" s="349"/>
      <c r="H6" s="349"/>
      <c r="I6" s="349"/>
      <c r="J6" s="349"/>
      <c r="K6" s="349"/>
      <c r="L6" s="349"/>
      <c r="M6" s="349"/>
      <c r="N6" s="349"/>
      <c r="O6" s="350"/>
    </row>
    <row r="7" spans="1:15" x14ac:dyDescent="0.25">
      <c r="A7" s="13" t="s">
        <v>11</v>
      </c>
      <c r="B7" s="182" t="s">
        <v>15</v>
      </c>
      <c r="C7" s="184">
        <f>C6/C3</f>
        <v>2.7272727272727271E-2</v>
      </c>
      <c r="D7" s="222">
        <f>D6/D3</f>
        <v>3.8793103448275863E-2</v>
      </c>
      <c r="E7" s="222">
        <f t="shared" ref="E7:O7" si="1">E6/E3</f>
        <v>4.6413502109704644E-2</v>
      </c>
      <c r="F7" s="222">
        <f t="shared" si="1"/>
        <v>4.8034934497816595E-2</v>
      </c>
      <c r="G7" s="344" t="e">
        <f t="shared" si="1"/>
        <v>#DIV/0!</v>
      </c>
      <c r="H7" s="344" t="e">
        <f t="shared" si="1"/>
        <v>#DIV/0!</v>
      </c>
      <c r="I7" s="344" t="e">
        <f t="shared" si="1"/>
        <v>#DIV/0!</v>
      </c>
      <c r="J7" s="344" t="e">
        <f t="shared" si="1"/>
        <v>#DIV/0!</v>
      </c>
      <c r="K7" s="344" t="e">
        <f>K6/K3</f>
        <v>#DIV/0!</v>
      </c>
      <c r="L7" s="344" t="e">
        <f>L6/$L$3</f>
        <v>#DIV/0!</v>
      </c>
      <c r="M7" s="344" t="e">
        <f t="shared" si="1"/>
        <v>#DIV/0!</v>
      </c>
      <c r="N7" s="344" t="e">
        <f t="shared" si="1"/>
        <v>#DIV/0!</v>
      </c>
      <c r="O7" s="345" t="e">
        <f t="shared" si="1"/>
        <v>#DIV/0!</v>
      </c>
    </row>
    <row r="8" spans="1:15" x14ac:dyDescent="0.25">
      <c r="A8" s="13" t="s">
        <v>12</v>
      </c>
      <c r="B8" s="187" t="s">
        <v>16</v>
      </c>
      <c r="C8" s="188">
        <v>30</v>
      </c>
      <c r="D8" s="41">
        <v>33</v>
      </c>
      <c r="E8" s="41">
        <v>36</v>
      </c>
      <c r="F8" s="41">
        <v>35</v>
      </c>
      <c r="G8" s="349"/>
      <c r="H8" s="349"/>
      <c r="I8" s="349"/>
      <c r="J8" s="349"/>
      <c r="K8" s="349"/>
      <c r="L8" s="349"/>
      <c r="M8" s="349"/>
      <c r="N8" s="349"/>
      <c r="O8" s="350"/>
    </row>
    <row r="9" spans="1:15" x14ac:dyDescent="0.25">
      <c r="A9" s="13" t="s">
        <v>13</v>
      </c>
      <c r="B9" s="182" t="s">
        <v>15</v>
      </c>
      <c r="C9" s="184">
        <f>C8/C3</f>
        <v>0.13636363636363635</v>
      </c>
      <c r="D9" s="222">
        <f>D8/D3</f>
        <v>0.14224137931034483</v>
      </c>
      <c r="E9" s="222">
        <f t="shared" ref="E9:O9" si="2">E8/E3</f>
        <v>0.15189873417721519</v>
      </c>
      <c r="F9" s="222">
        <f t="shared" si="2"/>
        <v>0.15283842794759825</v>
      </c>
      <c r="G9" s="344" t="e">
        <f t="shared" si="2"/>
        <v>#DIV/0!</v>
      </c>
      <c r="H9" s="344" t="e">
        <f t="shared" si="2"/>
        <v>#DIV/0!</v>
      </c>
      <c r="I9" s="344" t="e">
        <f t="shared" si="2"/>
        <v>#DIV/0!</v>
      </c>
      <c r="J9" s="344" t="e">
        <f t="shared" si="2"/>
        <v>#DIV/0!</v>
      </c>
      <c r="K9" s="344" t="e">
        <f t="shared" si="2"/>
        <v>#DIV/0!</v>
      </c>
      <c r="L9" s="344" t="e">
        <f>L8/$L$3</f>
        <v>#DIV/0!</v>
      </c>
      <c r="M9" s="344" t="e">
        <f t="shared" si="2"/>
        <v>#DIV/0!</v>
      </c>
      <c r="N9" s="344" t="e">
        <f t="shared" si="2"/>
        <v>#DIV/0!</v>
      </c>
      <c r="O9" s="345" t="e">
        <f t="shared" si="2"/>
        <v>#DIV/0!</v>
      </c>
    </row>
    <row r="10" spans="1:15" x14ac:dyDescent="0.25">
      <c r="A10" s="13" t="s">
        <v>18</v>
      </c>
      <c r="B10" s="187" t="s">
        <v>17</v>
      </c>
      <c r="C10" s="188">
        <v>129</v>
      </c>
      <c r="D10" s="41">
        <v>134</v>
      </c>
      <c r="E10" s="41">
        <v>137</v>
      </c>
      <c r="F10" s="41">
        <v>131</v>
      </c>
      <c r="G10" s="349"/>
      <c r="H10" s="349"/>
      <c r="I10" s="349"/>
      <c r="J10" s="349"/>
      <c r="K10" s="349"/>
      <c r="L10" s="349"/>
      <c r="M10" s="349"/>
      <c r="N10" s="349"/>
      <c r="O10" s="350"/>
    </row>
    <row r="11" spans="1:15" x14ac:dyDescent="0.25">
      <c r="A11" s="13" t="s">
        <v>19</v>
      </c>
      <c r="B11" s="182" t="s">
        <v>15</v>
      </c>
      <c r="C11" s="184">
        <f>C10/C3</f>
        <v>0.58636363636363631</v>
      </c>
      <c r="D11" s="222">
        <f>D10/D3</f>
        <v>0.57758620689655171</v>
      </c>
      <c r="E11" s="222">
        <f t="shared" ref="E11:O11" si="3">E10/E3</f>
        <v>0.57805907172995785</v>
      </c>
      <c r="F11" s="222">
        <f t="shared" si="3"/>
        <v>0.57205240174672489</v>
      </c>
      <c r="G11" s="344" t="e">
        <f t="shared" si="3"/>
        <v>#DIV/0!</v>
      </c>
      <c r="H11" s="344" t="e">
        <f t="shared" si="3"/>
        <v>#DIV/0!</v>
      </c>
      <c r="I11" s="344" t="e">
        <f t="shared" si="3"/>
        <v>#DIV/0!</v>
      </c>
      <c r="J11" s="344" t="e">
        <f t="shared" si="3"/>
        <v>#DIV/0!</v>
      </c>
      <c r="K11" s="344" t="e">
        <f t="shared" si="3"/>
        <v>#DIV/0!</v>
      </c>
      <c r="L11" s="344" t="e">
        <f>L10/$L$3</f>
        <v>#DIV/0!</v>
      </c>
      <c r="M11" s="344" t="e">
        <f t="shared" si="3"/>
        <v>#DIV/0!</v>
      </c>
      <c r="N11" s="344" t="e">
        <f t="shared" si="3"/>
        <v>#DIV/0!</v>
      </c>
      <c r="O11" s="345" t="e">
        <f t="shared" si="3"/>
        <v>#DIV/0!</v>
      </c>
    </row>
    <row r="12" spans="1:15" x14ac:dyDescent="0.25">
      <c r="A12" s="13" t="s">
        <v>20</v>
      </c>
      <c r="B12" s="189" t="s">
        <v>38</v>
      </c>
      <c r="C12" s="188">
        <v>4</v>
      </c>
      <c r="D12" s="41">
        <v>6</v>
      </c>
      <c r="E12" s="41">
        <v>10</v>
      </c>
      <c r="F12" s="41">
        <v>8</v>
      </c>
      <c r="G12" s="349"/>
      <c r="H12" s="349"/>
      <c r="I12" s="349"/>
      <c r="J12" s="349"/>
      <c r="K12" s="349"/>
      <c r="L12" s="349"/>
      <c r="M12" s="349"/>
      <c r="N12" s="349"/>
      <c r="O12" s="350"/>
    </row>
    <row r="13" spans="1:15" x14ac:dyDescent="0.25">
      <c r="A13" s="13" t="s">
        <v>21</v>
      </c>
      <c r="B13" s="182" t="s">
        <v>15</v>
      </c>
      <c r="C13" s="184">
        <f>C12/C3</f>
        <v>1.8181818181818181E-2</v>
      </c>
      <c r="D13" s="222">
        <f>D12/D3</f>
        <v>2.5862068965517241E-2</v>
      </c>
      <c r="E13" s="222">
        <f t="shared" ref="E13:N13" si="4">E12/E3</f>
        <v>4.2194092827004218E-2</v>
      </c>
      <c r="F13" s="222">
        <f t="shared" si="4"/>
        <v>3.4934497816593885E-2</v>
      </c>
      <c r="G13" s="344" t="e">
        <f t="shared" si="4"/>
        <v>#DIV/0!</v>
      </c>
      <c r="H13" s="344" t="e">
        <f t="shared" si="4"/>
        <v>#DIV/0!</v>
      </c>
      <c r="I13" s="344" t="e">
        <f t="shared" si="4"/>
        <v>#DIV/0!</v>
      </c>
      <c r="J13" s="344" t="e">
        <f t="shared" si="4"/>
        <v>#DIV/0!</v>
      </c>
      <c r="K13" s="344" t="e">
        <f t="shared" si="4"/>
        <v>#DIV/0!</v>
      </c>
      <c r="L13" s="344" t="e">
        <f>L12/$L$3</f>
        <v>#DIV/0!</v>
      </c>
      <c r="M13" s="344" t="e">
        <f t="shared" si="4"/>
        <v>#DIV/0!</v>
      </c>
      <c r="N13" s="344" t="e">
        <f t="shared" si="4"/>
        <v>#DIV/0!</v>
      </c>
      <c r="O13" s="345" t="e">
        <f>O12/O3</f>
        <v>#DIV/0!</v>
      </c>
    </row>
    <row r="14" spans="1:15" x14ac:dyDescent="0.25">
      <c r="A14" s="13" t="s">
        <v>22</v>
      </c>
      <c r="B14" s="187" t="s">
        <v>39</v>
      </c>
      <c r="C14" s="188">
        <v>46</v>
      </c>
      <c r="D14" s="41">
        <v>47</v>
      </c>
      <c r="E14" s="41">
        <v>52</v>
      </c>
      <c r="F14" s="41">
        <v>51</v>
      </c>
      <c r="G14" s="349"/>
      <c r="H14" s="349"/>
      <c r="I14" s="349"/>
      <c r="J14" s="349"/>
      <c r="K14" s="349"/>
      <c r="L14" s="349"/>
      <c r="M14" s="349"/>
      <c r="N14" s="349"/>
      <c r="O14" s="350"/>
    </row>
    <row r="15" spans="1:15" x14ac:dyDescent="0.25">
      <c r="A15" s="13" t="s">
        <v>23</v>
      </c>
      <c r="B15" s="182" t="s">
        <v>15</v>
      </c>
      <c r="C15" s="184">
        <f>C14/C3</f>
        <v>0.20909090909090908</v>
      </c>
      <c r="D15" s="222">
        <f>D14/D3</f>
        <v>0.20258620689655171</v>
      </c>
      <c r="E15" s="222">
        <f t="shared" ref="E15:O15" si="5">E14/E3</f>
        <v>0.21940928270042195</v>
      </c>
      <c r="F15" s="222">
        <f t="shared" si="5"/>
        <v>0.22270742358078602</v>
      </c>
      <c r="G15" s="344" t="e">
        <f t="shared" si="5"/>
        <v>#DIV/0!</v>
      </c>
      <c r="H15" s="344" t="e">
        <f t="shared" si="5"/>
        <v>#DIV/0!</v>
      </c>
      <c r="I15" s="344" t="e">
        <f t="shared" si="5"/>
        <v>#DIV/0!</v>
      </c>
      <c r="J15" s="344" t="e">
        <f t="shared" si="5"/>
        <v>#DIV/0!</v>
      </c>
      <c r="K15" s="344" t="e">
        <f t="shared" si="5"/>
        <v>#DIV/0!</v>
      </c>
      <c r="L15" s="344" t="e">
        <f>L14/$L$3</f>
        <v>#DIV/0!</v>
      </c>
      <c r="M15" s="344" t="e">
        <f t="shared" si="5"/>
        <v>#DIV/0!</v>
      </c>
      <c r="N15" s="344" t="e">
        <f t="shared" si="5"/>
        <v>#DIV/0!</v>
      </c>
      <c r="O15" s="345" t="e">
        <f t="shared" si="5"/>
        <v>#DIV/0!</v>
      </c>
    </row>
    <row r="16" spans="1:15" x14ac:dyDescent="0.25">
      <c r="A16" s="13" t="s">
        <v>24</v>
      </c>
      <c r="B16" s="187" t="s">
        <v>40</v>
      </c>
      <c r="C16" s="188">
        <v>33</v>
      </c>
      <c r="D16" s="41">
        <v>37</v>
      </c>
      <c r="E16" s="41">
        <v>38</v>
      </c>
      <c r="F16" s="41">
        <v>32</v>
      </c>
      <c r="G16" s="349"/>
      <c r="H16" s="349"/>
      <c r="I16" s="349"/>
      <c r="J16" s="349"/>
      <c r="K16" s="349"/>
      <c r="L16" s="349"/>
      <c r="M16" s="349"/>
      <c r="N16" s="349"/>
      <c r="O16" s="350"/>
    </row>
    <row r="17" spans="1:15" x14ac:dyDescent="0.25">
      <c r="A17" s="13" t="s">
        <v>25</v>
      </c>
      <c r="B17" s="190" t="s">
        <v>15</v>
      </c>
      <c r="C17" s="184">
        <f>C16/C3</f>
        <v>0.15</v>
      </c>
      <c r="D17" s="222">
        <f>D16/D3</f>
        <v>0.15948275862068967</v>
      </c>
      <c r="E17" s="222">
        <f t="shared" ref="E17:O17" si="6">E16/E3</f>
        <v>0.16033755274261605</v>
      </c>
      <c r="F17" s="222">
        <f t="shared" si="6"/>
        <v>0.13973799126637554</v>
      </c>
      <c r="G17" s="344" t="e">
        <f t="shared" si="6"/>
        <v>#DIV/0!</v>
      </c>
      <c r="H17" s="344" t="e">
        <f t="shared" si="6"/>
        <v>#DIV/0!</v>
      </c>
      <c r="I17" s="344" t="e">
        <f t="shared" si="6"/>
        <v>#DIV/0!</v>
      </c>
      <c r="J17" s="344" t="e">
        <f t="shared" si="6"/>
        <v>#DIV/0!</v>
      </c>
      <c r="K17" s="344" t="e">
        <f t="shared" si="6"/>
        <v>#DIV/0!</v>
      </c>
      <c r="L17" s="344" t="e">
        <f>L16/$L$3</f>
        <v>#DIV/0!</v>
      </c>
      <c r="M17" s="344" t="e">
        <f t="shared" si="6"/>
        <v>#DIV/0!</v>
      </c>
      <c r="N17" s="344" t="e">
        <f t="shared" si="6"/>
        <v>#DIV/0!</v>
      </c>
      <c r="O17" s="345" t="e">
        <f t="shared" si="6"/>
        <v>#DIV/0!</v>
      </c>
    </row>
    <row r="18" spans="1:15" x14ac:dyDescent="0.25">
      <c r="A18" s="13" t="s">
        <v>26</v>
      </c>
      <c r="B18" s="187" t="s">
        <v>124</v>
      </c>
      <c r="C18" s="188">
        <v>43</v>
      </c>
      <c r="D18" s="41">
        <v>43</v>
      </c>
      <c r="E18" s="41">
        <v>42</v>
      </c>
      <c r="F18" s="41">
        <v>40</v>
      </c>
      <c r="G18" s="349"/>
      <c r="H18" s="349"/>
      <c r="I18" s="349"/>
      <c r="J18" s="349"/>
      <c r="K18" s="349"/>
      <c r="L18" s="349"/>
      <c r="M18" s="349"/>
      <c r="N18" s="349"/>
      <c r="O18" s="350"/>
    </row>
    <row r="19" spans="1:15" ht="15.75" thickBot="1" x14ac:dyDescent="0.3">
      <c r="A19" s="13" t="s">
        <v>27</v>
      </c>
      <c r="B19" s="191" t="s">
        <v>15</v>
      </c>
      <c r="C19" s="192">
        <f>C18/C3</f>
        <v>0.19545454545454546</v>
      </c>
      <c r="D19" s="232">
        <f>D18/D3</f>
        <v>0.18534482758620691</v>
      </c>
      <c r="E19" s="232">
        <f>E18/E3</f>
        <v>0.17721518987341772</v>
      </c>
      <c r="F19" s="232">
        <f t="shared" ref="F19:K19" si="7">F18/F3</f>
        <v>0.17467248908296942</v>
      </c>
      <c r="G19" s="346" t="e">
        <f t="shared" si="7"/>
        <v>#DIV/0!</v>
      </c>
      <c r="H19" s="346" t="e">
        <f t="shared" si="7"/>
        <v>#DIV/0!</v>
      </c>
      <c r="I19" s="346" t="e">
        <f t="shared" si="7"/>
        <v>#DIV/0!</v>
      </c>
      <c r="J19" s="346" t="e">
        <f t="shared" si="7"/>
        <v>#DIV/0!</v>
      </c>
      <c r="K19" s="346" t="e">
        <f t="shared" si="7"/>
        <v>#DIV/0!</v>
      </c>
      <c r="L19" s="346" t="e">
        <f>L18/$L$3</f>
        <v>#DIV/0!</v>
      </c>
      <c r="M19" s="346" t="e">
        <f>M18/M3</f>
        <v>#DIV/0!</v>
      </c>
      <c r="N19" s="346" t="e">
        <f>N18/N3</f>
        <v>#DIV/0!</v>
      </c>
      <c r="O19" s="347" t="e">
        <f>O18/O3</f>
        <v>#DIV/0!</v>
      </c>
    </row>
    <row r="20" spans="1:15" ht="20.100000000000001" customHeight="1" thickBot="1" x14ac:dyDescent="0.3">
      <c r="A20" s="20" t="s">
        <v>312</v>
      </c>
      <c r="C20" s="18"/>
      <c r="D20" s="18"/>
      <c r="E20" s="18"/>
      <c r="F20" s="18"/>
      <c r="G20" s="18"/>
      <c r="H20" s="18"/>
      <c r="I20" s="18"/>
      <c r="J20" s="427"/>
      <c r="K20" s="428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375</v>
      </c>
      <c r="D21" s="52" t="s">
        <v>376</v>
      </c>
      <c r="E21" s="52" t="s">
        <v>377</v>
      </c>
      <c r="F21" s="52" t="s">
        <v>378</v>
      </c>
      <c r="G21" s="52" t="s">
        <v>379</v>
      </c>
      <c r="H21" s="52" t="s">
        <v>380</v>
      </c>
      <c r="I21" s="52" t="s">
        <v>381</v>
      </c>
      <c r="J21" s="52" t="s">
        <v>382</v>
      </c>
      <c r="K21" s="52" t="s">
        <v>383</v>
      </c>
      <c r="L21" s="52" t="s">
        <v>384</v>
      </c>
      <c r="M21" s="52" t="s">
        <v>385</v>
      </c>
      <c r="N21" s="52" t="s">
        <v>386</v>
      </c>
      <c r="O21" s="53" t="s">
        <v>105</v>
      </c>
    </row>
    <row r="22" spans="1:15" ht="15.75" thickBot="1" x14ac:dyDescent="0.3">
      <c r="A22" s="10" t="s">
        <v>28</v>
      </c>
      <c r="B22" s="9" t="s">
        <v>293</v>
      </c>
      <c r="C22" s="8">
        <v>34</v>
      </c>
      <c r="D22" s="9">
        <v>43</v>
      </c>
      <c r="E22" s="9">
        <v>32</v>
      </c>
      <c r="F22" s="9"/>
      <c r="G22" s="293"/>
      <c r="H22" s="293"/>
      <c r="I22" s="9"/>
      <c r="J22" s="9"/>
      <c r="K22" s="9"/>
      <c r="L22" s="9"/>
      <c r="M22" s="293"/>
      <c r="N22" s="293"/>
      <c r="O22" s="8">
        <f>SUM(C22:N22)</f>
        <v>109</v>
      </c>
    </row>
    <row r="23" spans="1:15" x14ac:dyDescent="0.25">
      <c r="A23" s="10" t="s">
        <v>29</v>
      </c>
      <c r="B23" s="194" t="s">
        <v>44</v>
      </c>
      <c r="C23" s="197">
        <v>10</v>
      </c>
      <c r="D23" s="186">
        <v>16</v>
      </c>
      <c r="E23" s="186">
        <v>9</v>
      </c>
      <c r="F23" s="348"/>
      <c r="G23" s="348"/>
      <c r="H23" s="348"/>
      <c r="I23" s="348"/>
      <c r="J23" s="348"/>
      <c r="K23" s="348"/>
      <c r="L23" s="348"/>
      <c r="M23" s="348"/>
      <c r="N23" s="358"/>
      <c r="O23" s="194">
        <f>SUM(C23:N23)</f>
        <v>35</v>
      </c>
    </row>
    <row r="24" spans="1:15" x14ac:dyDescent="0.25">
      <c r="A24" s="10" t="s">
        <v>30</v>
      </c>
      <c r="B24" s="166" t="s">
        <v>69</v>
      </c>
      <c r="C24" s="195">
        <f>C23/C22</f>
        <v>0.29411764705882354</v>
      </c>
      <c r="D24" s="195">
        <f>D23/D22</f>
        <v>0.37209302325581395</v>
      </c>
      <c r="E24" s="195">
        <f t="shared" ref="E24:N24" si="8">E23/E22</f>
        <v>0.28125</v>
      </c>
      <c r="F24" s="359" t="e">
        <f>F23/F22</f>
        <v>#DIV/0!</v>
      </c>
      <c r="G24" s="359" t="e">
        <f t="shared" si="8"/>
        <v>#DIV/0!</v>
      </c>
      <c r="H24" s="359" t="e">
        <f t="shared" si="8"/>
        <v>#DIV/0!</v>
      </c>
      <c r="I24" s="359" t="e">
        <f t="shared" si="8"/>
        <v>#DIV/0!</v>
      </c>
      <c r="J24" s="359" t="e">
        <f t="shared" si="8"/>
        <v>#DIV/0!</v>
      </c>
      <c r="K24" s="359" t="e">
        <f>K23/$K$22</f>
        <v>#DIV/0!</v>
      </c>
      <c r="L24" s="359" t="e">
        <f>L23/L22</f>
        <v>#DIV/0!</v>
      </c>
      <c r="M24" s="359" t="e">
        <f t="shared" si="8"/>
        <v>#DIV/0!</v>
      </c>
      <c r="N24" s="359" t="e">
        <f t="shared" si="8"/>
        <v>#DIV/0!</v>
      </c>
      <c r="O24" s="196">
        <f>O23/O22</f>
        <v>0.32110091743119268</v>
      </c>
    </row>
    <row r="25" spans="1:15" x14ac:dyDescent="0.25">
      <c r="A25" s="10" t="s">
        <v>31</v>
      </c>
      <c r="B25" s="85" t="s">
        <v>341</v>
      </c>
      <c r="C25" s="77">
        <v>17</v>
      </c>
      <c r="D25" s="77">
        <v>22</v>
      </c>
      <c r="E25" s="77">
        <v>18</v>
      </c>
      <c r="F25" s="351"/>
      <c r="G25" s="351"/>
      <c r="H25" s="351"/>
      <c r="I25" s="351"/>
      <c r="J25" s="351"/>
      <c r="K25" s="351"/>
      <c r="L25" s="351"/>
      <c r="M25" s="351"/>
      <c r="N25" s="360"/>
      <c r="O25" s="85">
        <f>SUM(C25:N25)</f>
        <v>57</v>
      </c>
    </row>
    <row r="26" spans="1:15" x14ac:dyDescent="0.25">
      <c r="A26" s="10" t="s">
        <v>32</v>
      </c>
      <c r="B26" s="166" t="s">
        <v>69</v>
      </c>
      <c r="C26" s="195">
        <f>C25/C22</f>
        <v>0.5</v>
      </c>
      <c r="D26" s="195">
        <f>D25/D22</f>
        <v>0.51162790697674421</v>
      </c>
      <c r="E26" s="195">
        <f t="shared" ref="E26:N26" si="9">E25/E22</f>
        <v>0.5625</v>
      </c>
      <c r="F26" s="359" t="e">
        <f t="shared" si="9"/>
        <v>#DIV/0!</v>
      </c>
      <c r="G26" s="359" t="e">
        <f t="shared" si="9"/>
        <v>#DIV/0!</v>
      </c>
      <c r="H26" s="359" t="e">
        <f t="shared" si="9"/>
        <v>#DIV/0!</v>
      </c>
      <c r="I26" s="359" t="e">
        <f t="shared" si="9"/>
        <v>#DIV/0!</v>
      </c>
      <c r="J26" s="359" t="e">
        <f t="shared" si="9"/>
        <v>#DIV/0!</v>
      </c>
      <c r="K26" s="359" t="e">
        <f>K25/$K$22</f>
        <v>#DIV/0!</v>
      </c>
      <c r="L26" s="359" t="e">
        <f>L25/L22</f>
        <v>#DIV/0!</v>
      </c>
      <c r="M26" s="359" t="e">
        <f t="shared" si="9"/>
        <v>#DIV/0!</v>
      </c>
      <c r="N26" s="359" t="e">
        <f t="shared" si="9"/>
        <v>#DIV/0!</v>
      </c>
      <c r="O26" s="196">
        <f>O25/O22</f>
        <v>0.52293577981651373</v>
      </c>
    </row>
    <row r="27" spans="1:15" x14ac:dyDescent="0.25">
      <c r="A27" s="10" t="s">
        <v>33</v>
      </c>
      <c r="B27" s="85" t="s">
        <v>289</v>
      </c>
      <c r="C27" s="77">
        <v>33</v>
      </c>
      <c r="D27" s="41">
        <v>40</v>
      </c>
      <c r="E27" s="41">
        <v>31</v>
      </c>
      <c r="F27" s="349"/>
      <c r="G27" s="349"/>
      <c r="H27" s="349"/>
      <c r="I27" s="349"/>
      <c r="J27" s="349"/>
      <c r="K27" s="349"/>
      <c r="L27" s="349"/>
      <c r="M27" s="349"/>
      <c r="N27" s="350"/>
      <c r="O27" s="85">
        <f>SUM(C27:N27)</f>
        <v>104</v>
      </c>
    </row>
    <row r="28" spans="1:15" x14ac:dyDescent="0.25">
      <c r="A28" s="10" t="s">
        <v>34</v>
      </c>
      <c r="B28" s="166" t="s">
        <v>69</v>
      </c>
      <c r="C28" s="195">
        <f>C27/C22</f>
        <v>0.97058823529411764</v>
      </c>
      <c r="D28" s="195">
        <f t="shared" ref="D28:N28" si="10">D27/D22</f>
        <v>0.93023255813953487</v>
      </c>
      <c r="E28" s="195">
        <f t="shared" si="10"/>
        <v>0.96875</v>
      </c>
      <c r="F28" s="359" t="e">
        <f t="shared" si="10"/>
        <v>#DIV/0!</v>
      </c>
      <c r="G28" s="359" t="e">
        <f t="shared" si="10"/>
        <v>#DIV/0!</v>
      </c>
      <c r="H28" s="359" t="e">
        <f t="shared" si="10"/>
        <v>#DIV/0!</v>
      </c>
      <c r="I28" s="359" t="e">
        <f t="shared" si="10"/>
        <v>#DIV/0!</v>
      </c>
      <c r="J28" s="359" t="e">
        <f t="shared" si="10"/>
        <v>#DIV/0!</v>
      </c>
      <c r="K28" s="359" t="e">
        <f>K27/$K$22</f>
        <v>#DIV/0!</v>
      </c>
      <c r="L28" s="359" t="e">
        <f t="shared" si="10"/>
        <v>#DIV/0!</v>
      </c>
      <c r="M28" s="359" t="e">
        <f t="shared" si="10"/>
        <v>#DIV/0!</v>
      </c>
      <c r="N28" s="359" t="e">
        <f t="shared" si="10"/>
        <v>#DIV/0!</v>
      </c>
      <c r="O28" s="196">
        <f>O27/O22</f>
        <v>0.95412844036697253</v>
      </c>
    </row>
    <row r="29" spans="1:15" x14ac:dyDescent="0.25">
      <c r="A29" s="10" t="s">
        <v>35</v>
      </c>
      <c r="B29" s="85" t="s">
        <v>163</v>
      </c>
      <c r="C29" s="77">
        <v>5</v>
      </c>
      <c r="D29" s="41">
        <v>3</v>
      </c>
      <c r="E29" s="41">
        <v>0</v>
      </c>
      <c r="F29" s="349"/>
      <c r="G29" s="349"/>
      <c r="H29" s="349"/>
      <c r="I29" s="349"/>
      <c r="J29" s="349"/>
      <c r="K29" s="349"/>
      <c r="L29" s="349"/>
      <c r="M29" s="349"/>
      <c r="N29" s="350"/>
      <c r="O29" s="85">
        <f>SUM(C29:N29)</f>
        <v>8</v>
      </c>
    </row>
    <row r="30" spans="1:15" x14ac:dyDescent="0.25">
      <c r="A30" s="10" t="s">
        <v>36</v>
      </c>
      <c r="B30" s="166" t="s">
        <v>69</v>
      </c>
      <c r="C30" s="195">
        <f>C29/C22</f>
        <v>0.14705882352941177</v>
      </c>
      <c r="D30" s="195">
        <f t="shared" ref="D30:N30" si="11">D29/D22</f>
        <v>6.9767441860465115E-2</v>
      </c>
      <c r="E30" s="195">
        <f t="shared" si="11"/>
        <v>0</v>
      </c>
      <c r="F30" s="359" t="e">
        <f t="shared" si="11"/>
        <v>#DIV/0!</v>
      </c>
      <c r="G30" s="359" t="e">
        <f t="shared" si="11"/>
        <v>#DIV/0!</v>
      </c>
      <c r="H30" s="359" t="e">
        <f t="shared" si="11"/>
        <v>#DIV/0!</v>
      </c>
      <c r="I30" s="359" t="e">
        <f t="shared" si="11"/>
        <v>#DIV/0!</v>
      </c>
      <c r="J30" s="359" t="e">
        <f t="shared" si="11"/>
        <v>#DIV/0!</v>
      </c>
      <c r="K30" s="359" t="e">
        <f>K29/$K$22</f>
        <v>#DIV/0!</v>
      </c>
      <c r="L30" s="359" t="e">
        <f t="shared" si="11"/>
        <v>#DIV/0!</v>
      </c>
      <c r="M30" s="359" t="e">
        <f t="shared" si="11"/>
        <v>#DIV/0!</v>
      </c>
      <c r="N30" s="359" t="e">
        <f t="shared" si="11"/>
        <v>#DIV/0!</v>
      </c>
      <c r="O30" s="196">
        <f>O29/O22</f>
        <v>7.3394495412844041E-2</v>
      </c>
    </row>
    <row r="31" spans="1:15" x14ac:dyDescent="0.25">
      <c r="A31" s="10" t="s">
        <v>37</v>
      </c>
      <c r="B31" s="85" t="s">
        <v>132</v>
      </c>
      <c r="C31" s="41">
        <f>C22-C27</f>
        <v>1</v>
      </c>
      <c r="D31" s="41">
        <f>D22-D27</f>
        <v>3</v>
      </c>
      <c r="E31" s="41">
        <f>E22-E27</f>
        <v>1</v>
      </c>
      <c r="F31" s="349">
        <f t="shared" ref="F31:N31" si="12">F22-F27</f>
        <v>0</v>
      </c>
      <c r="G31" s="349">
        <f t="shared" si="12"/>
        <v>0</v>
      </c>
      <c r="H31" s="349">
        <f t="shared" si="12"/>
        <v>0</v>
      </c>
      <c r="I31" s="349">
        <f t="shared" si="12"/>
        <v>0</v>
      </c>
      <c r="J31" s="349">
        <f t="shared" si="12"/>
        <v>0</v>
      </c>
      <c r="K31" s="349">
        <f t="shared" si="12"/>
        <v>0</v>
      </c>
      <c r="L31" s="349">
        <f t="shared" si="12"/>
        <v>0</v>
      </c>
      <c r="M31" s="349">
        <f t="shared" si="12"/>
        <v>0</v>
      </c>
      <c r="N31" s="349">
        <f t="shared" si="12"/>
        <v>0</v>
      </c>
      <c r="O31" s="85">
        <f>SUM(C31:N31)</f>
        <v>5</v>
      </c>
    </row>
    <row r="32" spans="1:15" x14ac:dyDescent="0.25">
      <c r="A32" s="10" t="s">
        <v>46</v>
      </c>
      <c r="B32" s="166" t="s">
        <v>69</v>
      </c>
      <c r="C32" s="195">
        <f>C31/C22</f>
        <v>2.9411764705882353E-2</v>
      </c>
      <c r="D32" s="195">
        <f t="shared" ref="D32:N32" si="13">D31/D22</f>
        <v>6.9767441860465115E-2</v>
      </c>
      <c r="E32" s="195">
        <f t="shared" si="13"/>
        <v>3.125E-2</v>
      </c>
      <c r="F32" s="359" t="e">
        <f t="shared" si="13"/>
        <v>#DIV/0!</v>
      </c>
      <c r="G32" s="359" t="e">
        <f t="shared" si="13"/>
        <v>#DIV/0!</v>
      </c>
      <c r="H32" s="359" t="e">
        <f t="shared" si="13"/>
        <v>#DIV/0!</v>
      </c>
      <c r="I32" s="359" t="e">
        <f t="shared" si="13"/>
        <v>#DIV/0!</v>
      </c>
      <c r="J32" s="359" t="e">
        <f t="shared" si="13"/>
        <v>#DIV/0!</v>
      </c>
      <c r="K32" s="359" t="e">
        <f>K31/$K$22</f>
        <v>#DIV/0!</v>
      </c>
      <c r="L32" s="359" t="e">
        <f t="shared" si="13"/>
        <v>#DIV/0!</v>
      </c>
      <c r="M32" s="359" t="e">
        <f t="shared" si="13"/>
        <v>#DIV/0!</v>
      </c>
      <c r="N32" s="359" t="e">
        <f t="shared" si="13"/>
        <v>#DIV/0!</v>
      </c>
      <c r="O32" s="196">
        <f>O31/O22</f>
        <v>4.5871559633027525E-2</v>
      </c>
    </row>
    <row r="33" spans="1:15" ht="24.75" customHeight="1" x14ac:dyDescent="0.25">
      <c r="A33" s="10" t="s">
        <v>47</v>
      </c>
      <c r="B33" s="198" t="s">
        <v>67</v>
      </c>
      <c r="C33" s="77">
        <v>4</v>
      </c>
      <c r="D33" s="41">
        <v>6</v>
      </c>
      <c r="E33" s="41">
        <v>3</v>
      </c>
      <c r="F33" s="349"/>
      <c r="G33" s="349"/>
      <c r="H33" s="349"/>
      <c r="I33" s="349"/>
      <c r="J33" s="349"/>
      <c r="K33" s="349"/>
      <c r="L33" s="349"/>
      <c r="M33" s="349"/>
      <c r="N33" s="350"/>
      <c r="O33" s="85">
        <f>SUM(C33:N33)</f>
        <v>13</v>
      </c>
    </row>
    <row r="34" spans="1:15" ht="10.5" customHeight="1" x14ac:dyDescent="0.25">
      <c r="A34" s="10" t="s">
        <v>48</v>
      </c>
      <c r="B34" s="166" t="s">
        <v>69</v>
      </c>
      <c r="C34" s="195">
        <f>C33/C22</f>
        <v>0.11764705882352941</v>
      </c>
      <c r="D34" s="195">
        <f t="shared" ref="D34:N34" si="14">D33/D22</f>
        <v>0.13953488372093023</v>
      </c>
      <c r="E34" s="195">
        <f t="shared" si="14"/>
        <v>9.375E-2</v>
      </c>
      <c r="F34" s="359" t="e">
        <f t="shared" si="14"/>
        <v>#DIV/0!</v>
      </c>
      <c r="G34" s="359" t="e">
        <f t="shared" si="14"/>
        <v>#DIV/0!</v>
      </c>
      <c r="H34" s="359" t="e">
        <f t="shared" si="14"/>
        <v>#DIV/0!</v>
      </c>
      <c r="I34" s="359" t="e">
        <f t="shared" si="14"/>
        <v>#DIV/0!</v>
      </c>
      <c r="J34" s="359" t="e">
        <f t="shared" si="14"/>
        <v>#DIV/0!</v>
      </c>
      <c r="K34" s="359" t="e">
        <f>K33/$K$22</f>
        <v>#DIV/0!</v>
      </c>
      <c r="L34" s="359" t="e">
        <f t="shared" si="14"/>
        <v>#DIV/0!</v>
      </c>
      <c r="M34" s="359" t="e">
        <f t="shared" si="14"/>
        <v>#DIV/0!</v>
      </c>
      <c r="N34" s="359" t="e">
        <f t="shared" si="14"/>
        <v>#DIV/0!</v>
      </c>
      <c r="O34" s="196">
        <f>O33/O22</f>
        <v>0.11926605504587157</v>
      </c>
    </row>
    <row r="35" spans="1:15" x14ac:dyDescent="0.25">
      <c r="A35" s="10" t="s">
        <v>49</v>
      </c>
      <c r="B35" s="85" t="s">
        <v>290</v>
      </c>
      <c r="C35" s="77">
        <v>3</v>
      </c>
      <c r="D35" s="41">
        <v>7</v>
      </c>
      <c r="E35" s="41">
        <v>3</v>
      </c>
      <c r="F35" s="349"/>
      <c r="G35" s="349"/>
      <c r="H35" s="349"/>
      <c r="I35" s="349"/>
      <c r="J35" s="349"/>
      <c r="K35" s="349"/>
      <c r="L35" s="349"/>
      <c r="M35" s="349"/>
      <c r="N35" s="350"/>
      <c r="O35" s="85">
        <f>SUM(C35:N35)</f>
        <v>13</v>
      </c>
    </row>
    <row r="36" spans="1:15" x14ac:dyDescent="0.25">
      <c r="A36" s="10" t="s">
        <v>50</v>
      </c>
      <c r="B36" s="199" t="s">
        <v>69</v>
      </c>
      <c r="C36" s="195">
        <f>C35/C22</f>
        <v>8.8235294117647065E-2</v>
      </c>
      <c r="D36" s="195">
        <f t="shared" ref="D36:N36" si="15">D35/D22</f>
        <v>0.16279069767441862</v>
      </c>
      <c r="E36" s="195">
        <f t="shared" si="15"/>
        <v>9.375E-2</v>
      </c>
      <c r="F36" s="359" t="e">
        <f t="shared" si="15"/>
        <v>#DIV/0!</v>
      </c>
      <c r="G36" s="359" t="e">
        <f t="shared" si="15"/>
        <v>#DIV/0!</v>
      </c>
      <c r="H36" s="359" t="e">
        <f t="shared" si="15"/>
        <v>#DIV/0!</v>
      </c>
      <c r="I36" s="359" t="e">
        <f t="shared" si="15"/>
        <v>#DIV/0!</v>
      </c>
      <c r="J36" s="359" t="e">
        <f t="shared" si="15"/>
        <v>#DIV/0!</v>
      </c>
      <c r="K36" s="359" t="e">
        <f>K35/$K$22</f>
        <v>#DIV/0!</v>
      </c>
      <c r="L36" s="359" t="e">
        <f t="shared" si="15"/>
        <v>#DIV/0!</v>
      </c>
      <c r="M36" s="359" t="e">
        <f t="shared" si="15"/>
        <v>#DIV/0!</v>
      </c>
      <c r="N36" s="359" t="e">
        <f t="shared" si="15"/>
        <v>#DIV/0!</v>
      </c>
      <c r="O36" s="196">
        <f>O35/O22</f>
        <v>0.11926605504587157</v>
      </c>
    </row>
    <row r="37" spans="1:15" x14ac:dyDescent="0.25">
      <c r="A37" s="10" t="s">
        <v>51</v>
      </c>
      <c r="B37" s="85" t="s">
        <v>291</v>
      </c>
      <c r="C37" s="40">
        <v>5</v>
      </c>
      <c r="D37" s="41">
        <v>7</v>
      </c>
      <c r="E37" s="41">
        <v>2</v>
      </c>
      <c r="F37" s="349"/>
      <c r="G37" s="349"/>
      <c r="H37" s="349"/>
      <c r="I37" s="349"/>
      <c r="J37" s="349"/>
      <c r="K37" s="349"/>
      <c r="L37" s="349"/>
      <c r="M37" s="349"/>
      <c r="N37" s="350"/>
      <c r="O37" s="85">
        <f>SUM(C37:N37)</f>
        <v>14</v>
      </c>
    </row>
    <row r="38" spans="1:15" x14ac:dyDescent="0.25">
      <c r="A38" s="10" t="s">
        <v>52</v>
      </c>
      <c r="B38" s="199" t="s">
        <v>69</v>
      </c>
      <c r="C38" s="221">
        <f>C37/C22</f>
        <v>0.14705882352941177</v>
      </c>
      <c r="D38" s="222">
        <f t="shared" ref="D38:N38" si="16">D37/D22</f>
        <v>0.16279069767441862</v>
      </c>
      <c r="E38" s="195">
        <f t="shared" si="16"/>
        <v>6.25E-2</v>
      </c>
      <c r="F38" s="359" t="e">
        <f t="shared" si="16"/>
        <v>#DIV/0!</v>
      </c>
      <c r="G38" s="359" t="e">
        <f t="shared" si="16"/>
        <v>#DIV/0!</v>
      </c>
      <c r="H38" s="359" t="e">
        <f t="shared" si="16"/>
        <v>#DIV/0!</v>
      </c>
      <c r="I38" s="359" t="e">
        <f t="shared" si="16"/>
        <v>#DIV/0!</v>
      </c>
      <c r="J38" s="359" t="e">
        <f t="shared" si="16"/>
        <v>#DIV/0!</v>
      </c>
      <c r="K38" s="359" t="e">
        <f>K37/$K$22</f>
        <v>#DIV/0!</v>
      </c>
      <c r="L38" s="359" t="e">
        <f t="shared" si="16"/>
        <v>#DIV/0!</v>
      </c>
      <c r="M38" s="359" t="e">
        <f t="shared" si="16"/>
        <v>#DIV/0!</v>
      </c>
      <c r="N38" s="359" t="e">
        <f t="shared" si="16"/>
        <v>#DIV/0!</v>
      </c>
      <c r="O38" s="196">
        <f>O37/O22</f>
        <v>0.12844036697247707</v>
      </c>
    </row>
    <row r="39" spans="1:15" x14ac:dyDescent="0.25">
      <c r="A39" s="10" t="s">
        <v>53</v>
      </c>
      <c r="B39" s="220" t="s">
        <v>116</v>
      </c>
      <c r="C39" s="213">
        <v>1</v>
      </c>
      <c r="D39" s="214">
        <v>1</v>
      </c>
      <c r="E39" s="214">
        <v>1</v>
      </c>
      <c r="F39" s="376"/>
      <c r="G39" s="376"/>
      <c r="H39" s="376"/>
      <c r="I39" s="376"/>
      <c r="J39" s="376"/>
      <c r="K39" s="376"/>
      <c r="L39" s="376"/>
      <c r="M39" s="376"/>
      <c r="N39" s="377"/>
      <c r="O39" s="220">
        <f>SUM(C39:N39)</f>
        <v>3</v>
      </c>
    </row>
    <row r="40" spans="1:15" ht="15.75" thickBot="1" x14ac:dyDescent="0.3">
      <c r="A40" s="10" t="s">
        <v>54</v>
      </c>
      <c r="B40" s="219" t="s">
        <v>69</v>
      </c>
      <c r="C40" s="195">
        <f>C39/C22</f>
        <v>2.9411764705882353E-2</v>
      </c>
      <c r="D40" s="195">
        <f t="shared" ref="D40:N40" si="17">D39/D22</f>
        <v>2.3255813953488372E-2</v>
      </c>
      <c r="E40" s="195">
        <f t="shared" si="17"/>
        <v>3.125E-2</v>
      </c>
      <c r="F40" s="359" t="e">
        <f t="shared" si="17"/>
        <v>#DIV/0!</v>
      </c>
      <c r="G40" s="359" t="e">
        <f t="shared" si="17"/>
        <v>#DIV/0!</v>
      </c>
      <c r="H40" s="359" t="e">
        <f t="shared" si="17"/>
        <v>#DIV/0!</v>
      </c>
      <c r="I40" s="359" t="e">
        <f t="shared" si="17"/>
        <v>#DIV/0!</v>
      </c>
      <c r="J40" s="359" t="e">
        <f t="shared" si="17"/>
        <v>#DIV/0!</v>
      </c>
      <c r="K40" s="359" t="e">
        <f>K39/$K$22</f>
        <v>#DIV/0!</v>
      </c>
      <c r="L40" s="359" t="e">
        <f t="shared" si="17"/>
        <v>#DIV/0!</v>
      </c>
      <c r="M40" s="359" t="e">
        <f t="shared" si="17"/>
        <v>#DIV/0!</v>
      </c>
      <c r="N40" s="359" t="e">
        <f t="shared" si="17"/>
        <v>#DIV/0!</v>
      </c>
      <c r="O40" s="196">
        <f>O39/O22</f>
        <v>2.7522935779816515E-2</v>
      </c>
    </row>
    <row r="41" spans="1:15" ht="26.25" thickTop="1" thickBot="1" x14ac:dyDescent="0.3">
      <c r="A41" s="10" t="s">
        <v>55</v>
      </c>
      <c r="B41" s="31" t="s">
        <v>71</v>
      </c>
      <c r="C41" s="16">
        <v>28</v>
      </c>
      <c r="D41" s="16">
        <v>37</v>
      </c>
      <c r="E41" s="16">
        <v>29</v>
      </c>
      <c r="F41" s="354"/>
      <c r="G41" s="354"/>
      <c r="H41" s="354"/>
      <c r="I41" s="354"/>
      <c r="J41" s="354"/>
      <c r="K41" s="354"/>
      <c r="L41" s="354"/>
      <c r="M41" s="354"/>
      <c r="N41" s="355"/>
      <c r="O41" s="255">
        <f>SUM(C41:N41)</f>
        <v>94</v>
      </c>
    </row>
    <row r="42" spans="1:15" ht="15.75" thickTop="1" x14ac:dyDescent="0.25">
      <c r="A42" s="10" t="s">
        <v>56</v>
      </c>
      <c r="B42" s="201" t="s">
        <v>164</v>
      </c>
      <c r="C42" s="202">
        <v>12</v>
      </c>
      <c r="D42" s="203">
        <v>24</v>
      </c>
      <c r="E42" s="203">
        <v>17</v>
      </c>
      <c r="F42" s="356"/>
      <c r="G42" s="356"/>
      <c r="H42" s="356"/>
      <c r="I42" s="356"/>
      <c r="J42" s="356"/>
      <c r="K42" s="356"/>
      <c r="L42" s="387"/>
      <c r="M42" s="356"/>
      <c r="N42" s="357"/>
      <c r="O42" s="201">
        <f>SUM(C42:N42)</f>
        <v>53</v>
      </c>
    </row>
    <row r="43" spans="1:15" x14ac:dyDescent="0.25">
      <c r="A43" s="10" t="s">
        <v>57</v>
      </c>
      <c r="B43" s="166" t="s">
        <v>69</v>
      </c>
      <c r="C43" s="195">
        <f>C42/C22</f>
        <v>0.35294117647058826</v>
      </c>
      <c r="D43" s="195">
        <f t="shared" ref="D43:N43" si="18">D42/D22</f>
        <v>0.55813953488372092</v>
      </c>
      <c r="E43" s="195">
        <f t="shared" si="18"/>
        <v>0.53125</v>
      </c>
      <c r="F43" s="359" t="e">
        <f t="shared" si="18"/>
        <v>#DIV/0!</v>
      </c>
      <c r="G43" s="359" t="e">
        <f t="shared" si="18"/>
        <v>#DIV/0!</v>
      </c>
      <c r="H43" s="359" t="e">
        <f t="shared" si="18"/>
        <v>#DIV/0!</v>
      </c>
      <c r="I43" s="359" t="e">
        <f t="shared" si="18"/>
        <v>#DIV/0!</v>
      </c>
      <c r="J43" s="359" t="e">
        <f t="shared" si="18"/>
        <v>#DIV/0!</v>
      </c>
      <c r="K43" s="359" t="e">
        <f>K42/$K$22</f>
        <v>#DIV/0!</v>
      </c>
      <c r="L43" s="359" t="e">
        <f t="shared" si="18"/>
        <v>#DIV/0!</v>
      </c>
      <c r="M43" s="359" t="e">
        <f t="shared" si="18"/>
        <v>#DIV/0!</v>
      </c>
      <c r="N43" s="359" t="e">
        <f t="shared" si="18"/>
        <v>#DIV/0!</v>
      </c>
      <c r="O43" s="196">
        <f>O42/O22</f>
        <v>0.48623853211009177</v>
      </c>
    </row>
    <row r="44" spans="1:15" x14ac:dyDescent="0.25">
      <c r="A44" s="10" t="s">
        <v>58</v>
      </c>
      <c r="B44" s="85" t="s">
        <v>165</v>
      </c>
      <c r="C44" s="77">
        <v>7</v>
      </c>
      <c r="D44" s="41">
        <v>5</v>
      </c>
      <c r="E44" s="41">
        <v>7</v>
      </c>
      <c r="F44" s="349"/>
      <c r="G44" s="349"/>
      <c r="H44" s="349"/>
      <c r="I44" s="349"/>
      <c r="J44" s="349"/>
      <c r="K44" s="349"/>
      <c r="L44" s="349"/>
      <c r="M44" s="349"/>
      <c r="N44" s="350"/>
      <c r="O44" s="85">
        <f>SUM(C44:N44)</f>
        <v>19</v>
      </c>
    </row>
    <row r="45" spans="1:15" x14ac:dyDescent="0.25">
      <c r="A45" s="10" t="s">
        <v>59</v>
      </c>
      <c r="B45" s="166" t="s">
        <v>69</v>
      </c>
      <c r="C45" s="195">
        <f>C44/C22</f>
        <v>0.20588235294117646</v>
      </c>
      <c r="D45" s="195">
        <f t="shared" ref="D45:N45" si="19">D44/D22</f>
        <v>0.11627906976744186</v>
      </c>
      <c r="E45" s="195">
        <f t="shared" si="19"/>
        <v>0.21875</v>
      </c>
      <c r="F45" s="359" t="e">
        <f t="shared" si="19"/>
        <v>#DIV/0!</v>
      </c>
      <c r="G45" s="359" t="e">
        <f t="shared" si="19"/>
        <v>#DIV/0!</v>
      </c>
      <c r="H45" s="359" t="e">
        <f t="shared" si="19"/>
        <v>#DIV/0!</v>
      </c>
      <c r="I45" s="359" t="e">
        <f t="shared" si="19"/>
        <v>#DIV/0!</v>
      </c>
      <c r="J45" s="359" t="e">
        <f t="shared" si="19"/>
        <v>#DIV/0!</v>
      </c>
      <c r="K45" s="359" t="e">
        <f>K44/$K$22</f>
        <v>#DIV/0!</v>
      </c>
      <c r="L45" s="359" t="e">
        <f t="shared" si="19"/>
        <v>#DIV/0!</v>
      </c>
      <c r="M45" s="359" t="e">
        <f t="shared" si="19"/>
        <v>#DIV/0!</v>
      </c>
      <c r="N45" s="359" t="e">
        <f t="shared" si="19"/>
        <v>#DIV/0!</v>
      </c>
      <c r="O45" s="196">
        <f>O44/O22</f>
        <v>0.1743119266055046</v>
      </c>
    </row>
    <row r="46" spans="1:15" x14ac:dyDescent="0.25">
      <c r="A46" s="10" t="s">
        <v>60</v>
      </c>
      <c r="B46" s="85" t="s">
        <v>166</v>
      </c>
      <c r="C46" s="77">
        <v>4</v>
      </c>
      <c r="D46" s="41">
        <v>6</v>
      </c>
      <c r="E46" s="41">
        <v>5</v>
      </c>
      <c r="F46" s="349"/>
      <c r="G46" s="349"/>
      <c r="H46" s="349"/>
      <c r="I46" s="349"/>
      <c r="J46" s="349"/>
      <c r="K46" s="349"/>
      <c r="L46" s="349"/>
      <c r="M46" s="349"/>
      <c r="N46" s="350"/>
      <c r="O46" s="85">
        <f>SUM(C46:N46)</f>
        <v>15</v>
      </c>
    </row>
    <row r="47" spans="1:15" x14ac:dyDescent="0.25">
      <c r="A47" s="10" t="s">
        <v>61</v>
      </c>
      <c r="B47" s="166" t="s">
        <v>69</v>
      </c>
      <c r="C47" s="195">
        <f>C46/C22</f>
        <v>0.11764705882352941</v>
      </c>
      <c r="D47" s="195">
        <f t="shared" ref="D47:N47" si="20">D46/D22</f>
        <v>0.13953488372093023</v>
      </c>
      <c r="E47" s="195">
        <f>E46/E22</f>
        <v>0.15625</v>
      </c>
      <c r="F47" s="359" t="e">
        <f t="shared" si="20"/>
        <v>#DIV/0!</v>
      </c>
      <c r="G47" s="359" t="e">
        <f t="shared" si="20"/>
        <v>#DIV/0!</v>
      </c>
      <c r="H47" s="359" t="e">
        <f t="shared" si="20"/>
        <v>#DIV/0!</v>
      </c>
      <c r="I47" s="359" t="e">
        <f t="shared" si="20"/>
        <v>#DIV/0!</v>
      </c>
      <c r="J47" s="359" t="e">
        <f t="shared" si="20"/>
        <v>#DIV/0!</v>
      </c>
      <c r="K47" s="359" t="e">
        <f>K46/$K$22</f>
        <v>#DIV/0!</v>
      </c>
      <c r="L47" s="359" t="e">
        <f t="shared" si="20"/>
        <v>#DIV/0!</v>
      </c>
      <c r="M47" s="359" t="e">
        <f t="shared" si="20"/>
        <v>#DIV/0!</v>
      </c>
      <c r="N47" s="359" t="e">
        <f t="shared" si="20"/>
        <v>#DIV/0!</v>
      </c>
      <c r="O47" s="196">
        <f>O46/O22</f>
        <v>0.13761467889908258</v>
      </c>
    </row>
    <row r="48" spans="1:15" x14ac:dyDescent="0.25">
      <c r="A48" s="10" t="s">
        <v>62</v>
      </c>
      <c r="B48" s="85" t="s">
        <v>308</v>
      </c>
      <c r="C48" s="77">
        <v>0</v>
      </c>
      <c r="D48" s="41">
        <v>2</v>
      </c>
      <c r="E48" s="41">
        <v>1</v>
      </c>
      <c r="F48" s="349"/>
      <c r="G48" s="349"/>
      <c r="H48" s="349"/>
      <c r="I48" s="349"/>
      <c r="J48" s="349"/>
      <c r="K48" s="349"/>
      <c r="L48" s="349"/>
      <c r="M48" s="349"/>
      <c r="N48" s="350"/>
      <c r="O48" s="85">
        <f>SUM(C48:N48)</f>
        <v>3</v>
      </c>
    </row>
    <row r="49" spans="1:15" x14ac:dyDescent="0.25">
      <c r="A49" s="10" t="s">
        <v>63</v>
      </c>
      <c r="B49" s="166" t="s">
        <v>69</v>
      </c>
      <c r="C49" s="195">
        <f>C48/C22</f>
        <v>0</v>
      </c>
      <c r="D49" s="195">
        <f t="shared" ref="D49:N49" si="21">D48/D22</f>
        <v>4.6511627906976744E-2</v>
      </c>
      <c r="E49" s="195">
        <f t="shared" si="21"/>
        <v>3.125E-2</v>
      </c>
      <c r="F49" s="359" t="e">
        <f t="shared" si="21"/>
        <v>#DIV/0!</v>
      </c>
      <c r="G49" s="359" t="e">
        <f t="shared" si="21"/>
        <v>#DIV/0!</v>
      </c>
      <c r="H49" s="359" t="e">
        <f t="shared" si="21"/>
        <v>#DIV/0!</v>
      </c>
      <c r="I49" s="359" t="e">
        <f t="shared" si="21"/>
        <v>#DIV/0!</v>
      </c>
      <c r="J49" s="359" t="e">
        <f t="shared" si="21"/>
        <v>#DIV/0!</v>
      </c>
      <c r="K49" s="359" t="e">
        <f>K48/$K$22</f>
        <v>#DIV/0!</v>
      </c>
      <c r="L49" s="359" t="e">
        <f t="shared" si="21"/>
        <v>#DIV/0!</v>
      </c>
      <c r="M49" s="359" t="e">
        <f t="shared" si="21"/>
        <v>#DIV/0!</v>
      </c>
      <c r="N49" s="359" t="e">
        <f t="shared" si="21"/>
        <v>#DIV/0!</v>
      </c>
      <c r="O49" s="196">
        <f>O48/O22</f>
        <v>2.7522935779816515E-2</v>
      </c>
    </row>
    <row r="50" spans="1:15" x14ac:dyDescent="0.25">
      <c r="A50" s="10" t="s">
        <v>64</v>
      </c>
      <c r="B50" s="198" t="s">
        <v>168</v>
      </c>
      <c r="C50" s="40">
        <v>6</v>
      </c>
      <c r="D50" s="41">
        <v>1</v>
      </c>
      <c r="E50" s="41">
        <v>1</v>
      </c>
      <c r="F50" s="349"/>
      <c r="G50" s="349"/>
      <c r="H50" s="349"/>
      <c r="I50" s="349"/>
      <c r="J50" s="349"/>
      <c r="K50" s="349"/>
      <c r="L50" s="349"/>
      <c r="M50" s="349"/>
      <c r="N50" s="350"/>
      <c r="O50" s="85">
        <f>SUM(C50:N50)</f>
        <v>8</v>
      </c>
    </row>
    <row r="51" spans="1:15" x14ac:dyDescent="0.25">
      <c r="A51" s="10" t="s">
        <v>65</v>
      </c>
      <c r="B51" s="166" t="s">
        <v>69</v>
      </c>
      <c r="C51" s="195">
        <f>C50/C22</f>
        <v>0.17647058823529413</v>
      </c>
      <c r="D51" s="195">
        <f t="shared" ref="D51:N51" si="22">D50/D22</f>
        <v>2.3255813953488372E-2</v>
      </c>
      <c r="E51" s="195">
        <f t="shared" si="22"/>
        <v>3.125E-2</v>
      </c>
      <c r="F51" s="359" t="e">
        <f t="shared" si="22"/>
        <v>#DIV/0!</v>
      </c>
      <c r="G51" s="359" t="e">
        <f t="shared" si="22"/>
        <v>#DIV/0!</v>
      </c>
      <c r="H51" s="359" t="e">
        <f t="shared" si="22"/>
        <v>#DIV/0!</v>
      </c>
      <c r="I51" s="359" t="e">
        <f t="shared" si="22"/>
        <v>#DIV/0!</v>
      </c>
      <c r="J51" s="359" t="e">
        <f t="shared" si="22"/>
        <v>#DIV/0!</v>
      </c>
      <c r="K51" s="359" t="e">
        <f>K50/$K$22</f>
        <v>#DIV/0!</v>
      </c>
      <c r="L51" s="359" t="e">
        <f t="shared" si="22"/>
        <v>#DIV/0!</v>
      </c>
      <c r="M51" s="359" t="e">
        <f t="shared" si="22"/>
        <v>#DIV/0!</v>
      </c>
      <c r="N51" s="359" t="e">
        <f t="shared" si="22"/>
        <v>#DIV/0!</v>
      </c>
      <c r="O51" s="196">
        <f>O50/O22</f>
        <v>7.3394495412844041E-2</v>
      </c>
    </row>
    <row r="52" spans="1:15" ht="24.75" x14ac:dyDescent="0.25">
      <c r="A52" s="10" t="s">
        <v>155</v>
      </c>
      <c r="B52" s="198" t="s">
        <v>169</v>
      </c>
      <c r="C52" s="77">
        <v>0</v>
      </c>
      <c r="D52" s="41">
        <v>0</v>
      </c>
      <c r="E52" s="41">
        <v>0</v>
      </c>
      <c r="F52" s="349"/>
      <c r="G52" s="349"/>
      <c r="H52" s="349"/>
      <c r="I52" s="349"/>
      <c r="J52" s="349"/>
      <c r="K52" s="349"/>
      <c r="L52" s="349"/>
      <c r="M52" s="349"/>
      <c r="N52" s="350"/>
      <c r="O52" s="85">
        <f>SUM(C52:N52)</f>
        <v>0</v>
      </c>
    </row>
    <row r="53" spans="1:15" ht="10.5" customHeight="1" x14ac:dyDescent="0.25">
      <c r="A53" s="10" t="s">
        <v>66</v>
      </c>
      <c r="B53" s="166" t="s">
        <v>69</v>
      </c>
      <c r="C53" s="195">
        <f>C52/C22</f>
        <v>0</v>
      </c>
      <c r="D53" s="195">
        <f t="shared" ref="D53:N53" si="23">D52/D22</f>
        <v>0</v>
      </c>
      <c r="E53" s="195">
        <f t="shared" si="23"/>
        <v>0</v>
      </c>
      <c r="F53" s="359" t="e">
        <f t="shared" si="23"/>
        <v>#DIV/0!</v>
      </c>
      <c r="G53" s="359" t="e">
        <f t="shared" si="23"/>
        <v>#DIV/0!</v>
      </c>
      <c r="H53" s="359" t="e">
        <f t="shared" si="23"/>
        <v>#DIV/0!</v>
      </c>
      <c r="I53" s="359" t="e">
        <f t="shared" si="23"/>
        <v>#DIV/0!</v>
      </c>
      <c r="J53" s="359" t="e">
        <f t="shared" si="23"/>
        <v>#DIV/0!</v>
      </c>
      <c r="K53" s="359" t="e">
        <f>K52/$K$22</f>
        <v>#DIV/0!</v>
      </c>
      <c r="L53" s="359" t="e">
        <f t="shared" si="23"/>
        <v>#DIV/0!</v>
      </c>
      <c r="M53" s="359" t="e">
        <f t="shared" si="23"/>
        <v>#DIV/0!</v>
      </c>
      <c r="N53" s="359" t="e">
        <f t="shared" si="23"/>
        <v>#DIV/0!</v>
      </c>
      <c r="O53" s="196">
        <f>O52/O22</f>
        <v>0</v>
      </c>
    </row>
    <row r="54" spans="1:15" x14ac:dyDescent="0.25">
      <c r="A54" s="10" t="s">
        <v>72</v>
      </c>
      <c r="B54" s="85" t="s">
        <v>292</v>
      </c>
      <c r="C54" s="40">
        <v>2</v>
      </c>
      <c r="D54" s="41">
        <v>2</v>
      </c>
      <c r="E54" s="41">
        <v>1</v>
      </c>
      <c r="F54" s="349"/>
      <c r="G54" s="349"/>
      <c r="H54" s="349"/>
      <c r="I54" s="349"/>
      <c r="J54" s="349"/>
      <c r="K54" s="349"/>
      <c r="L54" s="349"/>
      <c r="M54" s="349"/>
      <c r="N54" s="350"/>
      <c r="O54" s="85">
        <f>SUM(C54:N54)</f>
        <v>5</v>
      </c>
    </row>
    <row r="55" spans="1:15" ht="15.75" thickBot="1" x14ac:dyDescent="0.3">
      <c r="A55" s="10" t="s">
        <v>73</v>
      </c>
      <c r="B55" s="170" t="s">
        <v>69</v>
      </c>
      <c r="C55" s="204">
        <f>C54/C22</f>
        <v>5.8823529411764705E-2</v>
      </c>
      <c r="D55" s="205">
        <f t="shared" ref="D55:N55" si="24">D54/D22</f>
        <v>4.6511627906976744E-2</v>
      </c>
      <c r="E55" s="205">
        <f t="shared" si="24"/>
        <v>3.125E-2</v>
      </c>
      <c r="F55" s="361" t="e">
        <f t="shared" si="24"/>
        <v>#DIV/0!</v>
      </c>
      <c r="G55" s="361" t="e">
        <f t="shared" si="24"/>
        <v>#DIV/0!</v>
      </c>
      <c r="H55" s="361" t="e">
        <f t="shared" si="24"/>
        <v>#DIV/0!</v>
      </c>
      <c r="I55" s="361" t="e">
        <f t="shared" si="24"/>
        <v>#DIV/0!</v>
      </c>
      <c r="J55" s="361" t="e">
        <f t="shared" si="24"/>
        <v>#DIV/0!</v>
      </c>
      <c r="K55" s="346" t="e">
        <f>K54/$K$22</f>
        <v>#DIV/0!</v>
      </c>
      <c r="L55" s="361" t="e">
        <f>L54/L22</f>
        <v>#DIV/0!</v>
      </c>
      <c r="M55" s="361" t="e">
        <f t="shared" si="24"/>
        <v>#DIV/0!</v>
      </c>
      <c r="N55" s="361" t="e">
        <f t="shared" si="24"/>
        <v>#DIV/0!</v>
      </c>
      <c r="O55" s="206">
        <f>O54/O22</f>
        <v>4.5871559633027525E-2</v>
      </c>
    </row>
    <row r="56" spans="1:15" ht="20.100000000000001" customHeight="1" thickBot="1" x14ac:dyDescent="0.3">
      <c r="A56" s="21" t="s">
        <v>332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375</v>
      </c>
      <c r="D57" s="55" t="s">
        <v>376</v>
      </c>
      <c r="E57" s="413" t="s">
        <v>377</v>
      </c>
      <c r="F57" s="55" t="s">
        <v>378</v>
      </c>
      <c r="G57" s="55" t="s">
        <v>379</v>
      </c>
      <c r="H57" s="55" t="s">
        <v>380</v>
      </c>
      <c r="I57" s="55" t="s">
        <v>381</v>
      </c>
      <c r="J57" s="55" t="s">
        <v>382</v>
      </c>
      <c r="K57" s="55" t="s">
        <v>383</v>
      </c>
      <c r="L57" s="55" t="s">
        <v>384</v>
      </c>
      <c r="M57" s="55" t="s">
        <v>385</v>
      </c>
      <c r="N57" s="55" t="s">
        <v>386</v>
      </c>
      <c r="O57" s="181" t="s">
        <v>105</v>
      </c>
    </row>
    <row r="58" spans="1:15" ht="15.75" thickBot="1" x14ac:dyDescent="0.3">
      <c r="A58" s="29" t="s">
        <v>74</v>
      </c>
      <c r="B58" s="26" t="s">
        <v>294</v>
      </c>
      <c r="C58" s="17">
        <v>22</v>
      </c>
      <c r="D58" s="17">
        <v>38</v>
      </c>
      <c r="E58" s="17">
        <v>40</v>
      </c>
      <c r="F58" s="17"/>
      <c r="G58" s="295"/>
      <c r="H58" s="295"/>
      <c r="I58" s="17"/>
      <c r="J58" s="17"/>
      <c r="K58" s="17"/>
      <c r="L58" s="17"/>
      <c r="M58" s="295"/>
      <c r="N58" s="295"/>
      <c r="O58" s="26">
        <f>SUM(C58:N58)</f>
        <v>100</v>
      </c>
    </row>
    <row r="59" spans="1:15" x14ac:dyDescent="0.25">
      <c r="A59" s="29" t="s">
        <v>75</v>
      </c>
      <c r="B59" s="208" t="s">
        <v>299</v>
      </c>
      <c r="C59" s="197">
        <v>11</v>
      </c>
      <c r="D59" s="186">
        <v>18</v>
      </c>
      <c r="E59" s="186">
        <v>25</v>
      </c>
      <c r="F59" s="348"/>
      <c r="G59" s="348"/>
      <c r="H59" s="348"/>
      <c r="I59" s="348"/>
      <c r="J59" s="348"/>
      <c r="K59" s="348"/>
      <c r="L59" s="348"/>
      <c r="M59" s="348"/>
      <c r="N59" s="331"/>
      <c r="O59" s="27">
        <f>SUM(C59:N59)</f>
        <v>54</v>
      </c>
    </row>
    <row r="60" spans="1:15" x14ac:dyDescent="0.25">
      <c r="A60" s="29" t="s">
        <v>76</v>
      </c>
      <c r="B60" s="207" t="s">
        <v>80</v>
      </c>
      <c r="C60" s="195">
        <f>C59/C58</f>
        <v>0.5</v>
      </c>
      <c r="D60" s="195">
        <f t="shared" ref="D60:N60" si="25">D59/D58</f>
        <v>0.47368421052631576</v>
      </c>
      <c r="E60" s="195">
        <f t="shared" si="25"/>
        <v>0.625</v>
      </c>
      <c r="F60" s="359" t="e">
        <f t="shared" si="25"/>
        <v>#DIV/0!</v>
      </c>
      <c r="G60" s="359" t="e">
        <f t="shared" si="25"/>
        <v>#DIV/0!</v>
      </c>
      <c r="H60" s="359" t="e">
        <f t="shared" si="25"/>
        <v>#DIV/0!</v>
      </c>
      <c r="I60" s="359" t="e">
        <f t="shared" si="25"/>
        <v>#DIV/0!</v>
      </c>
      <c r="J60" s="359" t="e">
        <f t="shared" si="25"/>
        <v>#DIV/0!</v>
      </c>
      <c r="K60" s="359" t="e">
        <f t="shared" si="25"/>
        <v>#DIV/0!</v>
      </c>
      <c r="L60" s="359" t="e">
        <f t="shared" si="25"/>
        <v>#DIV/0!</v>
      </c>
      <c r="M60" s="359" t="e">
        <f t="shared" si="25"/>
        <v>#DIV/0!</v>
      </c>
      <c r="N60" s="345" t="e">
        <f t="shared" si="25"/>
        <v>#DIV/0!</v>
      </c>
      <c r="O60" s="249">
        <f>O59/O58</f>
        <v>0.54</v>
      </c>
    </row>
    <row r="61" spans="1:15" x14ac:dyDescent="0.25">
      <c r="A61" s="29" t="s">
        <v>87</v>
      </c>
      <c r="B61" s="209" t="s">
        <v>78</v>
      </c>
      <c r="C61" s="40">
        <v>10</v>
      </c>
      <c r="D61" s="41">
        <v>17</v>
      </c>
      <c r="E61" s="41">
        <v>14</v>
      </c>
      <c r="F61" s="349"/>
      <c r="G61" s="349"/>
      <c r="H61" s="349"/>
      <c r="I61" s="349"/>
      <c r="J61" s="349"/>
      <c r="K61" s="349"/>
      <c r="L61" s="349"/>
      <c r="M61" s="349"/>
      <c r="N61" s="350"/>
      <c r="O61" s="210">
        <f>SUM(C61:N61)</f>
        <v>41</v>
      </c>
    </row>
    <row r="62" spans="1:15" x14ac:dyDescent="0.25">
      <c r="A62" s="29" t="s">
        <v>88</v>
      </c>
      <c r="B62" s="207" t="s">
        <v>80</v>
      </c>
      <c r="C62" s="195">
        <f>C61/C58</f>
        <v>0.45454545454545453</v>
      </c>
      <c r="D62" s="195">
        <f t="shared" ref="D62:N62" si="26">D61/D58</f>
        <v>0.44736842105263158</v>
      </c>
      <c r="E62" s="195">
        <f t="shared" si="26"/>
        <v>0.35</v>
      </c>
      <c r="F62" s="359" t="e">
        <f t="shared" si="26"/>
        <v>#DIV/0!</v>
      </c>
      <c r="G62" s="359" t="e">
        <f t="shared" si="26"/>
        <v>#DIV/0!</v>
      </c>
      <c r="H62" s="359" t="e">
        <f t="shared" si="26"/>
        <v>#DIV/0!</v>
      </c>
      <c r="I62" s="359" t="e">
        <f t="shared" si="26"/>
        <v>#DIV/0!</v>
      </c>
      <c r="J62" s="359" t="e">
        <f t="shared" si="26"/>
        <v>#DIV/0!</v>
      </c>
      <c r="K62" s="359" t="e">
        <f t="shared" si="26"/>
        <v>#DIV/0!</v>
      </c>
      <c r="L62" s="359" t="e">
        <f t="shared" si="26"/>
        <v>#DIV/0!</v>
      </c>
      <c r="M62" s="359" t="e">
        <f t="shared" si="26"/>
        <v>#DIV/0!</v>
      </c>
      <c r="N62" s="345" t="e">
        <f t="shared" si="26"/>
        <v>#DIV/0!</v>
      </c>
      <c r="O62" s="249">
        <f>O61/O58</f>
        <v>0.41</v>
      </c>
    </row>
    <row r="63" spans="1:15" x14ac:dyDescent="0.25">
      <c r="A63" s="29" t="s">
        <v>89</v>
      </c>
      <c r="B63" s="209" t="s">
        <v>302</v>
      </c>
      <c r="C63" s="40">
        <v>7</v>
      </c>
      <c r="D63" s="41">
        <v>8</v>
      </c>
      <c r="E63" s="41">
        <v>6</v>
      </c>
      <c r="F63" s="349"/>
      <c r="G63" s="349"/>
      <c r="H63" s="349"/>
      <c r="I63" s="349"/>
      <c r="J63" s="349"/>
      <c r="K63" s="349"/>
      <c r="L63" s="349"/>
      <c r="M63" s="349"/>
      <c r="N63" s="350"/>
      <c r="O63" s="210">
        <f>SUM(C63:N63)</f>
        <v>21</v>
      </c>
    </row>
    <row r="64" spans="1:15" x14ac:dyDescent="0.25">
      <c r="A64" s="29" t="s">
        <v>90</v>
      </c>
      <c r="B64" s="193" t="s">
        <v>80</v>
      </c>
      <c r="C64" s="195">
        <f>C63/C58</f>
        <v>0.31818181818181818</v>
      </c>
      <c r="D64" s="195">
        <f t="shared" ref="D64:N64" si="27">D63/D58</f>
        <v>0.21052631578947367</v>
      </c>
      <c r="E64" s="195">
        <f t="shared" si="27"/>
        <v>0.15</v>
      </c>
      <c r="F64" s="359" t="e">
        <f t="shared" si="27"/>
        <v>#DIV/0!</v>
      </c>
      <c r="G64" s="359" t="e">
        <f t="shared" si="27"/>
        <v>#DIV/0!</v>
      </c>
      <c r="H64" s="359" t="e">
        <f t="shared" si="27"/>
        <v>#DIV/0!</v>
      </c>
      <c r="I64" s="359" t="e">
        <f t="shared" si="27"/>
        <v>#DIV/0!</v>
      </c>
      <c r="J64" s="359" t="e">
        <f t="shared" si="27"/>
        <v>#DIV/0!</v>
      </c>
      <c r="K64" s="359" t="e">
        <f t="shared" si="27"/>
        <v>#DIV/0!</v>
      </c>
      <c r="L64" s="359" t="e">
        <f t="shared" si="27"/>
        <v>#DIV/0!</v>
      </c>
      <c r="M64" s="359" t="e">
        <f t="shared" si="27"/>
        <v>#DIV/0!</v>
      </c>
      <c r="N64" s="345" t="e">
        <f t="shared" si="27"/>
        <v>#DIV/0!</v>
      </c>
      <c r="O64" s="249">
        <f>O63/O58</f>
        <v>0.21</v>
      </c>
    </row>
    <row r="65" spans="1:15" x14ac:dyDescent="0.25">
      <c r="A65" s="29" t="s">
        <v>91</v>
      </c>
      <c r="B65" s="209" t="s">
        <v>303</v>
      </c>
      <c r="C65" s="41">
        <f>C61-C67</f>
        <v>10</v>
      </c>
      <c r="D65" s="41">
        <f>D61-D67</f>
        <v>17</v>
      </c>
      <c r="E65" s="41">
        <f>E61-E67</f>
        <v>10</v>
      </c>
      <c r="F65" s="349">
        <f t="shared" ref="F65:N65" si="28">F61-F67</f>
        <v>0</v>
      </c>
      <c r="G65" s="349">
        <f t="shared" si="28"/>
        <v>0</v>
      </c>
      <c r="H65" s="349">
        <f t="shared" si="28"/>
        <v>0</v>
      </c>
      <c r="I65" s="349">
        <f t="shared" si="28"/>
        <v>0</v>
      </c>
      <c r="J65" s="349">
        <f t="shared" si="28"/>
        <v>0</v>
      </c>
      <c r="K65" s="349">
        <f t="shared" si="28"/>
        <v>0</v>
      </c>
      <c r="L65" s="349">
        <f t="shared" si="28"/>
        <v>0</v>
      </c>
      <c r="M65" s="349">
        <f t="shared" si="28"/>
        <v>0</v>
      </c>
      <c r="N65" s="350">
        <f t="shared" si="28"/>
        <v>0</v>
      </c>
      <c r="O65" s="210">
        <f>SUM(C65:N65)</f>
        <v>37</v>
      </c>
    </row>
    <row r="66" spans="1:15" ht="15.75" thickBot="1" x14ac:dyDescent="0.3">
      <c r="A66" s="29" t="s">
        <v>92</v>
      </c>
      <c r="B66" s="211" t="s">
        <v>80</v>
      </c>
      <c r="C66" s="250">
        <f>C65/C58</f>
        <v>0.45454545454545453</v>
      </c>
      <c r="D66" s="200">
        <f>D65/D58</f>
        <v>0.44736842105263158</v>
      </c>
      <c r="E66" s="200">
        <f t="shared" ref="E66:N66" si="29">E65/E58</f>
        <v>0.25</v>
      </c>
      <c r="F66" s="373" t="e">
        <f t="shared" si="29"/>
        <v>#DIV/0!</v>
      </c>
      <c r="G66" s="373" t="e">
        <f t="shared" si="29"/>
        <v>#DIV/0!</v>
      </c>
      <c r="H66" s="373" t="e">
        <f t="shared" si="29"/>
        <v>#DIV/0!</v>
      </c>
      <c r="I66" s="373" t="e">
        <f t="shared" si="29"/>
        <v>#DIV/0!</v>
      </c>
      <c r="J66" s="373" t="e">
        <f t="shared" si="29"/>
        <v>#DIV/0!</v>
      </c>
      <c r="K66" s="373" t="e">
        <f t="shared" si="29"/>
        <v>#DIV/0!</v>
      </c>
      <c r="L66" s="373" t="e">
        <f t="shared" si="29"/>
        <v>#DIV/0!</v>
      </c>
      <c r="M66" s="373" t="e">
        <f t="shared" si="29"/>
        <v>#DIV/0!</v>
      </c>
      <c r="N66" s="353" t="e">
        <f t="shared" si="29"/>
        <v>#DIV/0!</v>
      </c>
      <c r="O66" s="251">
        <f>O65/O58</f>
        <v>0.37</v>
      </c>
    </row>
    <row r="67" spans="1:15" ht="15.75" thickTop="1" x14ac:dyDescent="0.25">
      <c r="A67" s="29" t="s">
        <v>93</v>
      </c>
      <c r="B67" s="225" t="s">
        <v>304</v>
      </c>
      <c r="C67" s="203">
        <f t="shared" ref="C67:D67" si="30">C69+C71+C73+C75+C77</f>
        <v>0</v>
      </c>
      <c r="D67" s="203">
        <f t="shared" si="30"/>
        <v>0</v>
      </c>
      <c r="E67" s="203">
        <f>E69+E71+E73+E75+E77</f>
        <v>4</v>
      </c>
      <c r="F67" s="356">
        <f t="shared" ref="F67:N67" si="31">F69+F71+F73+F75+F77</f>
        <v>0</v>
      </c>
      <c r="G67" s="356">
        <f t="shared" si="31"/>
        <v>0</v>
      </c>
      <c r="H67" s="356">
        <f t="shared" si="31"/>
        <v>0</v>
      </c>
      <c r="I67" s="356">
        <f t="shared" si="31"/>
        <v>0</v>
      </c>
      <c r="J67" s="356">
        <f t="shared" si="31"/>
        <v>0</v>
      </c>
      <c r="K67" s="356">
        <f t="shared" si="31"/>
        <v>0</v>
      </c>
      <c r="L67" s="356">
        <f t="shared" si="31"/>
        <v>0</v>
      </c>
      <c r="M67" s="356">
        <f t="shared" si="31"/>
        <v>0</v>
      </c>
      <c r="N67" s="357">
        <f t="shared" si="31"/>
        <v>0</v>
      </c>
      <c r="O67" s="224">
        <f>SUM(C67:N67)</f>
        <v>4</v>
      </c>
    </row>
    <row r="68" spans="1:15" ht="15.75" thickBot="1" x14ac:dyDescent="0.3">
      <c r="A68" s="29" t="s">
        <v>94</v>
      </c>
      <c r="B68" s="211" t="s">
        <v>80</v>
      </c>
      <c r="C68" s="250">
        <f>C67/C58</f>
        <v>0</v>
      </c>
      <c r="D68" s="252">
        <f t="shared" ref="D68:N68" si="32">D67/D58</f>
        <v>0</v>
      </c>
      <c r="E68" s="252">
        <f t="shared" si="32"/>
        <v>0.1</v>
      </c>
      <c r="F68" s="374" t="e">
        <f t="shared" si="32"/>
        <v>#DIV/0!</v>
      </c>
      <c r="G68" s="374" t="e">
        <f t="shared" si="32"/>
        <v>#DIV/0!</v>
      </c>
      <c r="H68" s="374" t="e">
        <f t="shared" si="32"/>
        <v>#DIV/0!</v>
      </c>
      <c r="I68" s="374" t="e">
        <f t="shared" si="32"/>
        <v>#DIV/0!</v>
      </c>
      <c r="J68" s="374" t="e">
        <f t="shared" si="32"/>
        <v>#DIV/0!</v>
      </c>
      <c r="K68" s="374" t="e">
        <f t="shared" si="32"/>
        <v>#DIV/0!</v>
      </c>
      <c r="L68" s="374" t="e">
        <f t="shared" si="32"/>
        <v>#DIV/0!</v>
      </c>
      <c r="M68" s="374" t="e">
        <f t="shared" si="32"/>
        <v>#DIV/0!</v>
      </c>
      <c r="N68" s="375" t="e">
        <f t="shared" si="32"/>
        <v>#DIV/0!</v>
      </c>
      <c r="O68" s="251">
        <f>O67/O58</f>
        <v>0.04</v>
      </c>
    </row>
    <row r="69" spans="1:15" ht="15.75" thickTop="1" x14ac:dyDescent="0.25">
      <c r="A69" s="29" t="s">
        <v>95</v>
      </c>
      <c r="B69" s="212" t="s">
        <v>309</v>
      </c>
      <c r="C69" s="223">
        <v>0</v>
      </c>
      <c r="D69" s="214">
        <v>0</v>
      </c>
      <c r="E69" s="214">
        <v>4</v>
      </c>
      <c r="F69" s="376"/>
      <c r="G69" s="376"/>
      <c r="H69" s="376"/>
      <c r="I69" s="376"/>
      <c r="J69" s="376"/>
      <c r="K69" s="376"/>
      <c r="L69" s="376"/>
      <c r="M69" s="376"/>
      <c r="N69" s="377"/>
      <c r="O69" s="28">
        <f>SUM(C69:N69)</f>
        <v>4</v>
      </c>
    </row>
    <row r="70" spans="1:15" x14ac:dyDescent="0.25">
      <c r="A70" s="29" t="s">
        <v>96</v>
      </c>
      <c r="B70" s="207" t="s">
        <v>80</v>
      </c>
      <c r="C70" s="221">
        <f>C69/C58</f>
        <v>0</v>
      </c>
      <c r="D70" s="195">
        <f t="shared" ref="D70:N70" si="33">D69/D58</f>
        <v>0</v>
      </c>
      <c r="E70" s="195">
        <f t="shared" si="33"/>
        <v>0.1</v>
      </c>
      <c r="F70" s="359" t="e">
        <f t="shared" si="33"/>
        <v>#DIV/0!</v>
      </c>
      <c r="G70" s="359" t="e">
        <f t="shared" si="33"/>
        <v>#DIV/0!</v>
      </c>
      <c r="H70" s="359" t="e">
        <f t="shared" si="33"/>
        <v>#DIV/0!</v>
      </c>
      <c r="I70" s="359" t="e">
        <f t="shared" si="33"/>
        <v>#DIV/0!</v>
      </c>
      <c r="J70" s="359" t="e">
        <f t="shared" si="33"/>
        <v>#DIV/0!</v>
      </c>
      <c r="K70" s="359" t="e">
        <f t="shared" si="33"/>
        <v>#DIV/0!</v>
      </c>
      <c r="L70" s="359" t="e">
        <f t="shared" si="33"/>
        <v>#DIV/0!</v>
      </c>
      <c r="M70" s="359" t="e">
        <f t="shared" si="33"/>
        <v>#DIV/0!</v>
      </c>
      <c r="N70" s="345" t="e">
        <f t="shared" si="33"/>
        <v>#DIV/0!</v>
      </c>
      <c r="O70" s="249">
        <f>O69/O58</f>
        <v>0.04</v>
      </c>
    </row>
    <row r="71" spans="1:15" x14ac:dyDescent="0.25">
      <c r="A71" s="29" t="s">
        <v>97</v>
      </c>
      <c r="B71" s="212" t="s">
        <v>310</v>
      </c>
      <c r="C71" s="213">
        <v>0</v>
      </c>
      <c r="D71" s="214">
        <v>0</v>
      </c>
      <c r="E71" s="214">
        <v>0</v>
      </c>
      <c r="F71" s="376"/>
      <c r="G71" s="376"/>
      <c r="H71" s="376"/>
      <c r="I71" s="376"/>
      <c r="J71" s="376"/>
      <c r="K71" s="376"/>
      <c r="L71" s="376"/>
      <c r="M71" s="376"/>
      <c r="N71" s="377"/>
      <c r="O71" s="28">
        <f>SUM(C71:N71)</f>
        <v>0</v>
      </c>
    </row>
    <row r="72" spans="1:15" x14ac:dyDescent="0.25">
      <c r="A72" s="29" t="s">
        <v>98</v>
      </c>
      <c r="B72" s="193" t="s">
        <v>80</v>
      </c>
      <c r="C72" s="195">
        <f>C71/C58</f>
        <v>0</v>
      </c>
      <c r="D72" s="195">
        <f t="shared" ref="D72:N72" si="34">D71/D58</f>
        <v>0</v>
      </c>
      <c r="E72" s="195">
        <f t="shared" si="34"/>
        <v>0</v>
      </c>
      <c r="F72" s="359" t="e">
        <f t="shared" si="34"/>
        <v>#DIV/0!</v>
      </c>
      <c r="G72" s="359" t="e">
        <f t="shared" si="34"/>
        <v>#DIV/0!</v>
      </c>
      <c r="H72" s="359" t="e">
        <f t="shared" si="34"/>
        <v>#DIV/0!</v>
      </c>
      <c r="I72" s="359" t="e">
        <f t="shared" si="34"/>
        <v>#DIV/0!</v>
      </c>
      <c r="J72" s="359" t="e">
        <f t="shared" si="34"/>
        <v>#DIV/0!</v>
      </c>
      <c r="K72" s="359" t="e">
        <f t="shared" si="34"/>
        <v>#DIV/0!</v>
      </c>
      <c r="L72" s="359" t="e">
        <f t="shared" si="34"/>
        <v>#DIV/0!</v>
      </c>
      <c r="M72" s="359" t="e">
        <f t="shared" si="34"/>
        <v>#DIV/0!</v>
      </c>
      <c r="N72" s="345" t="e">
        <f t="shared" si="34"/>
        <v>#DIV/0!</v>
      </c>
      <c r="O72" s="249">
        <f>O71/O58</f>
        <v>0</v>
      </c>
    </row>
    <row r="73" spans="1:15" ht="23.25" x14ac:dyDescent="0.25">
      <c r="A73" s="29" t="s">
        <v>99</v>
      </c>
      <c r="B73" s="215" t="s">
        <v>305</v>
      </c>
      <c r="C73" s="40">
        <v>0</v>
      </c>
      <c r="D73" s="41">
        <v>0</v>
      </c>
      <c r="E73" s="41">
        <v>0</v>
      </c>
      <c r="F73" s="349"/>
      <c r="G73" s="349"/>
      <c r="H73" s="349"/>
      <c r="I73" s="349"/>
      <c r="J73" s="349"/>
      <c r="K73" s="349"/>
      <c r="L73" s="349"/>
      <c r="M73" s="349"/>
      <c r="N73" s="350"/>
      <c r="O73" s="210">
        <f>SUM(C73:N73)</f>
        <v>0</v>
      </c>
    </row>
    <row r="74" spans="1:15" x14ac:dyDescent="0.25">
      <c r="A74" s="29" t="s">
        <v>100</v>
      </c>
      <c r="B74" s="193" t="s">
        <v>80</v>
      </c>
      <c r="C74" s="195">
        <f>C73/C58</f>
        <v>0</v>
      </c>
      <c r="D74" s="195">
        <f t="shared" ref="D74:N74" si="35">D73/D58</f>
        <v>0</v>
      </c>
      <c r="E74" s="195">
        <f t="shared" si="35"/>
        <v>0</v>
      </c>
      <c r="F74" s="359" t="e">
        <f t="shared" si="35"/>
        <v>#DIV/0!</v>
      </c>
      <c r="G74" s="359" t="e">
        <f t="shared" si="35"/>
        <v>#DIV/0!</v>
      </c>
      <c r="H74" s="359" t="e">
        <f t="shared" si="35"/>
        <v>#DIV/0!</v>
      </c>
      <c r="I74" s="359" t="e">
        <f t="shared" si="35"/>
        <v>#DIV/0!</v>
      </c>
      <c r="J74" s="359" t="e">
        <f t="shared" si="35"/>
        <v>#DIV/0!</v>
      </c>
      <c r="K74" s="359" t="e">
        <f t="shared" si="35"/>
        <v>#DIV/0!</v>
      </c>
      <c r="L74" s="359" t="e">
        <f t="shared" si="35"/>
        <v>#DIV/0!</v>
      </c>
      <c r="M74" s="359" t="e">
        <f t="shared" si="35"/>
        <v>#DIV/0!</v>
      </c>
      <c r="N74" s="345" t="e">
        <f t="shared" si="35"/>
        <v>#DIV/0!</v>
      </c>
      <c r="O74" s="249">
        <f>O73/O58</f>
        <v>0</v>
      </c>
    </row>
    <row r="75" spans="1:15" ht="23.25" x14ac:dyDescent="0.25">
      <c r="A75" s="29" t="s">
        <v>101</v>
      </c>
      <c r="B75" s="215" t="s">
        <v>306</v>
      </c>
      <c r="C75" s="77">
        <v>0</v>
      </c>
      <c r="D75" s="41">
        <v>0</v>
      </c>
      <c r="E75" s="41">
        <v>0</v>
      </c>
      <c r="F75" s="349"/>
      <c r="G75" s="349"/>
      <c r="H75" s="349"/>
      <c r="I75" s="349"/>
      <c r="J75" s="349"/>
      <c r="K75" s="349"/>
      <c r="L75" s="349"/>
      <c r="M75" s="349"/>
      <c r="N75" s="350"/>
      <c r="O75" s="210">
        <f>SUM(C75:N75)</f>
        <v>0</v>
      </c>
    </row>
    <row r="76" spans="1:15" x14ac:dyDescent="0.25">
      <c r="A76" s="29" t="s">
        <v>102</v>
      </c>
      <c r="B76" s="193" t="s">
        <v>80</v>
      </c>
      <c r="C76" s="195">
        <f>C75/C58</f>
        <v>0</v>
      </c>
      <c r="D76" s="195">
        <f t="shared" ref="D76:N76" si="36">D75/D58</f>
        <v>0</v>
      </c>
      <c r="E76" s="195">
        <f t="shared" si="36"/>
        <v>0</v>
      </c>
      <c r="F76" s="359" t="e">
        <f t="shared" si="36"/>
        <v>#DIV/0!</v>
      </c>
      <c r="G76" s="359" t="e">
        <f t="shared" si="36"/>
        <v>#DIV/0!</v>
      </c>
      <c r="H76" s="359" t="e">
        <f t="shared" si="36"/>
        <v>#DIV/0!</v>
      </c>
      <c r="I76" s="359" t="e">
        <f t="shared" si="36"/>
        <v>#DIV/0!</v>
      </c>
      <c r="J76" s="359" t="e">
        <f t="shared" si="36"/>
        <v>#DIV/0!</v>
      </c>
      <c r="K76" s="359" t="e">
        <f t="shared" si="36"/>
        <v>#DIV/0!</v>
      </c>
      <c r="L76" s="359" t="e">
        <f t="shared" si="36"/>
        <v>#DIV/0!</v>
      </c>
      <c r="M76" s="359" t="e">
        <f t="shared" si="36"/>
        <v>#DIV/0!</v>
      </c>
      <c r="N76" s="345" t="e">
        <f t="shared" si="36"/>
        <v>#DIV/0!</v>
      </c>
      <c r="O76" s="249">
        <f>O75/O58</f>
        <v>0</v>
      </c>
    </row>
    <row r="77" spans="1:15" x14ac:dyDescent="0.25">
      <c r="A77" s="29" t="s">
        <v>103</v>
      </c>
      <c r="B77" s="215" t="s">
        <v>307</v>
      </c>
      <c r="C77" s="77">
        <v>0</v>
      </c>
      <c r="D77" s="41">
        <v>0</v>
      </c>
      <c r="E77" s="41">
        <v>0</v>
      </c>
      <c r="F77" s="349"/>
      <c r="G77" s="349"/>
      <c r="H77" s="349"/>
      <c r="I77" s="349"/>
      <c r="J77" s="349"/>
      <c r="K77" s="349"/>
      <c r="L77" s="349"/>
      <c r="M77" s="349"/>
      <c r="N77" s="350"/>
      <c r="O77" s="210">
        <f>SUM(C77:N77)</f>
        <v>0</v>
      </c>
    </row>
    <row r="78" spans="1:15" x14ac:dyDescent="0.25">
      <c r="A78" s="29" t="s">
        <v>104</v>
      </c>
      <c r="B78" s="193" t="s">
        <v>80</v>
      </c>
      <c r="C78" s="195">
        <f>C77/C58</f>
        <v>0</v>
      </c>
      <c r="D78" s="195">
        <f t="shared" ref="D78:N78" si="37">D77/D58</f>
        <v>0</v>
      </c>
      <c r="E78" s="195">
        <f t="shared" si="37"/>
        <v>0</v>
      </c>
      <c r="F78" s="359" t="e">
        <f t="shared" si="37"/>
        <v>#DIV/0!</v>
      </c>
      <c r="G78" s="359" t="e">
        <f t="shared" si="37"/>
        <v>#DIV/0!</v>
      </c>
      <c r="H78" s="359" t="e">
        <f t="shared" si="37"/>
        <v>#DIV/0!</v>
      </c>
      <c r="I78" s="359" t="e">
        <f t="shared" si="37"/>
        <v>#DIV/0!</v>
      </c>
      <c r="J78" s="359" t="e">
        <f t="shared" si="37"/>
        <v>#DIV/0!</v>
      </c>
      <c r="K78" s="359" t="e">
        <f t="shared" si="37"/>
        <v>#DIV/0!</v>
      </c>
      <c r="L78" s="359" t="e">
        <f t="shared" si="37"/>
        <v>#DIV/0!</v>
      </c>
      <c r="M78" s="359" t="e">
        <f t="shared" si="37"/>
        <v>#DIV/0!</v>
      </c>
      <c r="N78" s="345" t="e">
        <f t="shared" si="37"/>
        <v>#DIV/0!</v>
      </c>
      <c r="O78" s="249">
        <f>O77/O58</f>
        <v>0</v>
      </c>
    </row>
    <row r="79" spans="1:15" x14ac:dyDescent="0.25">
      <c r="A79" s="29" t="s">
        <v>156</v>
      </c>
      <c r="B79" s="209" t="s">
        <v>79</v>
      </c>
      <c r="C79" s="40">
        <v>0</v>
      </c>
      <c r="D79" s="41">
        <v>0</v>
      </c>
      <c r="E79" s="41">
        <v>0</v>
      </c>
      <c r="F79" s="349"/>
      <c r="G79" s="349"/>
      <c r="H79" s="349"/>
      <c r="I79" s="349"/>
      <c r="J79" s="349"/>
      <c r="K79" s="349"/>
      <c r="L79" s="349"/>
      <c r="M79" s="349"/>
      <c r="N79" s="350"/>
      <c r="O79" s="210">
        <f>SUM(C79:N79)</f>
        <v>0</v>
      </c>
    </row>
    <row r="80" spans="1:15" x14ac:dyDescent="0.25">
      <c r="A80" s="29" t="s">
        <v>157</v>
      </c>
      <c r="B80" s="193" t="s">
        <v>80</v>
      </c>
      <c r="C80" s="195">
        <f>C79/C58</f>
        <v>0</v>
      </c>
      <c r="D80" s="195">
        <f t="shared" ref="D80:N80" si="38">D79/D58</f>
        <v>0</v>
      </c>
      <c r="E80" s="195">
        <f t="shared" si="38"/>
        <v>0</v>
      </c>
      <c r="F80" s="359" t="e">
        <f t="shared" si="38"/>
        <v>#DIV/0!</v>
      </c>
      <c r="G80" s="359" t="e">
        <f t="shared" si="38"/>
        <v>#DIV/0!</v>
      </c>
      <c r="H80" s="359" t="e">
        <f t="shared" si="38"/>
        <v>#DIV/0!</v>
      </c>
      <c r="I80" s="359" t="e">
        <f t="shared" si="38"/>
        <v>#DIV/0!</v>
      </c>
      <c r="J80" s="359" t="e">
        <f t="shared" si="38"/>
        <v>#DIV/0!</v>
      </c>
      <c r="K80" s="359" t="e">
        <f t="shared" si="38"/>
        <v>#DIV/0!</v>
      </c>
      <c r="L80" s="359" t="e">
        <f t="shared" si="38"/>
        <v>#DIV/0!</v>
      </c>
      <c r="M80" s="359" t="e">
        <f t="shared" si="38"/>
        <v>#DIV/0!</v>
      </c>
      <c r="N80" s="345" t="e">
        <f t="shared" si="38"/>
        <v>#DIV/0!</v>
      </c>
      <c r="O80" s="249">
        <f>O79/O58</f>
        <v>0</v>
      </c>
    </row>
    <row r="81" spans="1:15" x14ac:dyDescent="0.25">
      <c r="A81" s="29" t="s">
        <v>158</v>
      </c>
      <c r="B81" s="209" t="s">
        <v>81</v>
      </c>
      <c r="C81" s="40">
        <v>0</v>
      </c>
      <c r="D81" s="41">
        <v>1</v>
      </c>
      <c r="E81" s="41">
        <v>7</v>
      </c>
      <c r="F81" s="349"/>
      <c r="G81" s="349"/>
      <c r="H81" s="349"/>
      <c r="I81" s="349"/>
      <c r="J81" s="349"/>
      <c r="K81" s="349"/>
      <c r="L81" s="349"/>
      <c r="M81" s="349"/>
      <c r="N81" s="350"/>
      <c r="O81" s="210">
        <f>SUM(C81:N81)</f>
        <v>8</v>
      </c>
    </row>
    <row r="82" spans="1:15" x14ac:dyDescent="0.25">
      <c r="A82" s="29" t="s">
        <v>159</v>
      </c>
      <c r="B82" s="193" t="s">
        <v>80</v>
      </c>
      <c r="C82" s="195">
        <f>C81/C58</f>
        <v>0</v>
      </c>
      <c r="D82" s="195">
        <f t="shared" ref="D82:N82" si="39">D81/D58</f>
        <v>2.6315789473684209E-2</v>
      </c>
      <c r="E82" s="195">
        <f t="shared" si="39"/>
        <v>0.17499999999999999</v>
      </c>
      <c r="F82" s="359" t="e">
        <f t="shared" si="39"/>
        <v>#DIV/0!</v>
      </c>
      <c r="G82" s="359" t="e">
        <f t="shared" si="39"/>
        <v>#DIV/0!</v>
      </c>
      <c r="H82" s="359" t="e">
        <f t="shared" si="39"/>
        <v>#DIV/0!</v>
      </c>
      <c r="I82" s="359" t="e">
        <f t="shared" si="39"/>
        <v>#DIV/0!</v>
      </c>
      <c r="J82" s="359" t="e">
        <f t="shared" si="39"/>
        <v>#DIV/0!</v>
      </c>
      <c r="K82" s="359" t="e">
        <f t="shared" si="39"/>
        <v>#DIV/0!</v>
      </c>
      <c r="L82" s="359" t="e">
        <f t="shared" si="39"/>
        <v>#DIV/0!</v>
      </c>
      <c r="M82" s="359" t="e">
        <f t="shared" si="39"/>
        <v>#DIV/0!</v>
      </c>
      <c r="N82" s="345" t="e">
        <f t="shared" si="39"/>
        <v>#DIV/0!</v>
      </c>
      <c r="O82" s="249">
        <f>O81/O58</f>
        <v>0.08</v>
      </c>
    </row>
    <row r="83" spans="1:15" ht="24.75" x14ac:dyDescent="0.25">
      <c r="A83" s="29" t="s">
        <v>225</v>
      </c>
      <c r="B83" s="216" t="s">
        <v>82</v>
      </c>
      <c r="C83" s="40">
        <v>0</v>
      </c>
      <c r="D83" s="41">
        <v>0</v>
      </c>
      <c r="E83" s="41">
        <v>0</v>
      </c>
      <c r="F83" s="349"/>
      <c r="G83" s="349"/>
      <c r="H83" s="349"/>
      <c r="I83" s="349"/>
      <c r="J83" s="349"/>
      <c r="K83" s="349"/>
      <c r="L83" s="349"/>
      <c r="M83" s="349"/>
      <c r="N83" s="350"/>
      <c r="O83" s="210">
        <f>SUM(C83:N83)</f>
        <v>0</v>
      </c>
    </row>
    <row r="84" spans="1:15" x14ac:dyDescent="0.25">
      <c r="A84" s="29" t="s">
        <v>226</v>
      </c>
      <c r="B84" s="193" t="s">
        <v>80</v>
      </c>
      <c r="C84" s="195">
        <f>C83/C58</f>
        <v>0</v>
      </c>
      <c r="D84" s="195">
        <f t="shared" ref="D84:N84" si="40">D83/D58</f>
        <v>0</v>
      </c>
      <c r="E84" s="195">
        <f t="shared" si="40"/>
        <v>0</v>
      </c>
      <c r="F84" s="359" t="e">
        <f t="shared" si="40"/>
        <v>#DIV/0!</v>
      </c>
      <c r="G84" s="359" t="e">
        <f t="shared" si="40"/>
        <v>#DIV/0!</v>
      </c>
      <c r="H84" s="359" t="e">
        <f t="shared" si="40"/>
        <v>#DIV/0!</v>
      </c>
      <c r="I84" s="359" t="e">
        <f t="shared" si="40"/>
        <v>#DIV/0!</v>
      </c>
      <c r="J84" s="359" t="e">
        <f t="shared" si="40"/>
        <v>#DIV/0!</v>
      </c>
      <c r="K84" s="359" t="e">
        <f t="shared" si="40"/>
        <v>#DIV/0!</v>
      </c>
      <c r="L84" s="359" t="e">
        <f t="shared" si="40"/>
        <v>#DIV/0!</v>
      </c>
      <c r="M84" s="359" t="e">
        <f t="shared" si="40"/>
        <v>#DIV/0!</v>
      </c>
      <c r="N84" s="345" t="e">
        <f t="shared" si="40"/>
        <v>#DIV/0!</v>
      </c>
      <c r="O84" s="249">
        <f>O83/O58</f>
        <v>0</v>
      </c>
    </row>
    <row r="85" spans="1:15" ht="24" x14ac:dyDescent="0.25">
      <c r="A85" s="29" t="s">
        <v>227</v>
      </c>
      <c r="B85" s="217" t="s">
        <v>83</v>
      </c>
      <c r="C85" s="40">
        <v>0</v>
      </c>
      <c r="D85" s="41">
        <v>2</v>
      </c>
      <c r="E85" s="41">
        <v>2</v>
      </c>
      <c r="F85" s="349"/>
      <c r="G85" s="349"/>
      <c r="H85" s="349"/>
      <c r="I85" s="349"/>
      <c r="J85" s="349"/>
      <c r="K85" s="349"/>
      <c r="L85" s="349"/>
      <c r="M85" s="349"/>
      <c r="N85" s="350"/>
      <c r="O85" s="210">
        <f>SUM(C85:N85)</f>
        <v>4</v>
      </c>
    </row>
    <row r="86" spans="1:15" x14ac:dyDescent="0.25">
      <c r="A86" s="29" t="s">
        <v>228</v>
      </c>
      <c r="B86" s="193" t="s">
        <v>80</v>
      </c>
      <c r="C86" s="195">
        <f>C85/C58</f>
        <v>0</v>
      </c>
      <c r="D86" s="195">
        <f t="shared" ref="D86:N86" si="41">D85/D58</f>
        <v>5.2631578947368418E-2</v>
      </c>
      <c r="E86" s="195">
        <f t="shared" si="41"/>
        <v>0.05</v>
      </c>
      <c r="F86" s="359" t="e">
        <f t="shared" si="41"/>
        <v>#DIV/0!</v>
      </c>
      <c r="G86" s="359" t="e">
        <f t="shared" si="41"/>
        <v>#DIV/0!</v>
      </c>
      <c r="H86" s="359" t="e">
        <f t="shared" si="41"/>
        <v>#DIV/0!</v>
      </c>
      <c r="I86" s="359" t="e">
        <f t="shared" si="41"/>
        <v>#DIV/0!</v>
      </c>
      <c r="J86" s="359" t="e">
        <f t="shared" si="41"/>
        <v>#DIV/0!</v>
      </c>
      <c r="K86" s="359" t="e">
        <f t="shared" si="41"/>
        <v>#DIV/0!</v>
      </c>
      <c r="L86" s="359" t="e">
        <f t="shared" si="41"/>
        <v>#DIV/0!</v>
      </c>
      <c r="M86" s="359" t="e">
        <f t="shared" si="41"/>
        <v>#DIV/0!</v>
      </c>
      <c r="N86" s="345" t="e">
        <f t="shared" si="41"/>
        <v>#DIV/0!</v>
      </c>
      <c r="O86" s="249">
        <f>O85/O58</f>
        <v>0.04</v>
      </c>
    </row>
    <row r="87" spans="1:15" ht="24.75" x14ac:dyDescent="0.25">
      <c r="A87" s="29" t="s">
        <v>229</v>
      </c>
      <c r="B87" s="216" t="s">
        <v>84</v>
      </c>
      <c r="C87" s="40">
        <v>3</v>
      </c>
      <c r="D87" s="41">
        <v>8</v>
      </c>
      <c r="E87" s="41">
        <v>6</v>
      </c>
      <c r="F87" s="349"/>
      <c r="G87" s="349"/>
      <c r="H87" s="349"/>
      <c r="I87" s="349"/>
      <c r="J87" s="349"/>
      <c r="K87" s="349"/>
      <c r="L87" s="349"/>
      <c r="M87" s="349"/>
      <c r="N87" s="350"/>
      <c r="O87" s="210">
        <f>SUM(C87:N87)</f>
        <v>17</v>
      </c>
    </row>
    <row r="88" spans="1:15" x14ac:dyDescent="0.25">
      <c r="A88" s="29" t="s">
        <v>232</v>
      </c>
      <c r="B88" s="193" t="s">
        <v>80</v>
      </c>
      <c r="C88" s="195">
        <f>C87/C58</f>
        <v>0.13636363636363635</v>
      </c>
      <c r="D88" s="195">
        <f t="shared" ref="D88:N88" si="42">D87/D58</f>
        <v>0.21052631578947367</v>
      </c>
      <c r="E88" s="195">
        <f t="shared" si="42"/>
        <v>0.15</v>
      </c>
      <c r="F88" s="359" t="e">
        <f t="shared" si="42"/>
        <v>#DIV/0!</v>
      </c>
      <c r="G88" s="359" t="e">
        <f t="shared" si="42"/>
        <v>#DIV/0!</v>
      </c>
      <c r="H88" s="359" t="e">
        <f t="shared" si="42"/>
        <v>#DIV/0!</v>
      </c>
      <c r="I88" s="359" t="e">
        <f t="shared" si="42"/>
        <v>#DIV/0!</v>
      </c>
      <c r="J88" s="359" t="e">
        <f t="shared" si="42"/>
        <v>#DIV/0!</v>
      </c>
      <c r="K88" s="359" t="e">
        <f t="shared" si="42"/>
        <v>#DIV/0!</v>
      </c>
      <c r="L88" s="359" t="e">
        <f t="shared" si="42"/>
        <v>#DIV/0!</v>
      </c>
      <c r="M88" s="359" t="e">
        <f t="shared" si="42"/>
        <v>#DIV/0!</v>
      </c>
      <c r="N88" s="345" t="e">
        <f t="shared" si="42"/>
        <v>#DIV/0!</v>
      </c>
      <c r="O88" s="249">
        <f>O87/O58</f>
        <v>0.17</v>
      </c>
    </row>
    <row r="89" spans="1:15" ht="24.75" x14ac:dyDescent="0.25">
      <c r="A89" s="29" t="s">
        <v>233</v>
      </c>
      <c r="B89" s="216" t="s">
        <v>295</v>
      </c>
      <c r="C89" s="40">
        <v>6</v>
      </c>
      <c r="D89" s="41">
        <v>8</v>
      </c>
      <c r="E89" s="41">
        <v>3</v>
      </c>
      <c r="F89" s="349"/>
      <c r="G89" s="349"/>
      <c r="H89" s="349"/>
      <c r="I89" s="349"/>
      <c r="J89" s="349"/>
      <c r="K89" s="349"/>
      <c r="L89" s="349"/>
      <c r="M89" s="349"/>
      <c r="N89" s="350"/>
      <c r="O89" s="210">
        <f>SUM(C89:N89)</f>
        <v>17</v>
      </c>
    </row>
    <row r="90" spans="1:15" x14ac:dyDescent="0.25">
      <c r="A90" s="29" t="s">
        <v>235</v>
      </c>
      <c r="B90" s="193" t="s">
        <v>80</v>
      </c>
      <c r="C90" s="195">
        <f>C89/C58</f>
        <v>0.27272727272727271</v>
      </c>
      <c r="D90" s="195">
        <f t="shared" ref="D90:N90" si="43">D89/D58</f>
        <v>0.21052631578947367</v>
      </c>
      <c r="E90" s="195">
        <f t="shared" si="43"/>
        <v>7.4999999999999997E-2</v>
      </c>
      <c r="F90" s="359" t="e">
        <f t="shared" si="43"/>
        <v>#DIV/0!</v>
      </c>
      <c r="G90" s="359" t="e">
        <f t="shared" si="43"/>
        <v>#DIV/0!</v>
      </c>
      <c r="H90" s="359" t="e">
        <f t="shared" si="43"/>
        <v>#DIV/0!</v>
      </c>
      <c r="I90" s="359" t="e">
        <f t="shared" si="43"/>
        <v>#DIV/0!</v>
      </c>
      <c r="J90" s="359" t="e">
        <f t="shared" si="43"/>
        <v>#DIV/0!</v>
      </c>
      <c r="K90" s="359" t="e">
        <f t="shared" si="43"/>
        <v>#DIV/0!</v>
      </c>
      <c r="L90" s="359" t="e">
        <f t="shared" si="43"/>
        <v>#DIV/0!</v>
      </c>
      <c r="M90" s="359" t="e">
        <f t="shared" si="43"/>
        <v>#DIV/0!</v>
      </c>
      <c r="N90" s="345" t="e">
        <f t="shared" si="43"/>
        <v>#DIV/0!</v>
      </c>
      <c r="O90" s="249">
        <f>O89/O58</f>
        <v>0.17</v>
      </c>
    </row>
    <row r="91" spans="1:15" ht="24.75" x14ac:dyDescent="0.25">
      <c r="A91" s="29" t="s">
        <v>236</v>
      </c>
      <c r="B91" s="216" t="s">
        <v>296</v>
      </c>
      <c r="C91" s="77">
        <v>1</v>
      </c>
      <c r="D91" s="41">
        <v>0</v>
      </c>
      <c r="E91" s="41">
        <v>0</v>
      </c>
      <c r="F91" s="349"/>
      <c r="G91" s="349"/>
      <c r="H91" s="349"/>
      <c r="I91" s="349"/>
      <c r="J91" s="349"/>
      <c r="K91" s="349"/>
      <c r="L91" s="349"/>
      <c r="M91" s="349"/>
      <c r="N91" s="350"/>
      <c r="O91" s="210">
        <f>SUM(C91:N91)</f>
        <v>1</v>
      </c>
    </row>
    <row r="92" spans="1:15" x14ac:dyDescent="0.25">
      <c r="A92" s="29" t="s">
        <v>237</v>
      </c>
      <c r="B92" s="193" t="s">
        <v>80</v>
      </c>
      <c r="C92" s="195">
        <f>C91/C58</f>
        <v>4.5454545454545456E-2</v>
      </c>
      <c r="D92" s="195">
        <f t="shared" ref="D92:N92" si="44">D91/D58</f>
        <v>0</v>
      </c>
      <c r="E92" s="195">
        <f t="shared" si="44"/>
        <v>0</v>
      </c>
      <c r="F92" s="359" t="e">
        <f t="shared" si="44"/>
        <v>#DIV/0!</v>
      </c>
      <c r="G92" s="359" t="e">
        <f t="shared" si="44"/>
        <v>#DIV/0!</v>
      </c>
      <c r="H92" s="359" t="e">
        <f t="shared" si="44"/>
        <v>#DIV/0!</v>
      </c>
      <c r="I92" s="359" t="e">
        <f t="shared" si="44"/>
        <v>#DIV/0!</v>
      </c>
      <c r="J92" s="359" t="e">
        <f t="shared" si="44"/>
        <v>#DIV/0!</v>
      </c>
      <c r="K92" s="359" t="e">
        <f t="shared" si="44"/>
        <v>#DIV/0!</v>
      </c>
      <c r="L92" s="359" t="e">
        <f t="shared" si="44"/>
        <v>#DIV/0!</v>
      </c>
      <c r="M92" s="359" t="e">
        <f t="shared" si="44"/>
        <v>#DIV/0!</v>
      </c>
      <c r="N92" s="345" t="e">
        <f t="shared" si="44"/>
        <v>#DIV/0!</v>
      </c>
      <c r="O92" s="249">
        <f>O91/O58</f>
        <v>0.01</v>
      </c>
    </row>
    <row r="93" spans="1:15" ht="24.75" x14ac:dyDescent="0.25">
      <c r="A93" s="29" t="s">
        <v>238</v>
      </c>
      <c r="B93" s="216" t="s">
        <v>297</v>
      </c>
      <c r="C93" s="40">
        <v>0</v>
      </c>
      <c r="D93" s="41">
        <v>0</v>
      </c>
      <c r="E93" s="41">
        <v>1</v>
      </c>
      <c r="F93" s="349"/>
      <c r="G93" s="349"/>
      <c r="H93" s="349"/>
      <c r="I93" s="349"/>
      <c r="J93" s="349"/>
      <c r="K93" s="349"/>
      <c r="L93" s="349"/>
      <c r="M93" s="349"/>
      <c r="N93" s="350"/>
      <c r="O93" s="210">
        <f>SUM(C93:N93)</f>
        <v>1</v>
      </c>
    </row>
    <row r="94" spans="1:15" x14ac:dyDescent="0.25">
      <c r="A94" s="29" t="s">
        <v>239</v>
      </c>
      <c r="B94" s="193" t="s">
        <v>80</v>
      </c>
      <c r="C94" s="195">
        <f>C93/C58</f>
        <v>0</v>
      </c>
      <c r="D94" s="195">
        <f t="shared" ref="D94:N94" si="45">D93/D58</f>
        <v>0</v>
      </c>
      <c r="E94" s="195">
        <f t="shared" si="45"/>
        <v>2.5000000000000001E-2</v>
      </c>
      <c r="F94" s="359" t="e">
        <f t="shared" si="45"/>
        <v>#DIV/0!</v>
      </c>
      <c r="G94" s="359" t="e">
        <f t="shared" si="45"/>
        <v>#DIV/0!</v>
      </c>
      <c r="H94" s="359" t="e">
        <f t="shared" si="45"/>
        <v>#DIV/0!</v>
      </c>
      <c r="I94" s="359" t="e">
        <f t="shared" si="45"/>
        <v>#DIV/0!</v>
      </c>
      <c r="J94" s="359" t="e">
        <f t="shared" si="45"/>
        <v>#DIV/0!</v>
      </c>
      <c r="K94" s="359" t="e">
        <f t="shared" si="45"/>
        <v>#DIV/0!</v>
      </c>
      <c r="L94" s="359" t="e">
        <f t="shared" si="45"/>
        <v>#DIV/0!</v>
      </c>
      <c r="M94" s="359" t="e">
        <f t="shared" si="45"/>
        <v>#DIV/0!</v>
      </c>
      <c r="N94" s="345" t="e">
        <f t="shared" si="45"/>
        <v>#DIV/0!</v>
      </c>
      <c r="O94" s="249">
        <f>O93/O58</f>
        <v>0.01</v>
      </c>
    </row>
    <row r="95" spans="1:15" ht="24.75" x14ac:dyDescent="0.25">
      <c r="A95" s="29" t="s">
        <v>300</v>
      </c>
      <c r="B95" s="216" t="s">
        <v>298</v>
      </c>
      <c r="C95" s="77">
        <f>C58-C61-C79-C81-C83-C85-C87-C89-C91-C93</f>
        <v>2</v>
      </c>
      <c r="D95" s="77">
        <f>D58-D61-D79-D81-D83-D85-D87-D89-D91-D93</f>
        <v>2</v>
      </c>
      <c r="E95" s="77">
        <f>E58-E61-E79-E81-E83-E85-E87-E89-E91-E93</f>
        <v>7</v>
      </c>
      <c r="F95" s="351">
        <f t="shared" ref="F95:N95" si="46">F58-F61-F79-F81-F83-F85-F87-F89-F91-F93</f>
        <v>0</v>
      </c>
      <c r="G95" s="351">
        <f t="shared" si="46"/>
        <v>0</v>
      </c>
      <c r="H95" s="351">
        <f t="shared" si="46"/>
        <v>0</v>
      </c>
      <c r="I95" s="351">
        <f t="shared" si="46"/>
        <v>0</v>
      </c>
      <c r="J95" s="351">
        <f t="shared" si="46"/>
        <v>0</v>
      </c>
      <c r="K95" s="351">
        <f t="shared" si="46"/>
        <v>0</v>
      </c>
      <c r="L95" s="351">
        <f t="shared" si="46"/>
        <v>0</v>
      </c>
      <c r="M95" s="351">
        <f t="shared" si="46"/>
        <v>0</v>
      </c>
      <c r="N95" s="350">
        <f t="shared" si="46"/>
        <v>0</v>
      </c>
      <c r="O95" s="210">
        <f>SUM(C95:N95)</f>
        <v>11</v>
      </c>
    </row>
    <row r="96" spans="1:15" ht="15.75" thickBot="1" x14ac:dyDescent="0.3">
      <c r="A96" s="29" t="s">
        <v>301</v>
      </c>
      <c r="B96" s="218" t="s">
        <v>80</v>
      </c>
      <c r="C96" s="204">
        <f>C95/C58</f>
        <v>9.0909090909090912E-2</v>
      </c>
      <c r="D96" s="205">
        <f t="shared" ref="D96:N96" si="47">D95/D58</f>
        <v>5.2631578947368418E-2</v>
      </c>
      <c r="E96" s="205">
        <f t="shared" si="47"/>
        <v>0.17499999999999999</v>
      </c>
      <c r="F96" s="361" t="e">
        <f t="shared" si="47"/>
        <v>#DIV/0!</v>
      </c>
      <c r="G96" s="361" t="e">
        <f t="shared" si="47"/>
        <v>#DIV/0!</v>
      </c>
      <c r="H96" s="361" t="e">
        <f t="shared" si="47"/>
        <v>#DIV/0!</v>
      </c>
      <c r="I96" s="361" t="e">
        <f t="shared" si="47"/>
        <v>#DIV/0!</v>
      </c>
      <c r="J96" s="361" t="e">
        <f t="shared" si="47"/>
        <v>#DIV/0!</v>
      </c>
      <c r="K96" s="361" t="e">
        <f t="shared" si="47"/>
        <v>#DIV/0!</v>
      </c>
      <c r="L96" s="361" t="e">
        <f t="shared" si="47"/>
        <v>#DIV/0!</v>
      </c>
      <c r="M96" s="361" t="e">
        <f t="shared" si="47"/>
        <v>#DIV/0!</v>
      </c>
      <c r="N96" s="347" t="e">
        <f t="shared" si="47"/>
        <v>#DIV/0!</v>
      </c>
      <c r="O96" s="253">
        <f>O95/O58</f>
        <v>0.11</v>
      </c>
    </row>
  </sheetData>
  <pageMargins left="0.7" right="0.7" top="0.75" bottom="0.75" header="0.3" footer="0.3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6"/>
  <sheetViews>
    <sheetView view="pageBreakPreview" zoomScaleNormal="100" zoomScaleSheetLayoutView="100" workbookViewId="0">
      <selection activeCell="C3" sqref="C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54" t="s">
        <v>313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9" t="s">
        <v>6</v>
      </c>
      <c r="B2" s="59" t="s">
        <v>0</v>
      </c>
      <c r="C2" s="58" t="s">
        <v>373</v>
      </c>
      <c r="D2" s="58" t="s">
        <v>375</v>
      </c>
      <c r="E2" s="58" t="s">
        <v>376</v>
      </c>
      <c r="F2" s="58" t="s">
        <v>377</v>
      </c>
      <c r="G2" s="58" t="s">
        <v>378</v>
      </c>
      <c r="H2" s="58" t="s">
        <v>379</v>
      </c>
      <c r="I2" s="58" t="s">
        <v>380</v>
      </c>
      <c r="J2" s="58" t="s">
        <v>381</v>
      </c>
      <c r="K2" s="58" t="s">
        <v>382</v>
      </c>
      <c r="L2" s="58" t="s">
        <v>383</v>
      </c>
      <c r="M2" s="58" t="s">
        <v>384</v>
      </c>
      <c r="N2" s="58" t="s">
        <v>385</v>
      </c>
      <c r="O2" s="58" t="s">
        <v>386</v>
      </c>
    </row>
    <row r="3" spans="1:15" ht="15.75" thickBot="1" x14ac:dyDescent="0.3">
      <c r="A3" s="13" t="s">
        <v>7</v>
      </c>
      <c r="B3" s="5" t="s">
        <v>5</v>
      </c>
      <c r="C3" s="6">
        <v>57</v>
      </c>
      <c r="D3" s="6">
        <v>60</v>
      </c>
      <c r="E3" s="6">
        <v>59</v>
      </c>
      <c r="F3" s="6">
        <v>58</v>
      </c>
      <c r="G3" s="6"/>
      <c r="H3" s="290"/>
      <c r="I3" s="290"/>
      <c r="J3" s="6"/>
      <c r="K3" s="6"/>
      <c r="L3" s="6"/>
      <c r="M3" s="6"/>
      <c r="N3" s="290"/>
      <c r="O3" s="330"/>
    </row>
    <row r="4" spans="1:15" x14ac:dyDescent="0.25">
      <c r="A4" s="13" t="s">
        <v>8</v>
      </c>
      <c r="B4" s="183" t="s">
        <v>41</v>
      </c>
      <c r="C4" s="185">
        <v>51</v>
      </c>
      <c r="D4" s="186">
        <v>54</v>
      </c>
      <c r="E4" s="186">
        <v>51</v>
      </c>
      <c r="F4" s="186">
        <v>51</v>
      </c>
      <c r="G4" s="186"/>
      <c r="H4" s="291"/>
      <c r="I4" s="291"/>
      <c r="J4" s="186"/>
      <c r="K4" s="186"/>
      <c r="L4" s="186"/>
      <c r="M4" s="186"/>
      <c r="N4" s="348"/>
      <c r="O4" s="358"/>
    </row>
    <row r="5" spans="1:15" x14ac:dyDescent="0.25">
      <c r="A5" s="13" t="s">
        <v>9</v>
      </c>
      <c r="B5" s="182" t="s">
        <v>15</v>
      </c>
      <c r="C5" s="184">
        <f>C4/C3</f>
        <v>0.89473684210526316</v>
      </c>
      <c r="D5" s="222">
        <f>D4/D3</f>
        <v>0.9</v>
      </c>
      <c r="E5" s="222">
        <f t="shared" ref="E5:O5" si="0">E4/E3</f>
        <v>0.86440677966101698</v>
      </c>
      <c r="F5" s="222">
        <f t="shared" si="0"/>
        <v>0.87931034482758619</v>
      </c>
      <c r="G5" s="344" t="e">
        <f t="shared" si="0"/>
        <v>#DIV/0!</v>
      </c>
      <c r="H5" s="344" t="e">
        <f t="shared" si="0"/>
        <v>#DIV/0!</v>
      </c>
      <c r="I5" s="344" t="e">
        <f t="shared" si="0"/>
        <v>#DIV/0!</v>
      </c>
      <c r="J5" s="344" t="e">
        <f t="shared" si="0"/>
        <v>#DIV/0!</v>
      </c>
      <c r="K5" s="344" t="e">
        <f t="shared" si="0"/>
        <v>#DIV/0!</v>
      </c>
      <c r="L5" s="344" t="e">
        <f t="shared" si="0"/>
        <v>#DIV/0!</v>
      </c>
      <c r="M5" s="344" t="e">
        <f t="shared" si="0"/>
        <v>#DIV/0!</v>
      </c>
      <c r="N5" s="344" t="e">
        <f t="shared" si="0"/>
        <v>#DIV/0!</v>
      </c>
      <c r="O5" s="345" t="e">
        <f t="shared" si="0"/>
        <v>#DIV/0!</v>
      </c>
    </row>
    <row r="6" spans="1:15" x14ac:dyDescent="0.25">
      <c r="A6" s="13" t="s">
        <v>10</v>
      </c>
      <c r="B6" s="187" t="s">
        <v>287</v>
      </c>
      <c r="C6" s="188">
        <v>1</v>
      </c>
      <c r="D6" s="41">
        <v>1</v>
      </c>
      <c r="E6" s="41">
        <v>1</v>
      </c>
      <c r="F6" s="41">
        <v>1</v>
      </c>
      <c r="G6" s="349"/>
      <c r="H6" s="349"/>
      <c r="I6" s="349"/>
      <c r="J6" s="349"/>
      <c r="K6" s="349"/>
      <c r="L6" s="349"/>
      <c r="M6" s="349"/>
      <c r="N6" s="349"/>
      <c r="O6" s="350"/>
    </row>
    <row r="7" spans="1:15" x14ac:dyDescent="0.25">
      <c r="A7" s="13" t="s">
        <v>11</v>
      </c>
      <c r="B7" s="182" t="s">
        <v>15</v>
      </c>
      <c r="C7" s="184">
        <f>C6/C3</f>
        <v>1.7543859649122806E-2</v>
      </c>
      <c r="D7" s="222">
        <f>D6/D3</f>
        <v>1.6666666666666666E-2</v>
      </c>
      <c r="E7" s="222">
        <f t="shared" ref="E7:O7" si="1">E6/E3</f>
        <v>1.6949152542372881E-2</v>
      </c>
      <c r="F7" s="222">
        <f t="shared" si="1"/>
        <v>1.7241379310344827E-2</v>
      </c>
      <c r="G7" s="344" t="e">
        <f t="shared" si="1"/>
        <v>#DIV/0!</v>
      </c>
      <c r="H7" s="344" t="e">
        <f t="shared" si="1"/>
        <v>#DIV/0!</v>
      </c>
      <c r="I7" s="344" t="e">
        <f t="shared" si="1"/>
        <v>#DIV/0!</v>
      </c>
      <c r="J7" s="344" t="e">
        <f t="shared" si="1"/>
        <v>#DIV/0!</v>
      </c>
      <c r="K7" s="344" t="e">
        <f t="shared" si="1"/>
        <v>#DIV/0!</v>
      </c>
      <c r="L7" s="344" t="e">
        <f t="shared" si="1"/>
        <v>#DIV/0!</v>
      </c>
      <c r="M7" s="344" t="e">
        <f t="shared" si="1"/>
        <v>#DIV/0!</v>
      </c>
      <c r="N7" s="344" t="e">
        <f t="shared" si="1"/>
        <v>#DIV/0!</v>
      </c>
      <c r="O7" s="345" t="e">
        <f t="shared" si="1"/>
        <v>#DIV/0!</v>
      </c>
    </row>
    <row r="8" spans="1:15" x14ac:dyDescent="0.25">
      <c r="A8" s="13" t="s">
        <v>12</v>
      </c>
      <c r="B8" s="187" t="s">
        <v>16</v>
      </c>
      <c r="C8" s="188">
        <v>4</v>
      </c>
      <c r="D8" s="41">
        <v>4</v>
      </c>
      <c r="E8" s="41">
        <v>5</v>
      </c>
      <c r="F8" s="41">
        <v>4</v>
      </c>
      <c r="G8" s="349"/>
      <c r="H8" s="349"/>
      <c r="I8" s="349"/>
      <c r="J8" s="349"/>
      <c r="K8" s="349"/>
      <c r="L8" s="349"/>
      <c r="M8" s="349"/>
      <c r="N8" s="349"/>
      <c r="O8" s="350"/>
    </row>
    <row r="9" spans="1:15" x14ac:dyDescent="0.25">
      <c r="A9" s="13" t="s">
        <v>13</v>
      </c>
      <c r="B9" s="182" t="s">
        <v>15</v>
      </c>
      <c r="C9" s="184">
        <f>C8/C3</f>
        <v>7.0175438596491224E-2</v>
      </c>
      <c r="D9" s="222">
        <f>D8/D3</f>
        <v>6.6666666666666666E-2</v>
      </c>
      <c r="E9" s="222">
        <f t="shared" ref="E9:O9" si="2">E8/E3</f>
        <v>8.4745762711864403E-2</v>
      </c>
      <c r="F9" s="222">
        <f t="shared" si="2"/>
        <v>6.8965517241379309E-2</v>
      </c>
      <c r="G9" s="344" t="e">
        <f t="shared" si="2"/>
        <v>#DIV/0!</v>
      </c>
      <c r="H9" s="344" t="e">
        <f t="shared" si="2"/>
        <v>#DIV/0!</v>
      </c>
      <c r="I9" s="344" t="e">
        <f t="shared" si="2"/>
        <v>#DIV/0!</v>
      </c>
      <c r="J9" s="344" t="e">
        <f t="shared" si="2"/>
        <v>#DIV/0!</v>
      </c>
      <c r="K9" s="344" t="e">
        <f t="shared" si="2"/>
        <v>#DIV/0!</v>
      </c>
      <c r="L9" s="344" t="e">
        <f t="shared" si="2"/>
        <v>#DIV/0!</v>
      </c>
      <c r="M9" s="344" t="e">
        <f t="shared" si="2"/>
        <v>#DIV/0!</v>
      </c>
      <c r="N9" s="344" t="e">
        <f t="shared" si="2"/>
        <v>#DIV/0!</v>
      </c>
      <c r="O9" s="345" t="e">
        <f t="shared" si="2"/>
        <v>#DIV/0!</v>
      </c>
    </row>
    <row r="10" spans="1:15" x14ac:dyDescent="0.25">
      <c r="A10" s="13" t="s">
        <v>18</v>
      </c>
      <c r="B10" s="187" t="s">
        <v>17</v>
      </c>
      <c r="C10" s="188">
        <v>31</v>
      </c>
      <c r="D10" s="41">
        <v>32</v>
      </c>
      <c r="E10" s="41">
        <v>33</v>
      </c>
      <c r="F10" s="41">
        <v>32</v>
      </c>
      <c r="G10" s="349"/>
      <c r="H10" s="349"/>
      <c r="I10" s="349"/>
      <c r="J10" s="349"/>
      <c r="K10" s="349"/>
      <c r="L10" s="349"/>
      <c r="M10" s="349"/>
      <c r="N10" s="349"/>
      <c r="O10" s="350"/>
    </row>
    <row r="11" spans="1:15" x14ac:dyDescent="0.25">
      <c r="A11" s="13" t="s">
        <v>19</v>
      </c>
      <c r="B11" s="182" t="s">
        <v>15</v>
      </c>
      <c r="C11" s="184">
        <f>C10/C3</f>
        <v>0.54385964912280704</v>
      </c>
      <c r="D11" s="222">
        <f>D10/D3</f>
        <v>0.53333333333333333</v>
      </c>
      <c r="E11" s="222">
        <f t="shared" ref="E11:O11" si="3">E10/E3</f>
        <v>0.55932203389830504</v>
      </c>
      <c r="F11" s="222">
        <f t="shared" si="3"/>
        <v>0.55172413793103448</v>
      </c>
      <c r="G11" s="344" t="e">
        <f t="shared" si="3"/>
        <v>#DIV/0!</v>
      </c>
      <c r="H11" s="344" t="e">
        <f t="shared" si="3"/>
        <v>#DIV/0!</v>
      </c>
      <c r="I11" s="344" t="e">
        <f t="shared" si="3"/>
        <v>#DIV/0!</v>
      </c>
      <c r="J11" s="344" t="e">
        <f t="shared" si="3"/>
        <v>#DIV/0!</v>
      </c>
      <c r="K11" s="344" t="e">
        <f t="shared" si="3"/>
        <v>#DIV/0!</v>
      </c>
      <c r="L11" s="344" t="e">
        <f t="shared" si="3"/>
        <v>#DIV/0!</v>
      </c>
      <c r="M11" s="344" t="e">
        <f t="shared" si="3"/>
        <v>#DIV/0!</v>
      </c>
      <c r="N11" s="344" t="e">
        <f t="shared" si="3"/>
        <v>#DIV/0!</v>
      </c>
      <c r="O11" s="345" t="e">
        <f t="shared" si="3"/>
        <v>#DIV/0!</v>
      </c>
    </row>
    <row r="12" spans="1:15" x14ac:dyDescent="0.25">
      <c r="A12" s="13" t="s">
        <v>20</v>
      </c>
      <c r="B12" s="189" t="s">
        <v>38</v>
      </c>
      <c r="C12" s="188">
        <v>3</v>
      </c>
      <c r="D12" s="41">
        <v>4</v>
      </c>
      <c r="E12" s="41">
        <v>6</v>
      </c>
      <c r="F12" s="41">
        <v>2</v>
      </c>
      <c r="G12" s="349"/>
      <c r="H12" s="349"/>
      <c r="I12" s="349"/>
      <c r="J12" s="349"/>
      <c r="K12" s="349"/>
      <c r="L12" s="349"/>
      <c r="M12" s="349"/>
      <c r="N12" s="349"/>
      <c r="O12" s="350"/>
    </row>
    <row r="13" spans="1:15" x14ac:dyDescent="0.25">
      <c r="A13" s="13" t="s">
        <v>21</v>
      </c>
      <c r="B13" s="182" t="s">
        <v>15</v>
      </c>
      <c r="C13" s="184">
        <f>C12/C3</f>
        <v>5.2631578947368418E-2</v>
      </c>
      <c r="D13" s="222">
        <f>D12/D3</f>
        <v>6.6666666666666666E-2</v>
      </c>
      <c r="E13" s="222">
        <f t="shared" ref="E13:O13" si="4">E12/E3</f>
        <v>0.10169491525423729</v>
      </c>
      <c r="F13" s="222">
        <f t="shared" si="4"/>
        <v>3.4482758620689655E-2</v>
      </c>
      <c r="G13" s="344" t="e">
        <f t="shared" si="4"/>
        <v>#DIV/0!</v>
      </c>
      <c r="H13" s="344" t="e">
        <f t="shared" si="4"/>
        <v>#DIV/0!</v>
      </c>
      <c r="I13" s="344" t="e">
        <f t="shared" si="4"/>
        <v>#DIV/0!</v>
      </c>
      <c r="J13" s="344" t="e">
        <f t="shared" si="4"/>
        <v>#DIV/0!</v>
      </c>
      <c r="K13" s="344" t="e">
        <f t="shared" si="4"/>
        <v>#DIV/0!</v>
      </c>
      <c r="L13" s="344" t="e">
        <f t="shared" si="4"/>
        <v>#DIV/0!</v>
      </c>
      <c r="M13" s="344" t="e">
        <f t="shared" si="4"/>
        <v>#DIV/0!</v>
      </c>
      <c r="N13" s="344" t="e">
        <f t="shared" si="4"/>
        <v>#DIV/0!</v>
      </c>
      <c r="O13" s="345" t="e">
        <f t="shared" si="4"/>
        <v>#DIV/0!</v>
      </c>
    </row>
    <row r="14" spans="1:15" x14ac:dyDescent="0.25">
      <c r="A14" s="13" t="s">
        <v>22</v>
      </c>
      <c r="B14" s="187" t="s">
        <v>39</v>
      </c>
      <c r="C14" s="188">
        <v>15</v>
      </c>
      <c r="D14" s="41">
        <v>14</v>
      </c>
      <c r="E14" s="41">
        <v>15</v>
      </c>
      <c r="F14" s="41">
        <v>17</v>
      </c>
      <c r="G14" s="349"/>
      <c r="H14" s="349"/>
      <c r="I14" s="349"/>
      <c r="J14" s="349"/>
      <c r="K14" s="349"/>
      <c r="L14" s="349"/>
      <c r="M14" s="349"/>
      <c r="N14" s="349"/>
      <c r="O14" s="350"/>
    </row>
    <row r="15" spans="1:15" x14ac:dyDescent="0.25">
      <c r="A15" s="13" t="s">
        <v>23</v>
      </c>
      <c r="B15" s="182" t="s">
        <v>15</v>
      </c>
      <c r="C15" s="184">
        <f>C14/C3</f>
        <v>0.26315789473684209</v>
      </c>
      <c r="D15" s="222">
        <f>D14/D3</f>
        <v>0.23333333333333334</v>
      </c>
      <c r="E15" s="222">
        <f t="shared" ref="E15:O15" si="5">E14/E3</f>
        <v>0.25423728813559321</v>
      </c>
      <c r="F15" s="222">
        <f t="shared" si="5"/>
        <v>0.29310344827586204</v>
      </c>
      <c r="G15" s="344" t="e">
        <f t="shared" si="5"/>
        <v>#DIV/0!</v>
      </c>
      <c r="H15" s="344" t="e">
        <f t="shared" si="5"/>
        <v>#DIV/0!</v>
      </c>
      <c r="I15" s="344" t="e">
        <f t="shared" si="5"/>
        <v>#DIV/0!</v>
      </c>
      <c r="J15" s="344" t="e">
        <f t="shared" si="5"/>
        <v>#DIV/0!</v>
      </c>
      <c r="K15" s="344" t="e">
        <f t="shared" si="5"/>
        <v>#DIV/0!</v>
      </c>
      <c r="L15" s="344" t="e">
        <f t="shared" si="5"/>
        <v>#DIV/0!</v>
      </c>
      <c r="M15" s="344" t="e">
        <f t="shared" si="5"/>
        <v>#DIV/0!</v>
      </c>
      <c r="N15" s="344" t="e">
        <f t="shared" si="5"/>
        <v>#DIV/0!</v>
      </c>
      <c r="O15" s="345" t="e">
        <f t="shared" si="5"/>
        <v>#DIV/0!</v>
      </c>
    </row>
    <row r="16" spans="1:15" x14ac:dyDescent="0.25">
      <c r="A16" s="13" t="s">
        <v>24</v>
      </c>
      <c r="B16" s="187" t="s">
        <v>40</v>
      </c>
      <c r="C16" s="188">
        <v>11</v>
      </c>
      <c r="D16" s="41">
        <v>10</v>
      </c>
      <c r="E16" s="41">
        <v>12</v>
      </c>
      <c r="F16" s="41">
        <v>12</v>
      </c>
      <c r="G16" s="349"/>
      <c r="H16" s="349"/>
      <c r="I16" s="349"/>
      <c r="J16" s="349"/>
      <c r="K16" s="349"/>
      <c r="L16" s="349"/>
      <c r="M16" s="349"/>
      <c r="N16" s="349"/>
      <c r="O16" s="350"/>
    </row>
    <row r="17" spans="1:15" x14ac:dyDescent="0.25">
      <c r="A17" s="13" t="s">
        <v>25</v>
      </c>
      <c r="B17" s="190" t="s">
        <v>15</v>
      </c>
      <c r="C17" s="184">
        <f>C16/C3</f>
        <v>0.19298245614035087</v>
      </c>
      <c r="D17" s="222">
        <f>D16/D3</f>
        <v>0.16666666666666666</v>
      </c>
      <c r="E17" s="222">
        <f t="shared" ref="E17:O17" si="6">E16/E3</f>
        <v>0.20338983050847459</v>
      </c>
      <c r="F17" s="222">
        <f t="shared" si="6"/>
        <v>0.20689655172413793</v>
      </c>
      <c r="G17" s="344" t="e">
        <f t="shared" si="6"/>
        <v>#DIV/0!</v>
      </c>
      <c r="H17" s="344" t="e">
        <f t="shared" si="6"/>
        <v>#DIV/0!</v>
      </c>
      <c r="I17" s="344" t="e">
        <f t="shared" si="6"/>
        <v>#DIV/0!</v>
      </c>
      <c r="J17" s="344" t="e">
        <f t="shared" si="6"/>
        <v>#DIV/0!</v>
      </c>
      <c r="K17" s="344" t="e">
        <f t="shared" si="6"/>
        <v>#DIV/0!</v>
      </c>
      <c r="L17" s="344" t="e">
        <f t="shared" si="6"/>
        <v>#DIV/0!</v>
      </c>
      <c r="M17" s="344" t="e">
        <f t="shared" si="6"/>
        <v>#DIV/0!</v>
      </c>
      <c r="N17" s="344" t="e">
        <f t="shared" si="6"/>
        <v>#DIV/0!</v>
      </c>
      <c r="O17" s="345" t="e">
        <f t="shared" si="6"/>
        <v>#DIV/0!</v>
      </c>
    </row>
    <row r="18" spans="1:15" x14ac:dyDescent="0.25">
      <c r="A18" s="13" t="s">
        <v>26</v>
      </c>
      <c r="B18" s="187" t="s">
        <v>124</v>
      </c>
      <c r="C18" s="188">
        <v>7</v>
      </c>
      <c r="D18" s="41">
        <v>6</v>
      </c>
      <c r="E18" s="41">
        <v>5</v>
      </c>
      <c r="F18" s="41">
        <v>4</v>
      </c>
      <c r="G18" s="349"/>
      <c r="H18" s="349"/>
      <c r="I18" s="349"/>
      <c r="J18" s="349"/>
      <c r="K18" s="349"/>
      <c r="L18" s="349"/>
      <c r="M18" s="349"/>
      <c r="N18" s="349"/>
      <c r="O18" s="350"/>
    </row>
    <row r="19" spans="1:15" ht="15.75" thickBot="1" x14ac:dyDescent="0.3">
      <c r="A19" s="13" t="s">
        <v>27</v>
      </c>
      <c r="B19" s="191" t="s">
        <v>15</v>
      </c>
      <c r="C19" s="192">
        <f>C18/C3</f>
        <v>0.12280701754385964</v>
      </c>
      <c r="D19" s="232">
        <f>D18/D3</f>
        <v>0.1</v>
      </c>
      <c r="E19" s="232">
        <f>E18/E3</f>
        <v>8.4745762711864403E-2</v>
      </c>
      <c r="F19" s="232">
        <f t="shared" ref="F19:O19" si="7">F18/F3</f>
        <v>6.8965517241379309E-2</v>
      </c>
      <c r="G19" s="346" t="e">
        <f t="shared" si="7"/>
        <v>#DIV/0!</v>
      </c>
      <c r="H19" s="346" t="e">
        <f t="shared" si="7"/>
        <v>#DIV/0!</v>
      </c>
      <c r="I19" s="346" t="e">
        <f t="shared" si="7"/>
        <v>#DIV/0!</v>
      </c>
      <c r="J19" s="346" t="e">
        <f t="shared" si="7"/>
        <v>#DIV/0!</v>
      </c>
      <c r="K19" s="346" t="e">
        <f t="shared" si="7"/>
        <v>#DIV/0!</v>
      </c>
      <c r="L19" s="346" t="e">
        <f t="shared" si="7"/>
        <v>#DIV/0!</v>
      </c>
      <c r="M19" s="346" t="e">
        <f t="shared" si="7"/>
        <v>#DIV/0!</v>
      </c>
      <c r="N19" s="346" t="e">
        <f t="shared" si="7"/>
        <v>#DIV/0!</v>
      </c>
      <c r="O19" s="347" t="e">
        <f t="shared" si="7"/>
        <v>#DIV/0!</v>
      </c>
    </row>
    <row r="20" spans="1:15" ht="20.100000000000001" customHeight="1" thickBot="1" x14ac:dyDescent="0.3">
      <c r="A20" s="20" t="s">
        <v>314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375</v>
      </c>
      <c r="D21" s="52" t="s">
        <v>376</v>
      </c>
      <c r="E21" s="52" t="s">
        <v>377</v>
      </c>
      <c r="F21" s="52" t="s">
        <v>378</v>
      </c>
      <c r="G21" s="52" t="s">
        <v>379</v>
      </c>
      <c r="H21" s="52" t="s">
        <v>380</v>
      </c>
      <c r="I21" s="52" t="s">
        <v>381</v>
      </c>
      <c r="J21" s="52" t="s">
        <v>382</v>
      </c>
      <c r="K21" s="52" t="s">
        <v>383</v>
      </c>
      <c r="L21" s="52" t="s">
        <v>384</v>
      </c>
      <c r="M21" s="52" t="s">
        <v>385</v>
      </c>
      <c r="N21" s="52" t="s">
        <v>386</v>
      </c>
      <c r="O21" s="53" t="s">
        <v>105</v>
      </c>
    </row>
    <row r="22" spans="1:15" ht="15.75" thickBot="1" x14ac:dyDescent="0.3">
      <c r="A22" s="10" t="s">
        <v>28</v>
      </c>
      <c r="B22" s="9" t="s">
        <v>293</v>
      </c>
      <c r="C22" s="8">
        <v>9</v>
      </c>
      <c r="D22" s="9">
        <v>10</v>
      </c>
      <c r="E22" s="9">
        <v>8</v>
      </c>
      <c r="F22" s="9"/>
      <c r="G22" s="293"/>
      <c r="H22" s="293"/>
      <c r="I22" s="9"/>
      <c r="J22" s="9"/>
      <c r="K22" s="9"/>
      <c r="L22" s="9"/>
      <c r="M22" s="293"/>
      <c r="N22" s="293"/>
      <c r="O22" s="8">
        <f>SUM(C22:N22)</f>
        <v>27</v>
      </c>
    </row>
    <row r="23" spans="1:15" x14ac:dyDescent="0.25">
      <c r="A23" s="10" t="s">
        <v>29</v>
      </c>
      <c r="B23" s="194" t="s">
        <v>44</v>
      </c>
      <c r="C23" s="197">
        <v>1</v>
      </c>
      <c r="D23" s="186">
        <v>4</v>
      </c>
      <c r="E23" s="186">
        <v>0</v>
      </c>
      <c r="F23" s="348"/>
      <c r="G23" s="348"/>
      <c r="H23" s="348"/>
      <c r="I23" s="348"/>
      <c r="J23" s="348"/>
      <c r="K23" s="348"/>
      <c r="L23" s="348"/>
      <c r="M23" s="348"/>
      <c r="N23" s="358"/>
      <c r="O23" s="194">
        <f>SUM(C23:N23)</f>
        <v>5</v>
      </c>
    </row>
    <row r="24" spans="1:15" x14ac:dyDescent="0.25">
      <c r="A24" s="10" t="s">
        <v>30</v>
      </c>
      <c r="B24" s="166" t="s">
        <v>69</v>
      </c>
      <c r="C24" s="195">
        <f>C23/C22</f>
        <v>0.1111111111111111</v>
      </c>
      <c r="D24" s="195">
        <f>D23/D22</f>
        <v>0.4</v>
      </c>
      <c r="E24" s="195">
        <f t="shared" ref="E24:N24" si="8">E23/E22</f>
        <v>0</v>
      </c>
      <c r="F24" s="359" t="e">
        <f>F23/F22</f>
        <v>#DIV/0!</v>
      </c>
      <c r="G24" s="359" t="e">
        <f t="shared" si="8"/>
        <v>#DIV/0!</v>
      </c>
      <c r="H24" s="359" t="e">
        <f t="shared" si="8"/>
        <v>#DIV/0!</v>
      </c>
      <c r="I24" s="359" t="e">
        <f t="shared" si="8"/>
        <v>#DIV/0!</v>
      </c>
      <c r="J24" s="359" t="e">
        <f t="shared" si="8"/>
        <v>#DIV/0!</v>
      </c>
      <c r="K24" s="359" t="e">
        <f t="shared" si="8"/>
        <v>#DIV/0!</v>
      </c>
      <c r="L24" s="359" t="e">
        <f t="shared" si="8"/>
        <v>#DIV/0!</v>
      </c>
      <c r="M24" s="359" t="e">
        <f t="shared" si="8"/>
        <v>#DIV/0!</v>
      </c>
      <c r="N24" s="359" t="e">
        <f t="shared" si="8"/>
        <v>#DIV/0!</v>
      </c>
      <c r="O24" s="196">
        <f>O23/O22</f>
        <v>0.18518518518518517</v>
      </c>
    </row>
    <row r="25" spans="1:15" x14ac:dyDescent="0.25">
      <c r="A25" s="10" t="s">
        <v>31</v>
      </c>
      <c r="B25" s="85" t="s">
        <v>341</v>
      </c>
      <c r="C25" s="77">
        <v>5</v>
      </c>
      <c r="D25" s="77">
        <v>7</v>
      </c>
      <c r="E25" s="77">
        <v>5</v>
      </c>
      <c r="F25" s="351"/>
      <c r="G25" s="351"/>
      <c r="H25" s="351"/>
      <c r="I25" s="351"/>
      <c r="J25" s="351"/>
      <c r="K25" s="351"/>
      <c r="L25" s="351"/>
      <c r="M25" s="351"/>
      <c r="N25" s="360"/>
      <c r="O25" s="85">
        <f>SUM(C25:N25)</f>
        <v>17</v>
      </c>
    </row>
    <row r="26" spans="1:15" x14ac:dyDescent="0.25">
      <c r="A26" s="10" t="s">
        <v>32</v>
      </c>
      <c r="B26" s="166" t="s">
        <v>69</v>
      </c>
      <c r="C26" s="195">
        <f>C25/C22</f>
        <v>0.55555555555555558</v>
      </c>
      <c r="D26" s="195">
        <f>D25/D22</f>
        <v>0.7</v>
      </c>
      <c r="E26" s="195">
        <f t="shared" ref="E26:N26" si="9">E25/E22</f>
        <v>0.625</v>
      </c>
      <c r="F26" s="359" t="e">
        <f t="shared" si="9"/>
        <v>#DIV/0!</v>
      </c>
      <c r="G26" s="359" t="e">
        <f t="shared" si="9"/>
        <v>#DIV/0!</v>
      </c>
      <c r="H26" s="359" t="e">
        <f t="shared" si="9"/>
        <v>#DIV/0!</v>
      </c>
      <c r="I26" s="359" t="e">
        <f t="shared" si="9"/>
        <v>#DIV/0!</v>
      </c>
      <c r="J26" s="359" t="e">
        <f t="shared" si="9"/>
        <v>#DIV/0!</v>
      </c>
      <c r="K26" s="359" t="e">
        <f t="shared" si="9"/>
        <v>#DIV/0!</v>
      </c>
      <c r="L26" s="359" t="e">
        <f t="shared" si="9"/>
        <v>#DIV/0!</v>
      </c>
      <c r="M26" s="359" t="e">
        <f t="shared" si="9"/>
        <v>#DIV/0!</v>
      </c>
      <c r="N26" s="359" t="e">
        <f t="shared" si="9"/>
        <v>#DIV/0!</v>
      </c>
      <c r="O26" s="196">
        <f>O25/O22</f>
        <v>0.62962962962962965</v>
      </c>
    </row>
    <row r="27" spans="1:15" x14ac:dyDescent="0.25">
      <c r="A27" s="10" t="s">
        <v>33</v>
      </c>
      <c r="B27" s="85" t="s">
        <v>289</v>
      </c>
      <c r="C27" s="77">
        <v>9</v>
      </c>
      <c r="D27" s="41">
        <v>7</v>
      </c>
      <c r="E27" s="41">
        <v>8</v>
      </c>
      <c r="F27" s="349"/>
      <c r="G27" s="349"/>
      <c r="H27" s="349"/>
      <c r="I27" s="349"/>
      <c r="J27" s="349"/>
      <c r="K27" s="349"/>
      <c r="L27" s="349"/>
      <c r="M27" s="349"/>
      <c r="N27" s="350"/>
      <c r="O27" s="85">
        <f>SUM(C27:N27)</f>
        <v>24</v>
      </c>
    </row>
    <row r="28" spans="1:15" x14ac:dyDescent="0.25">
      <c r="A28" s="10" t="s">
        <v>34</v>
      </c>
      <c r="B28" s="166" t="s">
        <v>69</v>
      </c>
      <c r="C28" s="195">
        <f>C27/C22</f>
        <v>1</v>
      </c>
      <c r="D28" s="195">
        <f t="shared" ref="D28:N28" si="10">D27/D22</f>
        <v>0.7</v>
      </c>
      <c r="E28" s="195">
        <f t="shared" si="10"/>
        <v>1</v>
      </c>
      <c r="F28" s="359" t="e">
        <f t="shared" si="10"/>
        <v>#DIV/0!</v>
      </c>
      <c r="G28" s="359" t="e">
        <f t="shared" si="10"/>
        <v>#DIV/0!</v>
      </c>
      <c r="H28" s="359" t="e">
        <f t="shared" si="10"/>
        <v>#DIV/0!</v>
      </c>
      <c r="I28" s="359" t="e">
        <f t="shared" si="10"/>
        <v>#DIV/0!</v>
      </c>
      <c r="J28" s="359" t="e">
        <f t="shared" si="10"/>
        <v>#DIV/0!</v>
      </c>
      <c r="K28" s="359" t="e">
        <f t="shared" si="10"/>
        <v>#DIV/0!</v>
      </c>
      <c r="L28" s="359" t="e">
        <f t="shared" si="10"/>
        <v>#DIV/0!</v>
      </c>
      <c r="M28" s="359" t="e">
        <f t="shared" si="10"/>
        <v>#DIV/0!</v>
      </c>
      <c r="N28" s="359" t="e">
        <f t="shared" si="10"/>
        <v>#DIV/0!</v>
      </c>
      <c r="O28" s="196">
        <f>O27/O22</f>
        <v>0.88888888888888884</v>
      </c>
    </row>
    <row r="29" spans="1:15" x14ac:dyDescent="0.25">
      <c r="A29" s="10" t="s">
        <v>35</v>
      </c>
      <c r="B29" s="85" t="s">
        <v>163</v>
      </c>
      <c r="C29" s="77">
        <v>0</v>
      </c>
      <c r="D29" s="41">
        <v>0</v>
      </c>
      <c r="E29" s="41">
        <v>0</v>
      </c>
      <c r="F29" s="349"/>
      <c r="G29" s="349"/>
      <c r="H29" s="349"/>
      <c r="I29" s="349"/>
      <c r="J29" s="349"/>
      <c r="K29" s="349"/>
      <c r="L29" s="349"/>
      <c r="M29" s="349"/>
      <c r="N29" s="350"/>
      <c r="O29" s="85">
        <f>SUM(C29:N29)</f>
        <v>0</v>
      </c>
    </row>
    <row r="30" spans="1:15" x14ac:dyDescent="0.25">
      <c r="A30" s="10" t="s">
        <v>36</v>
      </c>
      <c r="B30" s="166" t="s">
        <v>69</v>
      </c>
      <c r="C30" s="195">
        <f>C29/C22</f>
        <v>0</v>
      </c>
      <c r="D30" s="195">
        <f t="shared" ref="D30:N30" si="11">D29/D22</f>
        <v>0</v>
      </c>
      <c r="E30" s="195">
        <f t="shared" si="11"/>
        <v>0</v>
      </c>
      <c r="F30" s="359" t="e">
        <f t="shared" si="11"/>
        <v>#DIV/0!</v>
      </c>
      <c r="G30" s="359" t="e">
        <f t="shared" si="11"/>
        <v>#DIV/0!</v>
      </c>
      <c r="H30" s="359" t="e">
        <f t="shared" si="11"/>
        <v>#DIV/0!</v>
      </c>
      <c r="I30" s="359" t="e">
        <f t="shared" si="11"/>
        <v>#DIV/0!</v>
      </c>
      <c r="J30" s="359" t="e">
        <f t="shared" si="11"/>
        <v>#DIV/0!</v>
      </c>
      <c r="K30" s="359" t="e">
        <f t="shared" si="11"/>
        <v>#DIV/0!</v>
      </c>
      <c r="L30" s="359" t="e">
        <f t="shared" si="11"/>
        <v>#DIV/0!</v>
      </c>
      <c r="M30" s="359" t="e">
        <f t="shared" si="11"/>
        <v>#DIV/0!</v>
      </c>
      <c r="N30" s="359" t="e">
        <f t="shared" si="11"/>
        <v>#DIV/0!</v>
      </c>
      <c r="O30" s="196">
        <f>O29/O22</f>
        <v>0</v>
      </c>
    </row>
    <row r="31" spans="1:15" x14ac:dyDescent="0.25">
      <c r="A31" s="10" t="s">
        <v>37</v>
      </c>
      <c r="B31" s="85" t="s">
        <v>132</v>
      </c>
      <c r="C31" s="41">
        <f>C22-C27</f>
        <v>0</v>
      </c>
      <c r="D31" s="41">
        <f>D22-D27</f>
        <v>3</v>
      </c>
      <c r="E31" s="41">
        <f>E22-E27</f>
        <v>0</v>
      </c>
      <c r="F31" s="349">
        <f t="shared" ref="F31:N31" si="12">F22-F27</f>
        <v>0</v>
      </c>
      <c r="G31" s="349">
        <f t="shared" si="12"/>
        <v>0</v>
      </c>
      <c r="H31" s="349">
        <f t="shared" si="12"/>
        <v>0</v>
      </c>
      <c r="I31" s="349">
        <f t="shared" si="12"/>
        <v>0</v>
      </c>
      <c r="J31" s="349">
        <f t="shared" si="12"/>
        <v>0</v>
      </c>
      <c r="K31" s="349">
        <f t="shared" si="12"/>
        <v>0</v>
      </c>
      <c r="L31" s="349">
        <f t="shared" si="12"/>
        <v>0</v>
      </c>
      <c r="M31" s="349">
        <f t="shared" si="12"/>
        <v>0</v>
      </c>
      <c r="N31" s="349">
        <f t="shared" si="12"/>
        <v>0</v>
      </c>
      <c r="O31" s="85">
        <f>SUM(C31:N31)</f>
        <v>3</v>
      </c>
    </row>
    <row r="32" spans="1:15" x14ac:dyDescent="0.25">
      <c r="A32" s="10" t="s">
        <v>46</v>
      </c>
      <c r="B32" s="166" t="s">
        <v>69</v>
      </c>
      <c r="C32" s="195">
        <f>C31/C22</f>
        <v>0</v>
      </c>
      <c r="D32" s="195">
        <f t="shared" ref="D32:N32" si="13">D31/D22</f>
        <v>0.3</v>
      </c>
      <c r="E32" s="195">
        <f t="shared" si="13"/>
        <v>0</v>
      </c>
      <c r="F32" s="359" t="e">
        <f t="shared" si="13"/>
        <v>#DIV/0!</v>
      </c>
      <c r="G32" s="359" t="e">
        <f t="shared" si="13"/>
        <v>#DIV/0!</v>
      </c>
      <c r="H32" s="359" t="e">
        <f t="shared" si="13"/>
        <v>#DIV/0!</v>
      </c>
      <c r="I32" s="359" t="e">
        <f t="shared" si="13"/>
        <v>#DIV/0!</v>
      </c>
      <c r="J32" s="359" t="e">
        <f t="shared" si="13"/>
        <v>#DIV/0!</v>
      </c>
      <c r="K32" s="359" t="e">
        <f t="shared" si="13"/>
        <v>#DIV/0!</v>
      </c>
      <c r="L32" s="359" t="e">
        <f t="shared" si="13"/>
        <v>#DIV/0!</v>
      </c>
      <c r="M32" s="359" t="e">
        <f t="shared" si="13"/>
        <v>#DIV/0!</v>
      </c>
      <c r="N32" s="359" t="e">
        <f t="shared" si="13"/>
        <v>#DIV/0!</v>
      </c>
      <c r="O32" s="196">
        <f>O31/O22</f>
        <v>0.1111111111111111</v>
      </c>
    </row>
    <row r="33" spans="1:15" ht="24.75" x14ac:dyDescent="0.25">
      <c r="A33" s="10" t="s">
        <v>47</v>
      </c>
      <c r="B33" s="198" t="s">
        <v>67</v>
      </c>
      <c r="C33" s="77">
        <v>1</v>
      </c>
      <c r="D33" s="41">
        <v>3</v>
      </c>
      <c r="E33" s="41">
        <v>0</v>
      </c>
      <c r="F33" s="349"/>
      <c r="G33" s="349"/>
      <c r="H33" s="349"/>
      <c r="I33" s="349"/>
      <c r="J33" s="349"/>
      <c r="K33" s="349"/>
      <c r="L33" s="349"/>
      <c r="M33" s="349"/>
      <c r="N33" s="350"/>
      <c r="O33" s="85">
        <f>SUM(C33:N33)</f>
        <v>4</v>
      </c>
    </row>
    <row r="34" spans="1:15" x14ac:dyDescent="0.25">
      <c r="A34" s="10" t="s">
        <v>48</v>
      </c>
      <c r="B34" s="166" t="s">
        <v>69</v>
      </c>
      <c r="C34" s="195">
        <f>C33/C22</f>
        <v>0.1111111111111111</v>
      </c>
      <c r="D34" s="195">
        <f t="shared" ref="D34:N34" si="14">D33/D22</f>
        <v>0.3</v>
      </c>
      <c r="E34" s="195">
        <f t="shared" si="14"/>
        <v>0</v>
      </c>
      <c r="F34" s="359" t="e">
        <f t="shared" si="14"/>
        <v>#DIV/0!</v>
      </c>
      <c r="G34" s="359" t="e">
        <f t="shared" si="14"/>
        <v>#DIV/0!</v>
      </c>
      <c r="H34" s="359" t="e">
        <f t="shared" si="14"/>
        <v>#DIV/0!</v>
      </c>
      <c r="I34" s="359" t="e">
        <f t="shared" si="14"/>
        <v>#DIV/0!</v>
      </c>
      <c r="J34" s="359" t="e">
        <f t="shared" si="14"/>
        <v>#DIV/0!</v>
      </c>
      <c r="K34" s="359" t="e">
        <f t="shared" si="14"/>
        <v>#DIV/0!</v>
      </c>
      <c r="L34" s="359" t="e">
        <f t="shared" si="14"/>
        <v>#DIV/0!</v>
      </c>
      <c r="M34" s="359" t="e">
        <f t="shared" si="14"/>
        <v>#DIV/0!</v>
      </c>
      <c r="N34" s="359" t="e">
        <f t="shared" si="14"/>
        <v>#DIV/0!</v>
      </c>
      <c r="O34" s="196">
        <f>O33/O22</f>
        <v>0.14814814814814814</v>
      </c>
    </row>
    <row r="35" spans="1:15" x14ac:dyDescent="0.25">
      <c r="A35" s="10" t="s">
        <v>49</v>
      </c>
      <c r="B35" s="85" t="s">
        <v>290</v>
      </c>
      <c r="C35" s="77">
        <v>1</v>
      </c>
      <c r="D35" s="41">
        <v>1</v>
      </c>
      <c r="E35" s="41">
        <v>2</v>
      </c>
      <c r="F35" s="349"/>
      <c r="G35" s="349"/>
      <c r="H35" s="349"/>
      <c r="I35" s="349"/>
      <c r="J35" s="349"/>
      <c r="K35" s="349"/>
      <c r="L35" s="349"/>
      <c r="M35" s="349"/>
      <c r="N35" s="350"/>
      <c r="O35" s="85">
        <f>SUM(C35:N35)</f>
        <v>4</v>
      </c>
    </row>
    <row r="36" spans="1:15" x14ac:dyDescent="0.25">
      <c r="A36" s="10" t="s">
        <v>50</v>
      </c>
      <c r="B36" s="199" t="s">
        <v>69</v>
      </c>
      <c r="C36" s="195">
        <f>C35/C22</f>
        <v>0.1111111111111111</v>
      </c>
      <c r="D36" s="195">
        <f t="shared" ref="D36:N36" si="15">D35/D22</f>
        <v>0.1</v>
      </c>
      <c r="E36" s="195">
        <f t="shared" si="15"/>
        <v>0.25</v>
      </c>
      <c r="F36" s="359" t="e">
        <f t="shared" si="15"/>
        <v>#DIV/0!</v>
      </c>
      <c r="G36" s="359" t="e">
        <f t="shared" si="15"/>
        <v>#DIV/0!</v>
      </c>
      <c r="H36" s="359" t="e">
        <f t="shared" si="15"/>
        <v>#DIV/0!</v>
      </c>
      <c r="I36" s="359" t="e">
        <f t="shared" si="15"/>
        <v>#DIV/0!</v>
      </c>
      <c r="J36" s="359" t="e">
        <f t="shared" si="15"/>
        <v>#DIV/0!</v>
      </c>
      <c r="K36" s="359" t="e">
        <f t="shared" si="15"/>
        <v>#DIV/0!</v>
      </c>
      <c r="L36" s="359" t="e">
        <f t="shared" si="15"/>
        <v>#DIV/0!</v>
      </c>
      <c r="M36" s="359" t="e">
        <f t="shared" si="15"/>
        <v>#DIV/0!</v>
      </c>
      <c r="N36" s="359" t="e">
        <f t="shared" si="15"/>
        <v>#DIV/0!</v>
      </c>
      <c r="O36" s="196">
        <f>O35/O22</f>
        <v>0.14814814814814814</v>
      </c>
    </row>
    <row r="37" spans="1:15" x14ac:dyDescent="0.25">
      <c r="A37" s="10" t="s">
        <v>51</v>
      </c>
      <c r="B37" s="85" t="s">
        <v>291</v>
      </c>
      <c r="C37" s="40">
        <v>0</v>
      </c>
      <c r="D37" s="41">
        <v>3</v>
      </c>
      <c r="E37" s="41">
        <v>1</v>
      </c>
      <c r="F37" s="349"/>
      <c r="G37" s="349"/>
      <c r="H37" s="349"/>
      <c r="I37" s="349"/>
      <c r="J37" s="349"/>
      <c r="K37" s="349"/>
      <c r="L37" s="349"/>
      <c r="M37" s="349"/>
      <c r="N37" s="350"/>
      <c r="O37" s="85">
        <f>SUM(C37:N37)</f>
        <v>4</v>
      </c>
    </row>
    <row r="38" spans="1:15" x14ac:dyDescent="0.25">
      <c r="A38" s="10" t="s">
        <v>52</v>
      </c>
      <c r="B38" s="199" t="s">
        <v>69</v>
      </c>
      <c r="C38" s="221">
        <f>C37/C22</f>
        <v>0</v>
      </c>
      <c r="D38" s="222">
        <f t="shared" ref="D38:N38" si="16">D37/D22</f>
        <v>0.3</v>
      </c>
      <c r="E38" s="195">
        <f t="shared" si="16"/>
        <v>0.125</v>
      </c>
      <c r="F38" s="359" t="e">
        <f t="shared" si="16"/>
        <v>#DIV/0!</v>
      </c>
      <c r="G38" s="359" t="e">
        <f t="shared" si="16"/>
        <v>#DIV/0!</v>
      </c>
      <c r="H38" s="359" t="e">
        <f t="shared" si="16"/>
        <v>#DIV/0!</v>
      </c>
      <c r="I38" s="359" t="e">
        <f t="shared" si="16"/>
        <v>#DIV/0!</v>
      </c>
      <c r="J38" s="359" t="e">
        <f t="shared" si="16"/>
        <v>#DIV/0!</v>
      </c>
      <c r="K38" s="359" t="e">
        <f t="shared" si="16"/>
        <v>#DIV/0!</v>
      </c>
      <c r="L38" s="359" t="e">
        <f t="shared" si="16"/>
        <v>#DIV/0!</v>
      </c>
      <c r="M38" s="359" t="e">
        <f t="shared" si="16"/>
        <v>#DIV/0!</v>
      </c>
      <c r="N38" s="359" t="e">
        <f t="shared" si="16"/>
        <v>#DIV/0!</v>
      </c>
      <c r="O38" s="196">
        <f>O37/O22</f>
        <v>0.14814814814814814</v>
      </c>
    </row>
    <row r="39" spans="1:15" x14ac:dyDescent="0.25">
      <c r="A39" s="10" t="s">
        <v>53</v>
      </c>
      <c r="B39" s="220" t="s">
        <v>116</v>
      </c>
      <c r="C39" s="213">
        <v>0</v>
      </c>
      <c r="D39" s="214">
        <v>0</v>
      </c>
      <c r="E39" s="214">
        <v>0</v>
      </c>
      <c r="F39" s="376"/>
      <c r="G39" s="376"/>
      <c r="H39" s="376"/>
      <c r="I39" s="376"/>
      <c r="J39" s="376"/>
      <c r="K39" s="376"/>
      <c r="L39" s="376"/>
      <c r="M39" s="376"/>
      <c r="N39" s="377"/>
      <c r="O39" s="220">
        <f>SUM(C39:N39)</f>
        <v>0</v>
      </c>
    </row>
    <row r="40" spans="1:15" ht="15.75" thickBot="1" x14ac:dyDescent="0.3">
      <c r="A40" s="10" t="s">
        <v>54</v>
      </c>
      <c r="B40" s="219" t="s">
        <v>69</v>
      </c>
      <c r="C40" s="195">
        <f>C39/C22</f>
        <v>0</v>
      </c>
      <c r="D40" s="195">
        <f t="shared" ref="D40:N40" si="17">D39/D22</f>
        <v>0</v>
      </c>
      <c r="E40" s="195">
        <f t="shared" si="17"/>
        <v>0</v>
      </c>
      <c r="F40" s="359" t="e">
        <f t="shared" si="17"/>
        <v>#DIV/0!</v>
      </c>
      <c r="G40" s="359" t="e">
        <f t="shared" si="17"/>
        <v>#DIV/0!</v>
      </c>
      <c r="H40" s="359" t="e">
        <f t="shared" si="17"/>
        <v>#DIV/0!</v>
      </c>
      <c r="I40" s="359" t="e">
        <f t="shared" si="17"/>
        <v>#DIV/0!</v>
      </c>
      <c r="J40" s="359" t="e">
        <f t="shared" si="17"/>
        <v>#DIV/0!</v>
      </c>
      <c r="K40" s="359" t="e">
        <f t="shared" si="17"/>
        <v>#DIV/0!</v>
      </c>
      <c r="L40" s="359" t="e">
        <f t="shared" si="17"/>
        <v>#DIV/0!</v>
      </c>
      <c r="M40" s="359" t="e">
        <f t="shared" si="17"/>
        <v>#DIV/0!</v>
      </c>
      <c r="N40" s="359" t="e">
        <f t="shared" si="17"/>
        <v>#DIV/0!</v>
      </c>
      <c r="O40" s="196">
        <f>O39/O22</f>
        <v>0</v>
      </c>
    </row>
    <row r="41" spans="1:15" ht="26.25" thickTop="1" thickBot="1" x14ac:dyDescent="0.3">
      <c r="A41" s="10" t="s">
        <v>55</v>
      </c>
      <c r="B41" s="31" t="s">
        <v>71</v>
      </c>
      <c r="C41" s="16">
        <v>6</v>
      </c>
      <c r="D41" s="16">
        <v>8</v>
      </c>
      <c r="E41" s="16">
        <v>6</v>
      </c>
      <c r="F41" s="354"/>
      <c r="G41" s="354"/>
      <c r="H41" s="354"/>
      <c r="I41" s="354"/>
      <c r="J41" s="354"/>
      <c r="K41" s="354"/>
      <c r="L41" s="354"/>
      <c r="M41" s="354"/>
      <c r="N41" s="355"/>
      <c r="O41" s="255">
        <f>SUM(C41:N41)</f>
        <v>20</v>
      </c>
    </row>
    <row r="42" spans="1:15" ht="15.75" thickTop="1" x14ac:dyDescent="0.25">
      <c r="A42" s="10" t="s">
        <v>56</v>
      </c>
      <c r="B42" s="201" t="s">
        <v>164</v>
      </c>
      <c r="C42" s="202">
        <v>2</v>
      </c>
      <c r="D42" s="203">
        <v>6</v>
      </c>
      <c r="E42" s="203">
        <v>4</v>
      </c>
      <c r="F42" s="356"/>
      <c r="G42" s="356"/>
      <c r="H42" s="356"/>
      <c r="I42" s="356"/>
      <c r="J42" s="356"/>
      <c r="K42" s="356"/>
      <c r="L42" s="387"/>
      <c r="M42" s="356"/>
      <c r="N42" s="357"/>
      <c r="O42" s="201">
        <f>SUM(C42:N42)</f>
        <v>12</v>
      </c>
    </row>
    <row r="43" spans="1:15" x14ac:dyDescent="0.25">
      <c r="A43" s="10" t="s">
        <v>57</v>
      </c>
      <c r="B43" s="166" t="s">
        <v>69</v>
      </c>
      <c r="C43" s="195">
        <f>C42/C22</f>
        <v>0.22222222222222221</v>
      </c>
      <c r="D43" s="195">
        <f t="shared" ref="D43:N43" si="18">D42/D22</f>
        <v>0.6</v>
      </c>
      <c r="E43" s="195">
        <f t="shared" si="18"/>
        <v>0.5</v>
      </c>
      <c r="F43" s="359" t="e">
        <f t="shared" si="18"/>
        <v>#DIV/0!</v>
      </c>
      <c r="G43" s="359" t="e">
        <f t="shared" si="18"/>
        <v>#DIV/0!</v>
      </c>
      <c r="H43" s="359" t="e">
        <f t="shared" si="18"/>
        <v>#DIV/0!</v>
      </c>
      <c r="I43" s="359" t="e">
        <f t="shared" si="18"/>
        <v>#DIV/0!</v>
      </c>
      <c r="J43" s="359" t="e">
        <f t="shared" si="18"/>
        <v>#DIV/0!</v>
      </c>
      <c r="K43" s="359" t="e">
        <f t="shared" si="18"/>
        <v>#DIV/0!</v>
      </c>
      <c r="L43" s="359" t="e">
        <f t="shared" si="18"/>
        <v>#DIV/0!</v>
      </c>
      <c r="M43" s="359" t="e">
        <f t="shared" si="18"/>
        <v>#DIV/0!</v>
      </c>
      <c r="N43" s="359" t="e">
        <f t="shared" si="18"/>
        <v>#DIV/0!</v>
      </c>
      <c r="O43" s="196">
        <f>O42/O22</f>
        <v>0.44444444444444442</v>
      </c>
    </row>
    <row r="44" spans="1:15" x14ac:dyDescent="0.25">
      <c r="A44" s="10" t="s">
        <v>58</v>
      </c>
      <c r="B44" s="85" t="s">
        <v>165</v>
      </c>
      <c r="C44" s="77">
        <v>3</v>
      </c>
      <c r="D44" s="41">
        <v>0</v>
      </c>
      <c r="E44" s="41">
        <v>1</v>
      </c>
      <c r="F44" s="349"/>
      <c r="G44" s="349"/>
      <c r="H44" s="349"/>
      <c r="I44" s="349"/>
      <c r="J44" s="349"/>
      <c r="K44" s="349"/>
      <c r="L44" s="349"/>
      <c r="M44" s="349"/>
      <c r="N44" s="350"/>
      <c r="O44" s="85">
        <f>SUM(C44:N44)</f>
        <v>4</v>
      </c>
    </row>
    <row r="45" spans="1:15" x14ac:dyDescent="0.25">
      <c r="A45" s="10" t="s">
        <v>59</v>
      </c>
      <c r="B45" s="166" t="s">
        <v>69</v>
      </c>
      <c r="C45" s="195">
        <f>C44/C22</f>
        <v>0.33333333333333331</v>
      </c>
      <c r="D45" s="195">
        <f t="shared" ref="D45:N45" si="19">D44/D22</f>
        <v>0</v>
      </c>
      <c r="E45" s="195">
        <f t="shared" si="19"/>
        <v>0.125</v>
      </c>
      <c r="F45" s="359" t="e">
        <f t="shared" si="19"/>
        <v>#DIV/0!</v>
      </c>
      <c r="G45" s="359" t="e">
        <f t="shared" si="19"/>
        <v>#DIV/0!</v>
      </c>
      <c r="H45" s="359" t="e">
        <f t="shared" si="19"/>
        <v>#DIV/0!</v>
      </c>
      <c r="I45" s="359" t="e">
        <f t="shared" si="19"/>
        <v>#DIV/0!</v>
      </c>
      <c r="J45" s="359" t="e">
        <f t="shared" si="19"/>
        <v>#DIV/0!</v>
      </c>
      <c r="K45" s="359" t="e">
        <f t="shared" si="19"/>
        <v>#DIV/0!</v>
      </c>
      <c r="L45" s="359" t="e">
        <f t="shared" si="19"/>
        <v>#DIV/0!</v>
      </c>
      <c r="M45" s="359" t="e">
        <f t="shared" si="19"/>
        <v>#DIV/0!</v>
      </c>
      <c r="N45" s="359" t="e">
        <f t="shared" si="19"/>
        <v>#DIV/0!</v>
      </c>
      <c r="O45" s="196">
        <f>O44/O22</f>
        <v>0.14814814814814814</v>
      </c>
    </row>
    <row r="46" spans="1:15" x14ac:dyDescent="0.25">
      <c r="A46" s="10" t="s">
        <v>60</v>
      </c>
      <c r="B46" s="85" t="s">
        <v>166</v>
      </c>
      <c r="C46" s="77">
        <v>1</v>
      </c>
      <c r="D46" s="41">
        <v>0</v>
      </c>
      <c r="E46" s="41">
        <v>2</v>
      </c>
      <c r="F46" s="349"/>
      <c r="G46" s="349"/>
      <c r="H46" s="349"/>
      <c r="I46" s="349"/>
      <c r="J46" s="349"/>
      <c r="K46" s="349"/>
      <c r="L46" s="349"/>
      <c r="M46" s="349"/>
      <c r="N46" s="350"/>
      <c r="O46" s="85">
        <f>SUM(C46:N46)</f>
        <v>3</v>
      </c>
    </row>
    <row r="47" spans="1:15" x14ac:dyDescent="0.25">
      <c r="A47" s="10" t="s">
        <v>61</v>
      </c>
      <c r="B47" s="166" t="s">
        <v>69</v>
      </c>
      <c r="C47" s="195">
        <f>C46/C22</f>
        <v>0.1111111111111111</v>
      </c>
      <c r="D47" s="195">
        <f t="shared" ref="D47:N47" si="20">D46/D22</f>
        <v>0</v>
      </c>
      <c r="E47" s="195">
        <f>E46/E22</f>
        <v>0.25</v>
      </c>
      <c r="F47" s="359" t="e">
        <f t="shared" si="20"/>
        <v>#DIV/0!</v>
      </c>
      <c r="G47" s="359" t="e">
        <f t="shared" si="20"/>
        <v>#DIV/0!</v>
      </c>
      <c r="H47" s="359" t="e">
        <f t="shared" si="20"/>
        <v>#DIV/0!</v>
      </c>
      <c r="I47" s="359" t="e">
        <f t="shared" si="20"/>
        <v>#DIV/0!</v>
      </c>
      <c r="J47" s="359" t="e">
        <f t="shared" si="20"/>
        <v>#DIV/0!</v>
      </c>
      <c r="K47" s="359" t="e">
        <f t="shared" si="20"/>
        <v>#DIV/0!</v>
      </c>
      <c r="L47" s="359" t="e">
        <f t="shared" si="20"/>
        <v>#DIV/0!</v>
      </c>
      <c r="M47" s="359" t="e">
        <f t="shared" si="20"/>
        <v>#DIV/0!</v>
      </c>
      <c r="N47" s="359" t="e">
        <f t="shared" si="20"/>
        <v>#DIV/0!</v>
      </c>
      <c r="O47" s="196">
        <f>O46/O22</f>
        <v>0.1111111111111111</v>
      </c>
    </row>
    <row r="48" spans="1:15" x14ac:dyDescent="0.25">
      <c r="A48" s="10" t="s">
        <v>62</v>
      </c>
      <c r="B48" s="85" t="s">
        <v>308</v>
      </c>
      <c r="C48" s="77">
        <v>0</v>
      </c>
      <c r="D48" s="41">
        <v>0</v>
      </c>
      <c r="E48" s="41">
        <v>0</v>
      </c>
      <c r="F48" s="349"/>
      <c r="G48" s="349"/>
      <c r="H48" s="349"/>
      <c r="I48" s="349"/>
      <c r="J48" s="349"/>
      <c r="K48" s="349"/>
      <c r="L48" s="349"/>
      <c r="M48" s="349"/>
      <c r="N48" s="350"/>
      <c r="O48" s="85">
        <f>SUM(C48:N48)</f>
        <v>0</v>
      </c>
    </row>
    <row r="49" spans="1:15" x14ac:dyDescent="0.25">
      <c r="A49" s="10" t="s">
        <v>63</v>
      </c>
      <c r="B49" s="166" t="s">
        <v>69</v>
      </c>
      <c r="C49" s="195">
        <v>0</v>
      </c>
      <c r="D49" s="195">
        <f t="shared" ref="D49:N49" si="21">D48/D22</f>
        <v>0</v>
      </c>
      <c r="E49" s="195">
        <f t="shared" si="21"/>
        <v>0</v>
      </c>
      <c r="F49" s="359" t="e">
        <f t="shared" si="21"/>
        <v>#DIV/0!</v>
      </c>
      <c r="G49" s="359" t="e">
        <f t="shared" si="21"/>
        <v>#DIV/0!</v>
      </c>
      <c r="H49" s="359" t="e">
        <f t="shared" si="21"/>
        <v>#DIV/0!</v>
      </c>
      <c r="I49" s="359" t="e">
        <f t="shared" si="21"/>
        <v>#DIV/0!</v>
      </c>
      <c r="J49" s="359" t="e">
        <f t="shared" si="21"/>
        <v>#DIV/0!</v>
      </c>
      <c r="K49" s="359" t="e">
        <f t="shared" si="21"/>
        <v>#DIV/0!</v>
      </c>
      <c r="L49" s="359" t="e">
        <f t="shared" si="21"/>
        <v>#DIV/0!</v>
      </c>
      <c r="M49" s="359" t="e">
        <f t="shared" si="21"/>
        <v>#DIV/0!</v>
      </c>
      <c r="N49" s="359" t="e">
        <f t="shared" si="21"/>
        <v>#DIV/0!</v>
      </c>
      <c r="O49" s="196">
        <f>O48/O22</f>
        <v>0</v>
      </c>
    </row>
    <row r="50" spans="1:15" x14ac:dyDescent="0.25">
      <c r="A50" s="10" t="s">
        <v>64</v>
      </c>
      <c r="B50" s="198" t="s">
        <v>168</v>
      </c>
      <c r="C50" s="40">
        <v>0</v>
      </c>
      <c r="D50" s="41">
        <v>2</v>
      </c>
      <c r="E50" s="41">
        <v>1</v>
      </c>
      <c r="F50" s="349"/>
      <c r="G50" s="349"/>
      <c r="H50" s="349"/>
      <c r="I50" s="349"/>
      <c r="J50" s="349"/>
      <c r="K50" s="349"/>
      <c r="L50" s="349"/>
      <c r="M50" s="349"/>
      <c r="N50" s="350"/>
      <c r="O50" s="85">
        <f>SUM(C50:N50)</f>
        <v>3</v>
      </c>
    </row>
    <row r="51" spans="1:15" x14ac:dyDescent="0.25">
      <c r="A51" s="10" t="s">
        <v>65</v>
      </c>
      <c r="B51" s="166" t="s">
        <v>69</v>
      </c>
      <c r="C51" s="195">
        <v>0</v>
      </c>
      <c r="D51" s="195">
        <f t="shared" ref="D51:N51" si="22">D50/D22</f>
        <v>0.2</v>
      </c>
      <c r="E51" s="195">
        <f t="shared" si="22"/>
        <v>0.125</v>
      </c>
      <c r="F51" s="359" t="e">
        <f t="shared" si="22"/>
        <v>#DIV/0!</v>
      </c>
      <c r="G51" s="359" t="e">
        <f t="shared" si="22"/>
        <v>#DIV/0!</v>
      </c>
      <c r="H51" s="359" t="e">
        <f t="shared" si="22"/>
        <v>#DIV/0!</v>
      </c>
      <c r="I51" s="359" t="e">
        <f t="shared" si="22"/>
        <v>#DIV/0!</v>
      </c>
      <c r="J51" s="359" t="e">
        <f t="shared" si="22"/>
        <v>#DIV/0!</v>
      </c>
      <c r="K51" s="359" t="e">
        <f t="shared" si="22"/>
        <v>#DIV/0!</v>
      </c>
      <c r="L51" s="359" t="e">
        <f t="shared" si="22"/>
        <v>#DIV/0!</v>
      </c>
      <c r="M51" s="359" t="e">
        <f t="shared" si="22"/>
        <v>#DIV/0!</v>
      </c>
      <c r="N51" s="359" t="e">
        <f t="shared" si="22"/>
        <v>#DIV/0!</v>
      </c>
      <c r="O51" s="196">
        <f>O50/O22</f>
        <v>0.1111111111111111</v>
      </c>
    </row>
    <row r="52" spans="1:15" ht="24.75" x14ac:dyDescent="0.25">
      <c r="A52" s="10" t="s">
        <v>155</v>
      </c>
      <c r="B52" s="198" t="s">
        <v>169</v>
      </c>
      <c r="C52" s="77">
        <v>0</v>
      </c>
      <c r="D52" s="41">
        <v>0</v>
      </c>
      <c r="E52" s="41">
        <v>0</v>
      </c>
      <c r="F52" s="349"/>
      <c r="G52" s="349"/>
      <c r="H52" s="349"/>
      <c r="I52" s="349"/>
      <c r="J52" s="349"/>
      <c r="K52" s="349"/>
      <c r="L52" s="349"/>
      <c r="M52" s="349"/>
      <c r="N52" s="350"/>
      <c r="O52" s="85">
        <f>SUM(C52:N52)</f>
        <v>0</v>
      </c>
    </row>
    <row r="53" spans="1:15" x14ac:dyDescent="0.25">
      <c r="A53" s="10" t="s">
        <v>66</v>
      </c>
      <c r="B53" s="166" t="s">
        <v>69</v>
      </c>
      <c r="C53" s="195">
        <f>C52/C22</f>
        <v>0</v>
      </c>
      <c r="D53" s="195">
        <f t="shared" ref="D53:N53" si="23">D52/D22</f>
        <v>0</v>
      </c>
      <c r="E53" s="195">
        <f t="shared" si="23"/>
        <v>0</v>
      </c>
      <c r="F53" s="359" t="e">
        <f t="shared" si="23"/>
        <v>#DIV/0!</v>
      </c>
      <c r="G53" s="359" t="e">
        <f t="shared" si="23"/>
        <v>#DIV/0!</v>
      </c>
      <c r="H53" s="359" t="e">
        <f t="shared" si="23"/>
        <v>#DIV/0!</v>
      </c>
      <c r="I53" s="359" t="e">
        <f t="shared" si="23"/>
        <v>#DIV/0!</v>
      </c>
      <c r="J53" s="359" t="e">
        <f t="shared" si="23"/>
        <v>#DIV/0!</v>
      </c>
      <c r="K53" s="359" t="e">
        <f t="shared" si="23"/>
        <v>#DIV/0!</v>
      </c>
      <c r="L53" s="359" t="e">
        <f t="shared" si="23"/>
        <v>#DIV/0!</v>
      </c>
      <c r="M53" s="359" t="e">
        <f t="shared" si="23"/>
        <v>#DIV/0!</v>
      </c>
      <c r="N53" s="359" t="e">
        <f t="shared" si="23"/>
        <v>#DIV/0!</v>
      </c>
      <c r="O53" s="196">
        <f>O52/O22</f>
        <v>0</v>
      </c>
    </row>
    <row r="54" spans="1:15" x14ac:dyDescent="0.25">
      <c r="A54" s="10" t="s">
        <v>72</v>
      </c>
      <c r="B54" s="85" t="s">
        <v>292</v>
      </c>
      <c r="C54" s="40">
        <v>0</v>
      </c>
      <c r="D54" s="41">
        <v>1</v>
      </c>
      <c r="E54" s="41">
        <v>0</v>
      </c>
      <c r="F54" s="349"/>
      <c r="G54" s="349"/>
      <c r="H54" s="349"/>
      <c r="I54" s="349"/>
      <c r="J54" s="349"/>
      <c r="K54" s="349"/>
      <c r="L54" s="349"/>
      <c r="M54" s="349"/>
      <c r="N54" s="350"/>
      <c r="O54" s="85">
        <f>SUM(C54:N54)</f>
        <v>1</v>
      </c>
    </row>
    <row r="55" spans="1:15" ht="15.75" thickBot="1" x14ac:dyDescent="0.3">
      <c r="A55" s="10" t="s">
        <v>73</v>
      </c>
      <c r="B55" s="170" t="s">
        <v>69</v>
      </c>
      <c r="C55" s="204">
        <f>C54/C22</f>
        <v>0</v>
      </c>
      <c r="D55" s="205">
        <f t="shared" ref="D55:N55" si="24">D54/D22</f>
        <v>0.1</v>
      </c>
      <c r="E55" s="205">
        <f t="shared" si="24"/>
        <v>0</v>
      </c>
      <c r="F55" s="361" t="e">
        <f t="shared" si="24"/>
        <v>#DIV/0!</v>
      </c>
      <c r="G55" s="361" t="e">
        <f t="shared" si="24"/>
        <v>#DIV/0!</v>
      </c>
      <c r="H55" s="361" t="e">
        <f t="shared" si="24"/>
        <v>#DIV/0!</v>
      </c>
      <c r="I55" s="361" t="e">
        <f t="shared" si="24"/>
        <v>#DIV/0!</v>
      </c>
      <c r="J55" s="361" t="e">
        <f t="shared" si="24"/>
        <v>#DIV/0!</v>
      </c>
      <c r="K55" s="361" t="e">
        <f t="shared" si="24"/>
        <v>#DIV/0!</v>
      </c>
      <c r="L55" s="361" t="e">
        <f t="shared" si="24"/>
        <v>#DIV/0!</v>
      </c>
      <c r="M55" s="361" t="e">
        <f t="shared" si="24"/>
        <v>#DIV/0!</v>
      </c>
      <c r="N55" s="361" t="e">
        <f t="shared" si="24"/>
        <v>#DIV/0!</v>
      </c>
      <c r="O55" s="206">
        <f>O54/O22</f>
        <v>3.7037037037037035E-2</v>
      </c>
    </row>
    <row r="56" spans="1:15" ht="20.100000000000001" customHeight="1" thickBot="1" x14ac:dyDescent="0.3">
      <c r="A56" s="21" t="s">
        <v>333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375</v>
      </c>
      <c r="D57" s="55" t="s">
        <v>376</v>
      </c>
      <c r="E57" s="413" t="s">
        <v>377</v>
      </c>
      <c r="F57" s="55" t="s">
        <v>378</v>
      </c>
      <c r="G57" s="55" t="s">
        <v>379</v>
      </c>
      <c r="H57" s="55" t="s">
        <v>380</v>
      </c>
      <c r="I57" s="55" t="s">
        <v>381</v>
      </c>
      <c r="J57" s="55" t="s">
        <v>382</v>
      </c>
      <c r="K57" s="55" t="s">
        <v>383</v>
      </c>
      <c r="L57" s="55" t="s">
        <v>384</v>
      </c>
      <c r="M57" s="55" t="s">
        <v>385</v>
      </c>
      <c r="N57" s="55" t="s">
        <v>386</v>
      </c>
      <c r="O57" s="181" t="s">
        <v>105</v>
      </c>
    </row>
    <row r="58" spans="1:15" ht="15.75" thickBot="1" x14ac:dyDescent="0.3">
      <c r="A58" s="29" t="s">
        <v>74</v>
      </c>
      <c r="B58" s="26" t="s">
        <v>294</v>
      </c>
      <c r="C58" s="17">
        <v>6</v>
      </c>
      <c r="D58" s="17">
        <v>11</v>
      </c>
      <c r="E58" s="17">
        <v>9</v>
      </c>
      <c r="F58" s="396"/>
      <c r="G58" s="396"/>
      <c r="H58" s="396"/>
      <c r="I58" s="396"/>
      <c r="J58" s="396"/>
      <c r="K58" s="396"/>
      <c r="L58" s="396"/>
      <c r="M58" s="396"/>
      <c r="N58" s="396"/>
      <c r="O58" s="26">
        <f>SUM(C58:N58)</f>
        <v>26</v>
      </c>
    </row>
    <row r="59" spans="1:15" x14ac:dyDescent="0.25">
      <c r="A59" s="29" t="s">
        <v>75</v>
      </c>
      <c r="B59" s="208" t="s">
        <v>299</v>
      </c>
      <c r="C59" s="197">
        <v>4</v>
      </c>
      <c r="D59" s="186">
        <v>6</v>
      </c>
      <c r="E59" s="186">
        <v>6</v>
      </c>
      <c r="F59" s="348"/>
      <c r="G59" s="348"/>
      <c r="H59" s="348"/>
      <c r="I59" s="348"/>
      <c r="J59" s="348"/>
      <c r="K59" s="348"/>
      <c r="L59" s="348"/>
      <c r="M59" s="348"/>
      <c r="N59" s="358"/>
      <c r="O59" s="27">
        <f>SUM(C59:N59)</f>
        <v>16</v>
      </c>
    </row>
    <row r="60" spans="1:15" x14ac:dyDescent="0.25">
      <c r="A60" s="29" t="s">
        <v>76</v>
      </c>
      <c r="B60" s="207" t="s">
        <v>80</v>
      </c>
      <c r="C60" s="195">
        <f>C59/C58</f>
        <v>0.66666666666666663</v>
      </c>
      <c r="D60" s="195">
        <f t="shared" ref="D60:N60" si="25">D59/D58</f>
        <v>0.54545454545454541</v>
      </c>
      <c r="E60" s="195">
        <f t="shared" si="25"/>
        <v>0.66666666666666663</v>
      </c>
      <c r="F60" s="359" t="e">
        <f t="shared" si="25"/>
        <v>#DIV/0!</v>
      </c>
      <c r="G60" s="359" t="e">
        <f t="shared" si="25"/>
        <v>#DIV/0!</v>
      </c>
      <c r="H60" s="359" t="e">
        <f t="shared" si="25"/>
        <v>#DIV/0!</v>
      </c>
      <c r="I60" s="359" t="e">
        <f t="shared" si="25"/>
        <v>#DIV/0!</v>
      </c>
      <c r="J60" s="359" t="e">
        <f t="shared" si="25"/>
        <v>#DIV/0!</v>
      </c>
      <c r="K60" s="359" t="e">
        <f t="shared" si="25"/>
        <v>#DIV/0!</v>
      </c>
      <c r="L60" s="359" t="e">
        <f t="shared" si="25"/>
        <v>#DIV/0!</v>
      </c>
      <c r="M60" s="359" t="e">
        <f t="shared" si="25"/>
        <v>#DIV/0!</v>
      </c>
      <c r="N60" s="345" t="e">
        <f t="shared" si="25"/>
        <v>#DIV/0!</v>
      </c>
      <c r="O60" s="249">
        <f>O59/O58</f>
        <v>0.61538461538461542</v>
      </c>
    </row>
    <row r="61" spans="1:15" x14ac:dyDescent="0.25">
      <c r="A61" s="29" t="s">
        <v>87</v>
      </c>
      <c r="B61" s="209" t="s">
        <v>78</v>
      </c>
      <c r="C61" s="40">
        <v>3</v>
      </c>
      <c r="D61" s="41">
        <v>7</v>
      </c>
      <c r="E61" s="41">
        <v>3</v>
      </c>
      <c r="F61" s="349"/>
      <c r="G61" s="349"/>
      <c r="H61" s="349"/>
      <c r="I61" s="349"/>
      <c r="J61" s="349"/>
      <c r="K61" s="349"/>
      <c r="L61" s="349"/>
      <c r="M61" s="349"/>
      <c r="N61" s="350"/>
      <c r="O61" s="210">
        <f>SUM(C61:N61)</f>
        <v>13</v>
      </c>
    </row>
    <row r="62" spans="1:15" x14ac:dyDescent="0.25">
      <c r="A62" s="29" t="s">
        <v>88</v>
      </c>
      <c r="B62" s="207" t="s">
        <v>80</v>
      </c>
      <c r="C62" s="195">
        <f>C61/C58</f>
        <v>0.5</v>
      </c>
      <c r="D62" s="195">
        <f t="shared" ref="D62:N62" si="26">D61/D58</f>
        <v>0.63636363636363635</v>
      </c>
      <c r="E62" s="195">
        <f t="shared" si="26"/>
        <v>0.33333333333333331</v>
      </c>
      <c r="F62" s="359" t="e">
        <f t="shared" si="26"/>
        <v>#DIV/0!</v>
      </c>
      <c r="G62" s="359" t="e">
        <f t="shared" si="26"/>
        <v>#DIV/0!</v>
      </c>
      <c r="H62" s="359" t="e">
        <f t="shared" si="26"/>
        <v>#DIV/0!</v>
      </c>
      <c r="I62" s="359" t="e">
        <f t="shared" si="26"/>
        <v>#DIV/0!</v>
      </c>
      <c r="J62" s="359" t="e">
        <f t="shared" si="26"/>
        <v>#DIV/0!</v>
      </c>
      <c r="K62" s="359" t="e">
        <f t="shared" si="26"/>
        <v>#DIV/0!</v>
      </c>
      <c r="L62" s="359" t="e">
        <f t="shared" si="26"/>
        <v>#DIV/0!</v>
      </c>
      <c r="M62" s="359" t="e">
        <f t="shared" si="26"/>
        <v>#DIV/0!</v>
      </c>
      <c r="N62" s="345" t="e">
        <f t="shared" si="26"/>
        <v>#DIV/0!</v>
      </c>
      <c r="O62" s="249">
        <f>O61/O58</f>
        <v>0.5</v>
      </c>
    </row>
    <row r="63" spans="1:15" x14ac:dyDescent="0.25">
      <c r="A63" s="29" t="s">
        <v>89</v>
      </c>
      <c r="B63" s="209" t="s">
        <v>302</v>
      </c>
      <c r="C63" s="40">
        <v>2</v>
      </c>
      <c r="D63" s="41">
        <v>4</v>
      </c>
      <c r="E63" s="41">
        <v>3</v>
      </c>
      <c r="F63" s="349"/>
      <c r="G63" s="349"/>
      <c r="H63" s="349"/>
      <c r="I63" s="349"/>
      <c r="J63" s="349"/>
      <c r="K63" s="349"/>
      <c r="L63" s="349"/>
      <c r="M63" s="349"/>
      <c r="N63" s="350"/>
      <c r="O63" s="210">
        <f>SUM(C63:N63)</f>
        <v>9</v>
      </c>
    </row>
    <row r="64" spans="1:15" x14ac:dyDescent="0.25">
      <c r="A64" s="29" t="s">
        <v>90</v>
      </c>
      <c r="B64" s="193" t="s">
        <v>80</v>
      </c>
      <c r="C64" s="195">
        <f>C63/C58</f>
        <v>0.33333333333333331</v>
      </c>
      <c r="D64" s="195">
        <f t="shared" ref="D64:N64" si="27">D63/D58</f>
        <v>0.36363636363636365</v>
      </c>
      <c r="E64" s="195">
        <f t="shared" si="27"/>
        <v>0.33333333333333331</v>
      </c>
      <c r="F64" s="359" t="e">
        <f t="shared" si="27"/>
        <v>#DIV/0!</v>
      </c>
      <c r="G64" s="359" t="e">
        <f t="shared" si="27"/>
        <v>#DIV/0!</v>
      </c>
      <c r="H64" s="359" t="e">
        <f t="shared" si="27"/>
        <v>#DIV/0!</v>
      </c>
      <c r="I64" s="359" t="e">
        <f t="shared" si="27"/>
        <v>#DIV/0!</v>
      </c>
      <c r="J64" s="359" t="e">
        <f t="shared" si="27"/>
        <v>#DIV/0!</v>
      </c>
      <c r="K64" s="359" t="e">
        <f t="shared" si="27"/>
        <v>#DIV/0!</v>
      </c>
      <c r="L64" s="359" t="e">
        <f t="shared" si="27"/>
        <v>#DIV/0!</v>
      </c>
      <c r="M64" s="359" t="e">
        <f t="shared" si="27"/>
        <v>#DIV/0!</v>
      </c>
      <c r="N64" s="345" t="e">
        <f t="shared" si="27"/>
        <v>#DIV/0!</v>
      </c>
      <c r="O64" s="249">
        <f>O63/O58</f>
        <v>0.34615384615384615</v>
      </c>
    </row>
    <row r="65" spans="1:15" x14ac:dyDescent="0.25">
      <c r="A65" s="29" t="s">
        <v>91</v>
      </c>
      <c r="B65" s="209" t="s">
        <v>303</v>
      </c>
      <c r="C65" s="41">
        <f>C61-C67</f>
        <v>3</v>
      </c>
      <c r="D65" s="41">
        <f>D61-D67</f>
        <v>6</v>
      </c>
      <c r="E65" s="41">
        <f>E61-E67</f>
        <v>1</v>
      </c>
      <c r="F65" s="349">
        <f t="shared" ref="F65:N65" si="28">F61-F67</f>
        <v>0</v>
      </c>
      <c r="G65" s="349">
        <f t="shared" si="28"/>
        <v>0</v>
      </c>
      <c r="H65" s="349">
        <f t="shared" si="28"/>
        <v>0</v>
      </c>
      <c r="I65" s="349">
        <f t="shared" si="28"/>
        <v>0</v>
      </c>
      <c r="J65" s="349">
        <f t="shared" si="28"/>
        <v>0</v>
      </c>
      <c r="K65" s="349">
        <f t="shared" si="28"/>
        <v>0</v>
      </c>
      <c r="L65" s="349">
        <f t="shared" si="28"/>
        <v>0</v>
      </c>
      <c r="M65" s="349">
        <f t="shared" si="28"/>
        <v>0</v>
      </c>
      <c r="N65" s="350">
        <f t="shared" si="28"/>
        <v>0</v>
      </c>
      <c r="O65" s="210">
        <f>SUM(C65:N65)</f>
        <v>10</v>
      </c>
    </row>
    <row r="66" spans="1:15" ht="15.75" thickBot="1" x14ac:dyDescent="0.3">
      <c r="A66" s="29" t="s">
        <v>92</v>
      </c>
      <c r="B66" s="211" t="s">
        <v>80</v>
      </c>
      <c r="C66" s="250">
        <f>C65/C58</f>
        <v>0.5</v>
      </c>
      <c r="D66" s="200">
        <f>D65/D58</f>
        <v>0.54545454545454541</v>
      </c>
      <c r="E66" s="200">
        <f t="shared" ref="E66:N66" si="29">E65/E58</f>
        <v>0.1111111111111111</v>
      </c>
      <c r="F66" s="373" t="e">
        <f t="shared" si="29"/>
        <v>#DIV/0!</v>
      </c>
      <c r="G66" s="373" t="e">
        <f t="shared" si="29"/>
        <v>#DIV/0!</v>
      </c>
      <c r="H66" s="373" t="e">
        <f t="shared" si="29"/>
        <v>#DIV/0!</v>
      </c>
      <c r="I66" s="373" t="e">
        <f t="shared" si="29"/>
        <v>#DIV/0!</v>
      </c>
      <c r="J66" s="373" t="e">
        <f t="shared" si="29"/>
        <v>#DIV/0!</v>
      </c>
      <c r="K66" s="373" t="e">
        <f t="shared" si="29"/>
        <v>#DIV/0!</v>
      </c>
      <c r="L66" s="373" t="e">
        <f t="shared" si="29"/>
        <v>#DIV/0!</v>
      </c>
      <c r="M66" s="373" t="e">
        <f t="shared" si="29"/>
        <v>#DIV/0!</v>
      </c>
      <c r="N66" s="353" t="e">
        <f t="shared" si="29"/>
        <v>#DIV/0!</v>
      </c>
      <c r="O66" s="251">
        <f>O65/O58</f>
        <v>0.38461538461538464</v>
      </c>
    </row>
    <row r="67" spans="1:15" ht="15.75" thickTop="1" x14ac:dyDescent="0.25">
      <c r="A67" s="29" t="s">
        <v>93</v>
      </c>
      <c r="B67" s="225" t="s">
        <v>304</v>
      </c>
      <c r="C67" s="203">
        <f>C69+C71+C73+C75+C77</f>
        <v>0</v>
      </c>
      <c r="D67" s="203">
        <f>D69+D71+D73+D75+D77</f>
        <v>1</v>
      </c>
      <c r="E67" s="203">
        <f>E69+E71+E73+E75+E77</f>
        <v>2</v>
      </c>
      <c r="F67" s="356">
        <f t="shared" ref="F67:N67" si="30">F69+F71+F73+F75+F77</f>
        <v>0</v>
      </c>
      <c r="G67" s="356">
        <f t="shared" si="30"/>
        <v>0</v>
      </c>
      <c r="H67" s="356">
        <f t="shared" si="30"/>
        <v>0</v>
      </c>
      <c r="I67" s="356">
        <f t="shared" si="30"/>
        <v>0</v>
      </c>
      <c r="J67" s="356">
        <f t="shared" si="30"/>
        <v>0</v>
      </c>
      <c r="K67" s="356">
        <f t="shared" si="30"/>
        <v>0</v>
      </c>
      <c r="L67" s="356">
        <f t="shared" si="30"/>
        <v>0</v>
      </c>
      <c r="M67" s="356">
        <f t="shared" si="30"/>
        <v>0</v>
      </c>
      <c r="N67" s="357">
        <f t="shared" si="30"/>
        <v>0</v>
      </c>
      <c r="O67" s="224">
        <f>SUM(C67:N67)</f>
        <v>3</v>
      </c>
    </row>
    <row r="68" spans="1:15" ht="15.75" thickBot="1" x14ac:dyDescent="0.3">
      <c r="A68" s="29" t="s">
        <v>94</v>
      </c>
      <c r="B68" s="211" t="s">
        <v>80</v>
      </c>
      <c r="C68" s="250">
        <f>C67/C58</f>
        <v>0</v>
      </c>
      <c r="D68" s="252">
        <f t="shared" ref="D68:N68" si="31">D67/D58</f>
        <v>9.0909090909090912E-2</v>
      </c>
      <c r="E68" s="252">
        <f t="shared" si="31"/>
        <v>0.22222222222222221</v>
      </c>
      <c r="F68" s="374" t="e">
        <f t="shared" si="31"/>
        <v>#DIV/0!</v>
      </c>
      <c r="G68" s="374" t="e">
        <f t="shared" si="31"/>
        <v>#DIV/0!</v>
      </c>
      <c r="H68" s="374" t="e">
        <f t="shared" si="31"/>
        <v>#DIV/0!</v>
      </c>
      <c r="I68" s="374" t="e">
        <f t="shared" si="31"/>
        <v>#DIV/0!</v>
      </c>
      <c r="J68" s="374" t="e">
        <f t="shared" si="31"/>
        <v>#DIV/0!</v>
      </c>
      <c r="K68" s="374" t="e">
        <f t="shared" si="31"/>
        <v>#DIV/0!</v>
      </c>
      <c r="L68" s="374" t="e">
        <f t="shared" si="31"/>
        <v>#DIV/0!</v>
      </c>
      <c r="M68" s="374" t="e">
        <f t="shared" si="31"/>
        <v>#DIV/0!</v>
      </c>
      <c r="N68" s="375" t="e">
        <f t="shared" si="31"/>
        <v>#DIV/0!</v>
      </c>
      <c r="O68" s="251">
        <f>O67/O58</f>
        <v>0.11538461538461539</v>
      </c>
    </row>
    <row r="69" spans="1:15" ht="15.75" thickTop="1" x14ac:dyDescent="0.25">
      <c r="A69" s="29" t="s">
        <v>95</v>
      </c>
      <c r="B69" s="212" t="s">
        <v>309</v>
      </c>
      <c r="C69" s="223">
        <v>0</v>
      </c>
      <c r="D69" s="214">
        <v>0</v>
      </c>
      <c r="E69" s="214">
        <v>2</v>
      </c>
      <c r="F69" s="376"/>
      <c r="G69" s="376"/>
      <c r="H69" s="376"/>
      <c r="I69" s="376"/>
      <c r="J69" s="376"/>
      <c r="K69" s="376"/>
      <c r="L69" s="376"/>
      <c r="M69" s="376"/>
      <c r="N69" s="377"/>
      <c r="O69" s="28">
        <f>SUM(C69:N69)</f>
        <v>2</v>
      </c>
    </row>
    <row r="70" spans="1:15" x14ac:dyDescent="0.25">
      <c r="A70" s="29" t="s">
        <v>96</v>
      </c>
      <c r="B70" s="207" t="s">
        <v>80</v>
      </c>
      <c r="C70" s="221">
        <f>C69/C58</f>
        <v>0</v>
      </c>
      <c r="D70" s="195">
        <f t="shared" ref="D70:N70" si="32">D69/D58</f>
        <v>0</v>
      </c>
      <c r="E70" s="195">
        <f t="shared" si="32"/>
        <v>0.22222222222222221</v>
      </c>
      <c r="F70" s="359" t="e">
        <f t="shared" si="32"/>
        <v>#DIV/0!</v>
      </c>
      <c r="G70" s="359" t="e">
        <f t="shared" si="32"/>
        <v>#DIV/0!</v>
      </c>
      <c r="H70" s="359" t="e">
        <f t="shared" si="32"/>
        <v>#DIV/0!</v>
      </c>
      <c r="I70" s="359" t="e">
        <f t="shared" si="32"/>
        <v>#DIV/0!</v>
      </c>
      <c r="J70" s="359" t="e">
        <f t="shared" si="32"/>
        <v>#DIV/0!</v>
      </c>
      <c r="K70" s="359" t="e">
        <f t="shared" si="32"/>
        <v>#DIV/0!</v>
      </c>
      <c r="L70" s="359" t="e">
        <f t="shared" si="32"/>
        <v>#DIV/0!</v>
      </c>
      <c r="M70" s="359" t="e">
        <f t="shared" si="32"/>
        <v>#DIV/0!</v>
      </c>
      <c r="N70" s="345" t="e">
        <f t="shared" si="32"/>
        <v>#DIV/0!</v>
      </c>
      <c r="O70" s="249">
        <f>O69/O58</f>
        <v>7.6923076923076927E-2</v>
      </c>
    </row>
    <row r="71" spans="1:15" x14ac:dyDescent="0.25">
      <c r="A71" s="29" t="s">
        <v>97</v>
      </c>
      <c r="B71" s="212" t="s">
        <v>310</v>
      </c>
      <c r="C71" s="213">
        <v>0</v>
      </c>
      <c r="D71" s="214">
        <v>0</v>
      </c>
      <c r="E71" s="214">
        <v>0</v>
      </c>
      <c r="F71" s="376"/>
      <c r="G71" s="376"/>
      <c r="H71" s="376"/>
      <c r="I71" s="376"/>
      <c r="J71" s="376"/>
      <c r="K71" s="376"/>
      <c r="L71" s="376"/>
      <c r="M71" s="376"/>
      <c r="N71" s="377"/>
      <c r="O71" s="28">
        <f>SUM(C71:N71)</f>
        <v>0</v>
      </c>
    </row>
    <row r="72" spans="1:15" x14ac:dyDescent="0.25">
      <c r="A72" s="29" t="s">
        <v>98</v>
      </c>
      <c r="B72" s="193" t="s">
        <v>80</v>
      </c>
      <c r="C72" s="195">
        <f>C71/C58</f>
        <v>0</v>
      </c>
      <c r="D72" s="195">
        <f t="shared" ref="D72:N72" si="33">D71/D58</f>
        <v>0</v>
      </c>
      <c r="E72" s="195">
        <f t="shared" si="33"/>
        <v>0</v>
      </c>
      <c r="F72" s="359" t="e">
        <f t="shared" si="33"/>
        <v>#DIV/0!</v>
      </c>
      <c r="G72" s="359" t="e">
        <f t="shared" si="33"/>
        <v>#DIV/0!</v>
      </c>
      <c r="H72" s="359" t="e">
        <f t="shared" si="33"/>
        <v>#DIV/0!</v>
      </c>
      <c r="I72" s="359" t="e">
        <f t="shared" si="33"/>
        <v>#DIV/0!</v>
      </c>
      <c r="J72" s="359" t="e">
        <f t="shared" si="33"/>
        <v>#DIV/0!</v>
      </c>
      <c r="K72" s="359" t="e">
        <f t="shared" si="33"/>
        <v>#DIV/0!</v>
      </c>
      <c r="L72" s="359" t="e">
        <f t="shared" si="33"/>
        <v>#DIV/0!</v>
      </c>
      <c r="M72" s="359" t="e">
        <f t="shared" si="33"/>
        <v>#DIV/0!</v>
      </c>
      <c r="N72" s="345" t="e">
        <f t="shared" si="33"/>
        <v>#DIV/0!</v>
      </c>
      <c r="O72" s="249">
        <f>O71/O58</f>
        <v>0</v>
      </c>
    </row>
    <row r="73" spans="1:15" ht="23.25" x14ac:dyDescent="0.25">
      <c r="A73" s="29" t="s">
        <v>99</v>
      </c>
      <c r="B73" s="215" t="s">
        <v>305</v>
      </c>
      <c r="C73" s="40">
        <v>0</v>
      </c>
      <c r="D73" s="41">
        <v>0</v>
      </c>
      <c r="E73" s="41">
        <v>0</v>
      </c>
      <c r="F73" s="349">
        <v>0</v>
      </c>
      <c r="G73" s="349"/>
      <c r="H73" s="349"/>
      <c r="I73" s="349"/>
      <c r="J73" s="349"/>
      <c r="K73" s="349"/>
      <c r="L73" s="349"/>
      <c r="M73" s="349"/>
      <c r="N73" s="350"/>
      <c r="O73" s="210">
        <f>SUM(C73:N73)</f>
        <v>0</v>
      </c>
    </row>
    <row r="74" spans="1:15" x14ac:dyDescent="0.25">
      <c r="A74" s="29" t="s">
        <v>100</v>
      </c>
      <c r="B74" s="193" t="s">
        <v>80</v>
      </c>
      <c r="C74" s="195">
        <f>C73/C58</f>
        <v>0</v>
      </c>
      <c r="D74" s="195">
        <f t="shared" ref="D74:N74" si="34">D73/D58</f>
        <v>0</v>
      </c>
      <c r="E74" s="195">
        <f t="shared" si="34"/>
        <v>0</v>
      </c>
      <c r="F74" s="359" t="e">
        <f t="shared" si="34"/>
        <v>#DIV/0!</v>
      </c>
      <c r="G74" s="359" t="e">
        <f t="shared" si="34"/>
        <v>#DIV/0!</v>
      </c>
      <c r="H74" s="359" t="e">
        <f t="shared" si="34"/>
        <v>#DIV/0!</v>
      </c>
      <c r="I74" s="359" t="e">
        <f t="shared" si="34"/>
        <v>#DIV/0!</v>
      </c>
      <c r="J74" s="359" t="e">
        <f t="shared" si="34"/>
        <v>#DIV/0!</v>
      </c>
      <c r="K74" s="359" t="e">
        <f t="shared" si="34"/>
        <v>#DIV/0!</v>
      </c>
      <c r="L74" s="359" t="e">
        <f t="shared" si="34"/>
        <v>#DIV/0!</v>
      </c>
      <c r="M74" s="359" t="e">
        <f t="shared" si="34"/>
        <v>#DIV/0!</v>
      </c>
      <c r="N74" s="345" t="e">
        <f t="shared" si="34"/>
        <v>#DIV/0!</v>
      </c>
      <c r="O74" s="249">
        <f>O73/O58</f>
        <v>0</v>
      </c>
    </row>
    <row r="75" spans="1:15" ht="23.25" x14ac:dyDescent="0.25">
      <c r="A75" s="29" t="s">
        <v>101</v>
      </c>
      <c r="B75" s="215" t="s">
        <v>306</v>
      </c>
      <c r="C75" s="77">
        <v>0</v>
      </c>
      <c r="D75" s="41">
        <v>1</v>
      </c>
      <c r="E75" s="41">
        <v>0</v>
      </c>
      <c r="F75" s="349"/>
      <c r="G75" s="349"/>
      <c r="H75" s="349"/>
      <c r="I75" s="349"/>
      <c r="J75" s="349"/>
      <c r="K75" s="349"/>
      <c r="L75" s="349"/>
      <c r="M75" s="349"/>
      <c r="N75" s="350"/>
      <c r="O75" s="210">
        <f>SUM(C75:N75)</f>
        <v>1</v>
      </c>
    </row>
    <row r="76" spans="1:15" x14ac:dyDescent="0.25">
      <c r="A76" s="29" t="s">
        <v>102</v>
      </c>
      <c r="B76" s="193" t="s">
        <v>80</v>
      </c>
      <c r="C76" s="195">
        <f>C75/C58</f>
        <v>0</v>
      </c>
      <c r="D76" s="195">
        <f t="shared" ref="D76:N76" si="35">D75/D58</f>
        <v>9.0909090909090912E-2</v>
      </c>
      <c r="E76" s="195">
        <f t="shared" si="35"/>
        <v>0</v>
      </c>
      <c r="F76" s="359" t="e">
        <f t="shared" si="35"/>
        <v>#DIV/0!</v>
      </c>
      <c r="G76" s="359" t="e">
        <f t="shared" si="35"/>
        <v>#DIV/0!</v>
      </c>
      <c r="H76" s="359" t="e">
        <f t="shared" si="35"/>
        <v>#DIV/0!</v>
      </c>
      <c r="I76" s="359" t="e">
        <f t="shared" si="35"/>
        <v>#DIV/0!</v>
      </c>
      <c r="J76" s="359" t="e">
        <f t="shared" si="35"/>
        <v>#DIV/0!</v>
      </c>
      <c r="K76" s="359" t="e">
        <f t="shared" si="35"/>
        <v>#DIV/0!</v>
      </c>
      <c r="L76" s="359" t="e">
        <f t="shared" si="35"/>
        <v>#DIV/0!</v>
      </c>
      <c r="M76" s="359" t="e">
        <f t="shared" si="35"/>
        <v>#DIV/0!</v>
      </c>
      <c r="N76" s="345" t="e">
        <f t="shared" si="35"/>
        <v>#DIV/0!</v>
      </c>
      <c r="O76" s="249">
        <f>O75/O58</f>
        <v>3.8461538461538464E-2</v>
      </c>
    </row>
    <row r="77" spans="1:15" x14ac:dyDescent="0.25">
      <c r="A77" s="29" t="s">
        <v>103</v>
      </c>
      <c r="B77" s="215" t="s">
        <v>307</v>
      </c>
      <c r="C77" s="77">
        <v>0</v>
      </c>
      <c r="D77" s="41">
        <v>0</v>
      </c>
      <c r="E77" s="41">
        <v>0</v>
      </c>
      <c r="F77" s="349"/>
      <c r="G77" s="349"/>
      <c r="H77" s="349"/>
      <c r="I77" s="349"/>
      <c r="J77" s="349"/>
      <c r="K77" s="349"/>
      <c r="L77" s="349"/>
      <c r="M77" s="349"/>
      <c r="N77" s="350"/>
      <c r="O77" s="210">
        <f>SUM(C77:N77)</f>
        <v>0</v>
      </c>
    </row>
    <row r="78" spans="1:15" x14ac:dyDescent="0.25">
      <c r="A78" s="29" t="s">
        <v>104</v>
      </c>
      <c r="B78" s="193" t="s">
        <v>80</v>
      </c>
      <c r="C78" s="195">
        <f>C77/C58</f>
        <v>0</v>
      </c>
      <c r="D78" s="195">
        <f t="shared" ref="D78:N78" si="36">D77/D58</f>
        <v>0</v>
      </c>
      <c r="E78" s="195">
        <f t="shared" si="36"/>
        <v>0</v>
      </c>
      <c r="F78" s="359" t="e">
        <f t="shared" si="36"/>
        <v>#DIV/0!</v>
      </c>
      <c r="G78" s="359" t="e">
        <f t="shared" si="36"/>
        <v>#DIV/0!</v>
      </c>
      <c r="H78" s="359" t="e">
        <f t="shared" si="36"/>
        <v>#DIV/0!</v>
      </c>
      <c r="I78" s="359" t="e">
        <f t="shared" si="36"/>
        <v>#DIV/0!</v>
      </c>
      <c r="J78" s="359" t="e">
        <f t="shared" si="36"/>
        <v>#DIV/0!</v>
      </c>
      <c r="K78" s="359" t="e">
        <f t="shared" si="36"/>
        <v>#DIV/0!</v>
      </c>
      <c r="L78" s="359" t="e">
        <f t="shared" si="36"/>
        <v>#DIV/0!</v>
      </c>
      <c r="M78" s="359" t="e">
        <f t="shared" si="36"/>
        <v>#DIV/0!</v>
      </c>
      <c r="N78" s="345" t="e">
        <f t="shared" si="36"/>
        <v>#DIV/0!</v>
      </c>
      <c r="O78" s="249">
        <f>O77/O58</f>
        <v>0</v>
      </c>
    </row>
    <row r="79" spans="1:15" x14ac:dyDescent="0.25">
      <c r="A79" s="29" t="s">
        <v>156</v>
      </c>
      <c r="B79" s="209" t="s">
        <v>79</v>
      </c>
      <c r="C79" s="40">
        <v>0</v>
      </c>
      <c r="D79" s="41">
        <v>0</v>
      </c>
      <c r="E79" s="41">
        <v>0</v>
      </c>
      <c r="F79" s="349"/>
      <c r="G79" s="349"/>
      <c r="H79" s="349"/>
      <c r="I79" s="349"/>
      <c r="J79" s="349"/>
      <c r="K79" s="349"/>
      <c r="L79" s="349"/>
      <c r="M79" s="349"/>
      <c r="N79" s="350"/>
      <c r="O79" s="210">
        <f>SUM(C79:N79)</f>
        <v>0</v>
      </c>
    </row>
    <row r="80" spans="1:15" x14ac:dyDescent="0.25">
      <c r="A80" s="29" t="s">
        <v>157</v>
      </c>
      <c r="B80" s="193" t="s">
        <v>80</v>
      </c>
      <c r="C80" s="195">
        <f>C79/C58</f>
        <v>0</v>
      </c>
      <c r="D80" s="195">
        <f t="shared" ref="D80:N80" si="37">D79/D58</f>
        <v>0</v>
      </c>
      <c r="E80" s="195">
        <f t="shared" si="37"/>
        <v>0</v>
      </c>
      <c r="F80" s="359" t="e">
        <f t="shared" si="37"/>
        <v>#DIV/0!</v>
      </c>
      <c r="G80" s="359" t="e">
        <f t="shared" si="37"/>
        <v>#DIV/0!</v>
      </c>
      <c r="H80" s="359" t="e">
        <f t="shared" si="37"/>
        <v>#DIV/0!</v>
      </c>
      <c r="I80" s="359" t="e">
        <f t="shared" si="37"/>
        <v>#DIV/0!</v>
      </c>
      <c r="J80" s="359" t="e">
        <f t="shared" si="37"/>
        <v>#DIV/0!</v>
      </c>
      <c r="K80" s="359" t="e">
        <f t="shared" si="37"/>
        <v>#DIV/0!</v>
      </c>
      <c r="L80" s="359" t="e">
        <f t="shared" si="37"/>
        <v>#DIV/0!</v>
      </c>
      <c r="M80" s="359" t="e">
        <f t="shared" si="37"/>
        <v>#DIV/0!</v>
      </c>
      <c r="N80" s="345" t="e">
        <f t="shared" si="37"/>
        <v>#DIV/0!</v>
      </c>
      <c r="O80" s="249">
        <f>O79/O58</f>
        <v>0</v>
      </c>
    </row>
    <row r="81" spans="1:15" x14ac:dyDescent="0.25">
      <c r="A81" s="29" t="s">
        <v>158</v>
      </c>
      <c r="B81" s="209" t="s">
        <v>81</v>
      </c>
      <c r="C81" s="40">
        <v>0</v>
      </c>
      <c r="D81" s="41">
        <v>0</v>
      </c>
      <c r="E81" s="41">
        <v>1</v>
      </c>
      <c r="F81" s="349"/>
      <c r="G81" s="349"/>
      <c r="H81" s="349"/>
      <c r="I81" s="349"/>
      <c r="J81" s="349"/>
      <c r="K81" s="349"/>
      <c r="L81" s="349"/>
      <c r="M81" s="349"/>
      <c r="N81" s="350"/>
      <c r="O81" s="210">
        <f>SUM(C81:N81)</f>
        <v>1</v>
      </c>
    </row>
    <row r="82" spans="1:15" x14ac:dyDescent="0.25">
      <c r="A82" s="29" t="s">
        <v>159</v>
      </c>
      <c r="B82" s="193" t="s">
        <v>80</v>
      </c>
      <c r="C82" s="195">
        <f>C81/C58</f>
        <v>0</v>
      </c>
      <c r="D82" s="195">
        <f t="shared" ref="D82:N82" si="38">D81/D58</f>
        <v>0</v>
      </c>
      <c r="E82" s="195">
        <f t="shared" si="38"/>
        <v>0.1111111111111111</v>
      </c>
      <c r="F82" s="359" t="e">
        <f t="shared" si="38"/>
        <v>#DIV/0!</v>
      </c>
      <c r="G82" s="359" t="e">
        <f t="shared" si="38"/>
        <v>#DIV/0!</v>
      </c>
      <c r="H82" s="359" t="e">
        <f t="shared" si="38"/>
        <v>#DIV/0!</v>
      </c>
      <c r="I82" s="359" t="e">
        <f t="shared" si="38"/>
        <v>#DIV/0!</v>
      </c>
      <c r="J82" s="359" t="e">
        <f t="shared" si="38"/>
        <v>#DIV/0!</v>
      </c>
      <c r="K82" s="359" t="e">
        <f t="shared" si="38"/>
        <v>#DIV/0!</v>
      </c>
      <c r="L82" s="359" t="e">
        <f t="shared" si="38"/>
        <v>#DIV/0!</v>
      </c>
      <c r="M82" s="359" t="e">
        <f t="shared" si="38"/>
        <v>#DIV/0!</v>
      </c>
      <c r="N82" s="345" t="e">
        <f t="shared" si="38"/>
        <v>#DIV/0!</v>
      </c>
      <c r="O82" s="249">
        <f>O81/O58</f>
        <v>3.8461538461538464E-2</v>
      </c>
    </row>
    <row r="83" spans="1:15" ht="24.75" x14ac:dyDescent="0.25">
      <c r="A83" s="29" t="s">
        <v>225</v>
      </c>
      <c r="B83" s="216" t="s">
        <v>82</v>
      </c>
      <c r="C83" s="40">
        <v>0</v>
      </c>
      <c r="D83" s="41">
        <v>0</v>
      </c>
      <c r="E83" s="41">
        <v>0</v>
      </c>
      <c r="F83" s="349"/>
      <c r="G83" s="349"/>
      <c r="H83" s="349"/>
      <c r="I83" s="349"/>
      <c r="J83" s="349"/>
      <c r="K83" s="349"/>
      <c r="L83" s="349"/>
      <c r="M83" s="349"/>
      <c r="N83" s="350"/>
      <c r="O83" s="210">
        <f>SUM(C83:N83)</f>
        <v>0</v>
      </c>
    </row>
    <row r="84" spans="1:15" x14ac:dyDescent="0.25">
      <c r="A84" s="29" t="s">
        <v>226</v>
      </c>
      <c r="B84" s="193" t="s">
        <v>80</v>
      </c>
      <c r="C84" s="195">
        <f>C83/C58</f>
        <v>0</v>
      </c>
      <c r="D84" s="195">
        <f t="shared" ref="D84:N84" si="39">D83/D58</f>
        <v>0</v>
      </c>
      <c r="E84" s="195">
        <f t="shared" si="39"/>
        <v>0</v>
      </c>
      <c r="F84" s="359" t="e">
        <f t="shared" si="39"/>
        <v>#DIV/0!</v>
      </c>
      <c r="G84" s="359" t="e">
        <f t="shared" si="39"/>
        <v>#DIV/0!</v>
      </c>
      <c r="H84" s="359" t="e">
        <f t="shared" si="39"/>
        <v>#DIV/0!</v>
      </c>
      <c r="I84" s="359" t="e">
        <f t="shared" si="39"/>
        <v>#DIV/0!</v>
      </c>
      <c r="J84" s="359" t="e">
        <f t="shared" si="39"/>
        <v>#DIV/0!</v>
      </c>
      <c r="K84" s="359" t="e">
        <f t="shared" si="39"/>
        <v>#DIV/0!</v>
      </c>
      <c r="L84" s="359" t="e">
        <f t="shared" si="39"/>
        <v>#DIV/0!</v>
      </c>
      <c r="M84" s="359" t="e">
        <f t="shared" si="39"/>
        <v>#DIV/0!</v>
      </c>
      <c r="N84" s="345" t="e">
        <f t="shared" si="39"/>
        <v>#DIV/0!</v>
      </c>
      <c r="O84" s="249">
        <f>O83/O58</f>
        <v>0</v>
      </c>
    </row>
    <row r="85" spans="1:15" ht="24" x14ac:dyDescent="0.25">
      <c r="A85" s="29" t="s">
        <v>227</v>
      </c>
      <c r="B85" s="217" t="s">
        <v>83</v>
      </c>
      <c r="C85" s="40">
        <v>0</v>
      </c>
      <c r="D85" s="41">
        <v>0</v>
      </c>
      <c r="E85" s="41">
        <v>0</v>
      </c>
      <c r="F85" s="349"/>
      <c r="G85" s="349"/>
      <c r="H85" s="349"/>
      <c r="I85" s="349"/>
      <c r="J85" s="349"/>
      <c r="K85" s="349"/>
      <c r="L85" s="349"/>
      <c r="M85" s="349"/>
      <c r="N85" s="350"/>
      <c r="O85" s="210">
        <f>SUM(C85:N85)</f>
        <v>0</v>
      </c>
    </row>
    <row r="86" spans="1:15" x14ac:dyDescent="0.25">
      <c r="A86" s="29" t="s">
        <v>228</v>
      </c>
      <c r="B86" s="193" t="s">
        <v>80</v>
      </c>
      <c r="C86" s="195">
        <f>C85/C58</f>
        <v>0</v>
      </c>
      <c r="D86" s="195">
        <f t="shared" ref="D86:N86" si="40">D85/D58</f>
        <v>0</v>
      </c>
      <c r="E86" s="195">
        <f t="shared" si="40"/>
        <v>0</v>
      </c>
      <c r="F86" s="359" t="e">
        <f t="shared" si="40"/>
        <v>#DIV/0!</v>
      </c>
      <c r="G86" s="359" t="e">
        <f t="shared" si="40"/>
        <v>#DIV/0!</v>
      </c>
      <c r="H86" s="359" t="e">
        <f t="shared" si="40"/>
        <v>#DIV/0!</v>
      </c>
      <c r="I86" s="359" t="e">
        <f t="shared" si="40"/>
        <v>#DIV/0!</v>
      </c>
      <c r="J86" s="359" t="e">
        <f t="shared" si="40"/>
        <v>#DIV/0!</v>
      </c>
      <c r="K86" s="359" t="e">
        <f t="shared" si="40"/>
        <v>#DIV/0!</v>
      </c>
      <c r="L86" s="359" t="e">
        <f t="shared" si="40"/>
        <v>#DIV/0!</v>
      </c>
      <c r="M86" s="359" t="e">
        <f t="shared" si="40"/>
        <v>#DIV/0!</v>
      </c>
      <c r="N86" s="345" t="e">
        <f t="shared" si="40"/>
        <v>#DIV/0!</v>
      </c>
      <c r="O86" s="249">
        <f>O85/O58</f>
        <v>0</v>
      </c>
    </row>
    <row r="87" spans="1:15" ht="24.75" x14ac:dyDescent="0.25">
      <c r="A87" s="29" t="s">
        <v>229</v>
      </c>
      <c r="B87" s="216" t="s">
        <v>84</v>
      </c>
      <c r="C87" s="40">
        <v>1</v>
      </c>
      <c r="D87" s="41">
        <v>1</v>
      </c>
      <c r="E87" s="41">
        <v>3</v>
      </c>
      <c r="F87" s="349"/>
      <c r="G87" s="349"/>
      <c r="H87" s="349"/>
      <c r="I87" s="349"/>
      <c r="J87" s="349"/>
      <c r="K87" s="349"/>
      <c r="L87" s="349"/>
      <c r="M87" s="349"/>
      <c r="N87" s="350"/>
      <c r="O87" s="210">
        <f>SUM(C87:N87)</f>
        <v>5</v>
      </c>
    </row>
    <row r="88" spans="1:15" x14ac:dyDescent="0.25">
      <c r="A88" s="29" t="s">
        <v>232</v>
      </c>
      <c r="B88" s="193" t="s">
        <v>80</v>
      </c>
      <c r="C88" s="195">
        <f>C87/C58</f>
        <v>0.16666666666666666</v>
      </c>
      <c r="D88" s="195">
        <f t="shared" ref="D88:N88" si="41">D87/D58</f>
        <v>9.0909090909090912E-2</v>
      </c>
      <c r="E88" s="195">
        <f t="shared" si="41"/>
        <v>0.33333333333333331</v>
      </c>
      <c r="F88" s="359" t="e">
        <f t="shared" si="41"/>
        <v>#DIV/0!</v>
      </c>
      <c r="G88" s="359" t="e">
        <f t="shared" si="41"/>
        <v>#DIV/0!</v>
      </c>
      <c r="H88" s="359" t="e">
        <f t="shared" si="41"/>
        <v>#DIV/0!</v>
      </c>
      <c r="I88" s="359" t="e">
        <f t="shared" si="41"/>
        <v>#DIV/0!</v>
      </c>
      <c r="J88" s="359" t="e">
        <f t="shared" si="41"/>
        <v>#DIV/0!</v>
      </c>
      <c r="K88" s="359" t="e">
        <f t="shared" si="41"/>
        <v>#DIV/0!</v>
      </c>
      <c r="L88" s="359" t="e">
        <f t="shared" si="41"/>
        <v>#DIV/0!</v>
      </c>
      <c r="M88" s="359" t="e">
        <f t="shared" si="41"/>
        <v>#DIV/0!</v>
      </c>
      <c r="N88" s="345" t="e">
        <f t="shared" si="41"/>
        <v>#DIV/0!</v>
      </c>
      <c r="O88" s="249">
        <f>O87/O58</f>
        <v>0.19230769230769232</v>
      </c>
    </row>
    <row r="89" spans="1:15" ht="24.75" x14ac:dyDescent="0.25">
      <c r="A89" s="29" t="s">
        <v>233</v>
      </c>
      <c r="B89" s="216" t="s">
        <v>295</v>
      </c>
      <c r="C89" s="40">
        <v>2</v>
      </c>
      <c r="D89" s="41">
        <v>2</v>
      </c>
      <c r="E89" s="41">
        <v>2</v>
      </c>
      <c r="F89" s="349"/>
      <c r="G89" s="349"/>
      <c r="H89" s="349"/>
      <c r="I89" s="349"/>
      <c r="J89" s="349"/>
      <c r="K89" s="349"/>
      <c r="L89" s="349"/>
      <c r="M89" s="349"/>
      <c r="N89" s="350"/>
      <c r="O89" s="210">
        <f>SUM(C89:N89)</f>
        <v>6</v>
      </c>
    </row>
    <row r="90" spans="1:15" x14ac:dyDescent="0.25">
      <c r="A90" s="29" t="s">
        <v>235</v>
      </c>
      <c r="B90" s="193" t="s">
        <v>80</v>
      </c>
      <c r="C90" s="195">
        <f>C89/C58</f>
        <v>0.33333333333333331</v>
      </c>
      <c r="D90" s="195">
        <f t="shared" ref="D90:N90" si="42">D89/D58</f>
        <v>0.18181818181818182</v>
      </c>
      <c r="E90" s="195">
        <f t="shared" si="42"/>
        <v>0.22222222222222221</v>
      </c>
      <c r="F90" s="359" t="e">
        <f t="shared" si="42"/>
        <v>#DIV/0!</v>
      </c>
      <c r="G90" s="359" t="e">
        <f t="shared" si="42"/>
        <v>#DIV/0!</v>
      </c>
      <c r="H90" s="359" t="e">
        <f t="shared" si="42"/>
        <v>#DIV/0!</v>
      </c>
      <c r="I90" s="359" t="e">
        <f t="shared" si="42"/>
        <v>#DIV/0!</v>
      </c>
      <c r="J90" s="359" t="e">
        <f t="shared" si="42"/>
        <v>#DIV/0!</v>
      </c>
      <c r="K90" s="359" t="e">
        <f t="shared" si="42"/>
        <v>#DIV/0!</v>
      </c>
      <c r="L90" s="359" t="e">
        <f t="shared" si="42"/>
        <v>#DIV/0!</v>
      </c>
      <c r="M90" s="359" t="e">
        <f t="shared" si="42"/>
        <v>#DIV/0!</v>
      </c>
      <c r="N90" s="345" t="e">
        <f t="shared" si="42"/>
        <v>#DIV/0!</v>
      </c>
      <c r="O90" s="249">
        <f>O89/O58</f>
        <v>0.23076923076923078</v>
      </c>
    </row>
    <row r="91" spans="1:15" ht="24.75" x14ac:dyDescent="0.25">
      <c r="A91" s="29" t="s">
        <v>236</v>
      </c>
      <c r="B91" s="216" t="s">
        <v>296</v>
      </c>
      <c r="C91" s="77">
        <v>0</v>
      </c>
      <c r="D91" s="41">
        <v>0</v>
      </c>
      <c r="E91" s="41">
        <v>0</v>
      </c>
      <c r="F91" s="349"/>
      <c r="G91" s="349"/>
      <c r="H91" s="349"/>
      <c r="I91" s="349"/>
      <c r="J91" s="349"/>
      <c r="K91" s="349"/>
      <c r="L91" s="349"/>
      <c r="M91" s="349"/>
      <c r="N91" s="350"/>
      <c r="O91" s="210">
        <f>SUM(C91:N91)</f>
        <v>0</v>
      </c>
    </row>
    <row r="92" spans="1:15" x14ac:dyDescent="0.25">
      <c r="A92" s="29" t="s">
        <v>237</v>
      </c>
      <c r="B92" s="193" t="s">
        <v>80</v>
      </c>
      <c r="C92" s="195">
        <f>C91/C58</f>
        <v>0</v>
      </c>
      <c r="D92" s="195">
        <f t="shared" ref="D92:N92" si="43">D91/D58</f>
        <v>0</v>
      </c>
      <c r="E92" s="195">
        <f t="shared" si="43"/>
        <v>0</v>
      </c>
      <c r="F92" s="359" t="e">
        <f t="shared" si="43"/>
        <v>#DIV/0!</v>
      </c>
      <c r="G92" s="359" t="e">
        <f t="shared" si="43"/>
        <v>#DIV/0!</v>
      </c>
      <c r="H92" s="359" t="e">
        <f t="shared" si="43"/>
        <v>#DIV/0!</v>
      </c>
      <c r="I92" s="359" t="e">
        <f t="shared" si="43"/>
        <v>#DIV/0!</v>
      </c>
      <c r="J92" s="359" t="e">
        <f t="shared" si="43"/>
        <v>#DIV/0!</v>
      </c>
      <c r="K92" s="359" t="e">
        <f t="shared" si="43"/>
        <v>#DIV/0!</v>
      </c>
      <c r="L92" s="359" t="e">
        <f t="shared" si="43"/>
        <v>#DIV/0!</v>
      </c>
      <c r="M92" s="359" t="e">
        <f t="shared" si="43"/>
        <v>#DIV/0!</v>
      </c>
      <c r="N92" s="345" t="e">
        <f t="shared" si="43"/>
        <v>#DIV/0!</v>
      </c>
      <c r="O92" s="249">
        <f>O91/O58</f>
        <v>0</v>
      </c>
    </row>
    <row r="93" spans="1:15" ht="24.75" x14ac:dyDescent="0.25">
      <c r="A93" s="29" t="s">
        <v>238</v>
      </c>
      <c r="B93" s="216" t="s">
        <v>297</v>
      </c>
      <c r="C93" s="40">
        <v>0</v>
      </c>
      <c r="D93" s="41">
        <v>0</v>
      </c>
      <c r="E93" s="41">
        <v>0</v>
      </c>
      <c r="F93" s="349"/>
      <c r="G93" s="349"/>
      <c r="H93" s="349"/>
      <c r="I93" s="349"/>
      <c r="J93" s="349"/>
      <c r="K93" s="349"/>
      <c r="L93" s="349"/>
      <c r="M93" s="349"/>
      <c r="N93" s="350"/>
      <c r="O93" s="210">
        <f>SUM(C93:N93)</f>
        <v>0</v>
      </c>
    </row>
    <row r="94" spans="1:15" x14ac:dyDescent="0.25">
      <c r="A94" s="29" t="s">
        <v>239</v>
      </c>
      <c r="B94" s="193" t="s">
        <v>80</v>
      </c>
      <c r="C94" s="195">
        <f>C93/C58</f>
        <v>0</v>
      </c>
      <c r="D94" s="195">
        <f t="shared" ref="D94:N94" si="44">D93/D58</f>
        <v>0</v>
      </c>
      <c r="E94" s="195">
        <f t="shared" si="44"/>
        <v>0</v>
      </c>
      <c r="F94" s="359" t="e">
        <f t="shared" si="44"/>
        <v>#DIV/0!</v>
      </c>
      <c r="G94" s="359" t="e">
        <f t="shared" si="44"/>
        <v>#DIV/0!</v>
      </c>
      <c r="H94" s="359" t="e">
        <f t="shared" si="44"/>
        <v>#DIV/0!</v>
      </c>
      <c r="I94" s="359" t="e">
        <f t="shared" si="44"/>
        <v>#DIV/0!</v>
      </c>
      <c r="J94" s="359" t="e">
        <f t="shared" si="44"/>
        <v>#DIV/0!</v>
      </c>
      <c r="K94" s="359" t="e">
        <f t="shared" si="44"/>
        <v>#DIV/0!</v>
      </c>
      <c r="L94" s="359" t="e">
        <f t="shared" si="44"/>
        <v>#DIV/0!</v>
      </c>
      <c r="M94" s="359" t="e">
        <f t="shared" si="44"/>
        <v>#DIV/0!</v>
      </c>
      <c r="N94" s="345" t="e">
        <f t="shared" si="44"/>
        <v>#DIV/0!</v>
      </c>
      <c r="O94" s="249">
        <f>O93/O58</f>
        <v>0</v>
      </c>
    </row>
    <row r="95" spans="1:15" ht="24.75" x14ac:dyDescent="0.25">
      <c r="A95" s="29" t="s">
        <v>300</v>
      </c>
      <c r="B95" s="216" t="s">
        <v>298</v>
      </c>
      <c r="C95" s="77">
        <f>C58-C61-C79-C81-C83-C85-C87-C89-C91-C93</f>
        <v>0</v>
      </c>
      <c r="D95" s="77">
        <f>D58-D61-D79-D81-D83-D85-D87-D89-D91-D93</f>
        <v>1</v>
      </c>
      <c r="E95" s="77">
        <f>E58-E61-E79-E81-E83-E85-E87-E89-E91-E93</f>
        <v>0</v>
      </c>
      <c r="F95" s="351">
        <f t="shared" ref="F95:N95" si="45">F58-F61-F79-F81-F83-F85-F87-F89-F91-F93</f>
        <v>0</v>
      </c>
      <c r="G95" s="351">
        <f t="shared" si="45"/>
        <v>0</v>
      </c>
      <c r="H95" s="351">
        <f t="shared" si="45"/>
        <v>0</v>
      </c>
      <c r="I95" s="351">
        <f t="shared" si="45"/>
        <v>0</v>
      </c>
      <c r="J95" s="351">
        <f t="shared" si="45"/>
        <v>0</v>
      </c>
      <c r="K95" s="351">
        <f t="shared" si="45"/>
        <v>0</v>
      </c>
      <c r="L95" s="351">
        <f t="shared" si="45"/>
        <v>0</v>
      </c>
      <c r="M95" s="351">
        <f t="shared" si="45"/>
        <v>0</v>
      </c>
      <c r="N95" s="350">
        <f t="shared" si="45"/>
        <v>0</v>
      </c>
      <c r="O95" s="210">
        <f>SUM(C95:N95)</f>
        <v>1</v>
      </c>
    </row>
    <row r="96" spans="1:15" ht="15.75" thickBot="1" x14ac:dyDescent="0.3">
      <c r="A96" s="29" t="s">
        <v>301</v>
      </c>
      <c r="B96" s="218" t="s">
        <v>80</v>
      </c>
      <c r="C96" s="204">
        <f>C95/C58</f>
        <v>0</v>
      </c>
      <c r="D96" s="205">
        <f t="shared" ref="D96:N96" si="46">D95/D58</f>
        <v>9.0909090909090912E-2</v>
      </c>
      <c r="E96" s="205">
        <f t="shared" si="46"/>
        <v>0</v>
      </c>
      <c r="F96" s="361" t="e">
        <f t="shared" si="46"/>
        <v>#DIV/0!</v>
      </c>
      <c r="G96" s="361" t="e">
        <f t="shared" si="46"/>
        <v>#DIV/0!</v>
      </c>
      <c r="H96" s="361" t="e">
        <f t="shared" si="46"/>
        <v>#DIV/0!</v>
      </c>
      <c r="I96" s="361" t="e">
        <f t="shared" si="46"/>
        <v>#DIV/0!</v>
      </c>
      <c r="J96" s="361" t="e">
        <f t="shared" si="46"/>
        <v>#DIV/0!</v>
      </c>
      <c r="K96" s="361" t="e">
        <f t="shared" si="46"/>
        <v>#DIV/0!</v>
      </c>
      <c r="L96" s="361" t="e">
        <f t="shared" si="46"/>
        <v>#DIV/0!</v>
      </c>
      <c r="M96" s="361" t="e">
        <f t="shared" si="46"/>
        <v>#DIV/0!</v>
      </c>
      <c r="N96" s="347" t="e">
        <f t="shared" si="46"/>
        <v>#DIV/0!</v>
      </c>
      <c r="O96" s="253">
        <f>O95/O58</f>
        <v>3.8461538461538464E-2</v>
      </c>
    </row>
  </sheetData>
  <pageMargins left="0.7" right="0.7" top="0.75" bottom="0.75" header="0.3" footer="0.3"/>
  <pageSetup paperSize="9"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6"/>
  <sheetViews>
    <sheetView view="pageBreakPreview" zoomScaleNormal="100" zoomScaleSheetLayoutView="100" workbookViewId="0">
      <selection activeCell="C3" sqref="C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8" t="s">
        <v>315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9" t="s">
        <v>6</v>
      </c>
      <c r="B2" s="59" t="s">
        <v>0</v>
      </c>
      <c r="C2" s="58" t="s">
        <v>373</v>
      </c>
      <c r="D2" s="411" t="s">
        <v>375</v>
      </c>
      <c r="E2" s="58" t="s">
        <v>376</v>
      </c>
      <c r="F2" s="58" t="s">
        <v>377</v>
      </c>
      <c r="G2" s="58" t="s">
        <v>378</v>
      </c>
      <c r="H2" s="58" t="s">
        <v>379</v>
      </c>
      <c r="I2" s="58" t="s">
        <v>380</v>
      </c>
      <c r="J2" s="58" t="s">
        <v>381</v>
      </c>
      <c r="K2" s="58" t="s">
        <v>382</v>
      </c>
      <c r="L2" s="58" t="s">
        <v>383</v>
      </c>
      <c r="M2" s="58" t="s">
        <v>384</v>
      </c>
      <c r="N2" s="58" t="s">
        <v>385</v>
      </c>
      <c r="O2" s="58" t="s">
        <v>386</v>
      </c>
    </row>
    <row r="3" spans="1:15" ht="15.75" thickBot="1" x14ac:dyDescent="0.3">
      <c r="A3" s="13" t="s">
        <v>7</v>
      </c>
      <c r="B3" s="5" t="s">
        <v>5</v>
      </c>
      <c r="C3" s="6">
        <v>52</v>
      </c>
      <c r="D3" s="6">
        <v>61</v>
      </c>
      <c r="E3" s="6">
        <v>68</v>
      </c>
      <c r="F3" s="6">
        <v>66</v>
      </c>
      <c r="G3" s="6"/>
      <c r="H3" s="290"/>
      <c r="I3" s="290"/>
      <c r="J3" s="6"/>
      <c r="K3" s="6"/>
      <c r="L3" s="6"/>
      <c r="M3" s="6"/>
      <c r="N3" s="290"/>
      <c r="O3" s="330"/>
    </row>
    <row r="4" spans="1:15" x14ac:dyDescent="0.25">
      <c r="A4" s="13" t="s">
        <v>8</v>
      </c>
      <c r="B4" s="183" t="s">
        <v>41</v>
      </c>
      <c r="C4" s="185">
        <v>40</v>
      </c>
      <c r="D4" s="186">
        <v>49</v>
      </c>
      <c r="E4" s="186">
        <v>56</v>
      </c>
      <c r="F4" s="186">
        <v>55</v>
      </c>
      <c r="G4" s="348"/>
      <c r="H4" s="348"/>
      <c r="I4" s="348"/>
      <c r="J4" s="348"/>
      <c r="K4" s="348"/>
      <c r="L4" s="348"/>
      <c r="M4" s="348"/>
      <c r="N4" s="348"/>
      <c r="O4" s="331"/>
    </row>
    <row r="5" spans="1:15" x14ac:dyDescent="0.25">
      <c r="A5" s="13" t="s">
        <v>9</v>
      </c>
      <c r="B5" s="182" t="s">
        <v>15</v>
      </c>
      <c r="C5" s="184">
        <f>C4/C3</f>
        <v>0.76923076923076927</v>
      </c>
      <c r="D5" s="222">
        <f>D4/D3</f>
        <v>0.80327868852459017</v>
      </c>
      <c r="E5" s="222">
        <f t="shared" ref="E5:O5" si="0">E4/E3</f>
        <v>0.82352941176470584</v>
      </c>
      <c r="F5" s="222">
        <f t="shared" si="0"/>
        <v>0.83333333333333337</v>
      </c>
      <c r="G5" s="344" t="e">
        <f t="shared" si="0"/>
        <v>#DIV/0!</v>
      </c>
      <c r="H5" s="344" t="e">
        <f t="shared" si="0"/>
        <v>#DIV/0!</v>
      </c>
      <c r="I5" s="344" t="e">
        <f t="shared" si="0"/>
        <v>#DIV/0!</v>
      </c>
      <c r="J5" s="344" t="e">
        <f t="shared" si="0"/>
        <v>#DIV/0!</v>
      </c>
      <c r="K5" s="344" t="e">
        <f t="shared" si="0"/>
        <v>#DIV/0!</v>
      </c>
      <c r="L5" s="344" t="e">
        <f t="shared" si="0"/>
        <v>#DIV/0!</v>
      </c>
      <c r="M5" s="344" t="e">
        <f t="shared" si="0"/>
        <v>#DIV/0!</v>
      </c>
      <c r="N5" s="344" t="e">
        <f t="shared" si="0"/>
        <v>#DIV/0!</v>
      </c>
      <c r="O5" s="345" t="e">
        <f t="shared" si="0"/>
        <v>#DIV/0!</v>
      </c>
    </row>
    <row r="6" spans="1:15" x14ac:dyDescent="0.25">
      <c r="A6" s="13" t="s">
        <v>10</v>
      </c>
      <c r="B6" s="187" t="s">
        <v>287</v>
      </c>
      <c r="C6" s="188">
        <v>1</v>
      </c>
      <c r="D6" s="41">
        <v>1</v>
      </c>
      <c r="E6" s="41">
        <v>2</v>
      </c>
      <c r="F6" s="41">
        <v>2</v>
      </c>
      <c r="G6" s="349"/>
      <c r="H6" s="349"/>
      <c r="I6" s="349"/>
      <c r="J6" s="349"/>
      <c r="K6" s="349"/>
      <c r="L6" s="349"/>
      <c r="M6" s="349"/>
      <c r="N6" s="349"/>
      <c r="O6" s="350"/>
    </row>
    <row r="7" spans="1:15" x14ac:dyDescent="0.25">
      <c r="A7" s="13" t="s">
        <v>11</v>
      </c>
      <c r="B7" s="182" t="s">
        <v>15</v>
      </c>
      <c r="C7" s="184">
        <f>C6/C3</f>
        <v>1.9230769230769232E-2</v>
      </c>
      <c r="D7" s="222">
        <f>D6/D3</f>
        <v>1.6393442622950821E-2</v>
      </c>
      <c r="E7" s="222">
        <f t="shared" ref="E7:O7" si="1">E6/E3</f>
        <v>2.9411764705882353E-2</v>
      </c>
      <c r="F7" s="222">
        <f t="shared" si="1"/>
        <v>3.0303030303030304E-2</v>
      </c>
      <c r="G7" s="344" t="e">
        <f t="shared" si="1"/>
        <v>#DIV/0!</v>
      </c>
      <c r="H7" s="344" t="e">
        <f t="shared" si="1"/>
        <v>#DIV/0!</v>
      </c>
      <c r="I7" s="344" t="e">
        <f t="shared" si="1"/>
        <v>#DIV/0!</v>
      </c>
      <c r="J7" s="344" t="e">
        <f t="shared" si="1"/>
        <v>#DIV/0!</v>
      </c>
      <c r="K7" s="344" t="e">
        <f t="shared" si="1"/>
        <v>#DIV/0!</v>
      </c>
      <c r="L7" s="344" t="e">
        <f t="shared" si="1"/>
        <v>#DIV/0!</v>
      </c>
      <c r="M7" s="344" t="e">
        <f t="shared" si="1"/>
        <v>#DIV/0!</v>
      </c>
      <c r="N7" s="344" t="e">
        <f t="shared" si="1"/>
        <v>#DIV/0!</v>
      </c>
      <c r="O7" s="345" t="e">
        <f t="shared" si="1"/>
        <v>#DIV/0!</v>
      </c>
    </row>
    <row r="8" spans="1:15" x14ac:dyDescent="0.25">
      <c r="A8" s="13" t="s">
        <v>12</v>
      </c>
      <c r="B8" s="187" t="s">
        <v>16</v>
      </c>
      <c r="C8" s="188">
        <v>5</v>
      </c>
      <c r="D8" s="41">
        <v>7</v>
      </c>
      <c r="E8" s="41">
        <v>9</v>
      </c>
      <c r="F8" s="41">
        <v>11</v>
      </c>
      <c r="G8" s="349"/>
      <c r="H8" s="349"/>
      <c r="I8" s="349"/>
      <c r="J8" s="349"/>
      <c r="K8" s="349"/>
      <c r="L8" s="349"/>
      <c r="M8" s="349"/>
      <c r="N8" s="349"/>
      <c r="O8" s="350"/>
    </row>
    <row r="9" spans="1:15" x14ac:dyDescent="0.25">
      <c r="A9" s="13" t="s">
        <v>13</v>
      </c>
      <c r="B9" s="182" t="s">
        <v>15</v>
      </c>
      <c r="C9" s="184">
        <f>C8/C3</f>
        <v>9.6153846153846159E-2</v>
      </c>
      <c r="D9" s="222">
        <f>D8/D3</f>
        <v>0.11475409836065574</v>
      </c>
      <c r="E9" s="222">
        <f t="shared" ref="E9:O9" si="2">E8/E3</f>
        <v>0.13235294117647059</v>
      </c>
      <c r="F9" s="222">
        <f t="shared" si="2"/>
        <v>0.16666666666666666</v>
      </c>
      <c r="G9" s="344" t="e">
        <f t="shared" si="2"/>
        <v>#DIV/0!</v>
      </c>
      <c r="H9" s="344" t="e">
        <f t="shared" si="2"/>
        <v>#DIV/0!</v>
      </c>
      <c r="I9" s="344" t="e">
        <f t="shared" si="2"/>
        <v>#DIV/0!</v>
      </c>
      <c r="J9" s="344" t="e">
        <f t="shared" si="2"/>
        <v>#DIV/0!</v>
      </c>
      <c r="K9" s="344" t="e">
        <f t="shared" si="2"/>
        <v>#DIV/0!</v>
      </c>
      <c r="L9" s="344" t="e">
        <f t="shared" si="2"/>
        <v>#DIV/0!</v>
      </c>
      <c r="M9" s="344" t="e">
        <f t="shared" si="2"/>
        <v>#DIV/0!</v>
      </c>
      <c r="N9" s="344" t="e">
        <f t="shared" si="2"/>
        <v>#DIV/0!</v>
      </c>
      <c r="O9" s="345" t="e">
        <f t="shared" si="2"/>
        <v>#DIV/0!</v>
      </c>
    </row>
    <row r="10" spans="1:15" x14ac:dyDescent="0.25">
      <c r="A10" s="13" t="s">
        <v>18</v>
      </c>
      <c r="B10" s="187" t="s">
        <v>17</v>
      </c>
      <c r="C10" s="188">
        <v>27</v>
      </c>
      <c r="D10" s="41">
        <v>32</v>
      </c>
      <c r="E10" s="41">
        <v>39</v>
      </c>
      <c r="F10" s="41">
        <v>37</v>
      </c>
      <c r="G10" s="349"/>
      <c r="H10" s="349"/>
      <c r="I10" s="349"/>
      <c r="J10" s="349"/>
      <c r="K10" s="349"/>
      <c r="L10" s="349"/>
      <c r="M10" s="349"/>
      <c r="N10" s="349"/>
      <c r="O10" s="350"/>
    </row>
    <row r="11" spans="1:15" x14ac:dyDescent="0.25">
      <c r="A11" s="13" t="s">
        <v>19</v>
      </c>
      <c r="B11" s="182" t="s">
        <v>15</v>
      </c>
      <c r="C11" s="184">
        <f>C10/C3</f>
        <v>0.51923076923076927</v>
      </c>
      <c r="D11" s="222">
        <f>D10/D3</f>
        <v>0.52459016393442626</v>
      </c>
      <c r="E11" s="222">
        <f t="shared" ref="E11:O11" si="3">E10/E3</f>
        <v>0.57352941176470584</v>
      </c>
      <c r="F11" s="222">
        <f t="shared" si="3"/>
        <v>0.56060606060606055</v>
      </c>
      <c r="G11" s="344" t="e">
        <f t="shared" si="3"/>
        <v>#DIV/0!</v>
      </c>
      <c r="H11" s="344" t="e">
        <f t="shared" si="3"/>
        <v>#DIV/0!</v>
      </c>
      <c r="I11" s="344" t="e">
        <f t="shared" si="3"/>
        <v>#DIV/0!</v>
      </c>
      <c r="J11" s="344" t="e">
        <f t="shared" si="3"/>
        <v>#DIV/0!</v>
      </c>
      <c r="K11" s="344" t="e">
        <f t="shared" si="3"/>
        <v>#DIV/0!</v>
      </c>
      <c r="L11" s="344" t="e">
        <f t="shared" si="3"/>
        <v>#DIV/0!</v>
      </c>
      <c r="M11" s="344" t="e">
        <f t="shared" si="3"/>
        <v>#DIV/0!</v>
      </c>
      <c r="N11" s="344" t="e">
        <f t="shared" si="3"/>
        <v>#DIV/0!</v>
      </c>
      <c r="O11" s="345" t="e">
        <f t="shared" si="3"/>
        <v>#DIV/0!</v>
      </c>
    </row>
    <row r="12" spans="1:15" x14ac:dyDescent="0.25">
      <c r="A12" s="13" t="s">
        <v>20</v>
      </c>
      <c r="B12" s="189" t="s">
        <v>38</v>
      </c>
      <c r="C12" s="188">
        <v>7</v>
      </c>
      <c r="D12" s="41">
        <v>8</v>
      </c>
      <c r="E12" s="41">
        <v>10</v>
      </c>
      <c r="F12" s="41">
        <v>9</v>
      </c>
      <c r="G12" s="349"/>
      <c r="H12" s="349"/>
      <c r="I12" s="349"/>
      <c r="J12" s="349"/>
      <c r="K12" s="349"/>
      <c r="L12" s="349"/>
      <c r="M12" s="349"/>
      <c r="N12" s="349"/>
      <c r="O12" s="350"/>
    </row>
    <row r="13" spans="1:15" x14ac:dyDescent="0.25">
      <c r="A13" s="13" t="s">
        <v>21</v>
      </c>
      <c r="B13" s="182" t="s">
        <v>15</v>
      </c>
      <c r="C13" s="184">
        <f>C12/C3</f>
        <v>0.13461538461538461</v>
      </c>
      <c r="D13" s="222">
        <f>D12/D3</f>
        <v>0.13114754098360656</v>
      </c>
      <c r="E13" s="222">
        <f t="shared" ref="E13:O13" si="4">E12/E3</f>
        <v>0.14705882352941177</v>
      </c>
      <c r="F13" s="222">
        <f t="shared" si="4"/>
        <v>0.13636363636363635</v>
      </c>
      <c r="G13" s="344" t="e">
        <f t="shared" si="4"/>
        <v>#DIV/0!</v>
      </c>
      <c r="H13" s="344" t="e">
        <f t="shared" si="4"/>
        <v>#DIV/0!</v>
      </c>
      <c r="I13" s="344" t="e">
        <f t="shared" si="4"/>
        <v>#DIV/0!</v>
      </c>
      <c r="J13" s="344" t="e">
        <f t="shared" si="4"/>
        <v>#DIV/0!</v>
      </c>
      <c r="K13" s="344" t="e">
        <f t="shared" si="4"/>
        <v>#DIV/0!</v>
      </c>
      <c r="L13" s="344" t="e">
        <f t="shared" si="4"/>
        <v>#DIV/0!</v>
      </c>
      <c r="M13" s="344" t="e">
        <f t="shared" si="4"/>
        <v>#DIV/0!</v>
      </c>
      <c r="N13" s="344" t="e">
        <f t="shared" si="4"/>
        <v>#DIV/0!</v>
      </c>
      <c r="O13" s="345" t="e">
        <f t="shared" si="4"/>
        <v>#DIV/0!</v>
      </c>
    </row>
    <row r="14" spans="1:15" x14ac:dyDescent="0.25">
      <c r="A14" s="13" t="s">
        <v>22</v>
      </c>
      <c r="B14" s="187" t="s">
        <v>39</v>
      </c>
      <c r="C14" s="188">
        <v>13</v>
      </c>
      <c r="D14" s="41">
        <v>12</v>
      </c>
      <c r="E14" s="41">
        <v>14</v>
      </c>
      <c r="F14" s="41">
        <v>11</v>
      </c>
      <c r="G14" s="349"/>
      <c r="H14" s="349"/>
      <c r="I14" s="349"/>
      <c r="J14" s="349"/>
      <c r="K14" s="349"/>
      <c r="L14" s="349"/>
      <c r="M14" s="349"/>
      <c r="N14" s="349"/>
      <c r="O14" s="350"/>
    </row>
    <row r="15" spans="1:15" x14ac:dyDescent="0.25">
      <c r="A15" s="13" t="s">
        <v>23</v>
      </c>
      <c r="B15" s="182" t="s">
        <v>15</v>
      </c>
      <c r="C15" s="184">
        <f>C14/C3</f>
        <v>0.25</v>
      </c>
      <c r="D15" s="222">
        <f>D14/D3</f>
        <v>0.19672131147540983</v>
      </c>
      <c r="E15" s="222">
        <f t="shared" ref="E15:O15" si="5">E14/E3</f>
        <v>0.20588235294117646</v>
      </c>
      <c r="F15" s="222">
        <f t="shared" si="5"/>
        <v>0.16666666666666666</v>
      </c>
      <c r="G15" s="344" t="e">
        <f t="shared" si="5"/>
        <v>#DIV/0!</v>
      </c>
      <c r="H15" s="344" t="e">
        <f t="shared" si="5"/>
        <v>#DIV/0!</v>
      </c>
      <c r="I15" s="344" t="e">
        <f t="shared" si="5"/>
        <v>#DIV/0!</v>
      </c>
      <c r="J15" s="344" t="e">
        <f t="shared" si="5"/>
        <v>#DIV/0!</v>
      </c>
      <c r="K15" s="344" t="e">
        <f t="shared" si="5"/>
        <v>#DIV/0!</v>
      </c>
      <c r="L15" s="344" t="e">
        <f t="shared" si="5"/>
        <v>#DIV/0!</v>
      </c>
      <c r="M15" s="344" t="e">
        <f t="shared" si="5"/>
        <v>#DIV/0!</v>
      </c>
      <c r="N15" s="344" t="e">
        <f t="shared" si="5"/>
        <v>#DIV/0!</v>
      </c>
      <c r="O15" s="345" t="e">
        <f t="shared" si="5"/>
        <v>#DIV/0!</v>
      </c>
    </row>
    <row r="16" spans="1:15" x14ac:dyDescent="0.25">
      <c r="A16" s="13" t="s">
        <v>24</v>
      </c>
      <c r="B16" s="187" t="s">
        <v>40</v>
      </c>
      <c r="C16" s="188">
        <v>14</v>
      </c>
      <c r="D16" s="41">
        <v>14</v>
      </c>
      <c r="E16" s="41">
        <v>17</v>
      </c>
      <c r="F16" s="41">
        <v>15</v>
      </c>
      <c r="G16" s="349"/>
      <c r="H16" s="349"/>
      <c r="I16" s="349"/>
      <c r="J16" s="349"/>
      <c r="K16" s="349"/>
      <c r="L16" s="349"/>
      <c r="M16" s="349"/>
      <c r="N16" s="349"/>
      <c r="O16" s="350"/>
    </row>
    <row r="17" spans="1:15" x14ac:dyDescent="0.25">
      <c r="A17" s="13" t="s">
        <v>25</v>
      </c>
      <c r="B17" s="190" t="s">
        <v>15</v>
      </c>
      <c r="C17" s="184">
        <f>C16/C3</f>
        <v>0.26923076923076922</v>
      </c>
      <c r="D17" s="222">
        <f>D16/D3</f>
        <v>0.22950819672131148</v>
      </c>
      <c r="E17" s="222">
        <f t="shared" ref="E17:O17" si="6">E16/E3</f>
        <v>0.25</v>
      </c>
      <c r="F17" s="222">
        <f t="shared" si="6"/>
        <v>0.22727272727272727</v>
      </c>
      <c r="G17" s="344" t="e">
        <f t="shared" si="6"/>
        <v>#DIV/0!</v>
      </c>
      <c r="H17" s="344" t="e">
        <f t="shared" si="6"/>
        <v>#DIV/0!</v>
      </c>
      <c r="I17" s="344" t="e">
        <f t="shared" si="6"/>
        <v>#DIV/0!</v>
      </c>
      <c r="J17" s="344" t="e">
        <f t="shared" si="6"/>
        <v>#DIV/0!</v>
      </c>
      <c r="K17" s="344" t="e">
        <f t="shared" si="6"/>
        <v>#DIV/0!</v>
      </c>
      <c r="L17" s="344" t="e">
        <f t="shared" si="6"/>
        <v>#DIV/0!</v>
      </c>
      <c r="M17" s="344" t="e">
        <f t="shared" si="6"/>
        <v>#DIV/0!</v>
      </c>
      <c r="N17" s="344" t="e">
        <f t="shared" si="6"/>
        <v>#DIV/0!</v>
      </c>
      <c r="O17" s="345" t="e">
        <f t="shared" si="6"/>
        <v>#DIV/0!</v>
      </c>
    </row>
    <row r="18" spans="1:15" x14ac:dyDescent="0.25">
      <c r="A18" s="13" t="s">
        <v>26</v>
      </c>
      <c r="B18" s="187" t="s">
        <v>124</v>
      </c>
      <c r="C18" s="188">
        <v>10</v>
      </c>
      <c r="D18" s="41">
        <v>10</v>
      </c>
      <c r="E18" s="41">
        <v>11</v>
      </c>
      <c r="F18" s="41">
        <v>11</v>
      </c>
      <c r="G18" s="349"/>
      <c r="H18" s="349"/>
      <c r="I18" s="349"/>
      <c r="J18" s="349"/>
      <c r="K18" s="349"/>
      <c r="L18" s="349"/>
      <c r="M18" s="349"/>
      <c r="N18" s="349"/>
      <c r="O18" s="350"/>
    </row>
    <row r="19" spans="1:15" ht="15.75" thickBot="1" x14ac:dyDescent="0.3">
      <c r="A19" s="13" t="s">
        <v>27</v>
      </c>
      <c r="B19" s="191" t="s">
        <v>15</v>
      </c>
      <c r="C19" s="192">
        <f>C18/C3</f>
        <v>0.19230769230769232</v>
      </c>
      <c r="D19" s="232">
        <f>D18/D3</f>
        <v>0.16393442622950818</v>
      </c>
      <c r="E19" s="232">
        <f>E18/E3</f>
        <v>0.16176470588235295</v>
      </c>
      <c r="F19" s="232">
        <f t="shared" ref="F19:O19" si="7">F18/F3</f>
        <v>0.16666666666666666</v>
      </c>
      <c r="G19" s="346" t="e">
        <f t="shared" si="7"/>
        <v>#DIV/0!</v>
      </c>
      <c r="H19" s="346" t="e">
        <f t="shared" si="7"/>
        <v>#DIV/0!</v>
      </c>
      <c r="I19" s="346" t="e">
        <f t="shared" si="7"/>
        <v>#DIV/0!</v>
      </c>
      <c r="J19" s="346" t="e">
        <f t="shared" si="7"/>
        <v>#DIV/0!</v>
      </c>
      <c r="K19" s="346" t="e">
        <f t="shared" si="7"/>
        <v>#DIV/0!</v>
      </c>
      <c r="L19" s="346" t="e">
        <f t="shared" si="7"/>
        <v>#DIV/0!</v>
      </c>
      <c r="M19" s="346" t="e">
        <f t="shared" si="7"/>
        <v>#DIV/0!</v>
      </c>
      <c r="N19" s="346" t="e">
        <f t="shared" si="7"/>
        <v>#DIV/0!</v>
      </c>
      <c r="O19" s="347" t="e">
        <f t="shared" si="7"/>
        <v>#DIV/0!</v>
      </c>
    </row>
    <row r="20" spans="1:15" ht="20.100000000000001" customHeight="1" thickBot="1" x14ac:dyDescent="0.3">
      <c r="A20" s="20" t="s">
        <v>316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375</v>
      </c>
      <c r="D21" s="412" t="s">
        <v>376</v>
      </c>
      <c r="E21" s="52" t="s">
        <v>377</v>
      </c>
      <c r="F21" s="52" t="s">
        <v>378</v>
      </c>
      <c r="G21" s="52" t="s">
        <v>379</v>
      </c>
      <c r="H21" s="52" t="s">
        <v>380</v>
      </c>
      <c r="I21" s="52" t="s">
        <v>381</v>
      </c>
      <c r="J21" s="52" t="s">
        <v>382</v>
      </c>
      <c r="K21" s="52" t="s">
        <v>383</v>
      </c>
      <c r="L21" s="52" t="s">
        <v>384</v>
      </c>
      <c r="M21" s="52" t="s">
        <v>385</v>
      </c>
      <c r="N21" s="52" t="s">
        <v>386</v>
      </c>
      <c r="O21" s="53" t="s">
        <v>105</v>
      </c>
    </row>
    <row r="22" spans="1:15" ht="15.75" thickBot="1" x14ac:dyDescent="0.3">
      <c r="A22" s="10" t="s">
        <v>28</v>
      </c>
      <c r="B22" s="9" t="s">
        <v>293</v>
      </c>
      <c r="C22" s="8">
        <v>13</v>
      </c>
      <c r="D22" s="9">
        <v>14</v>
      </c>
      <c r="E22" s="9">
        <v>11</v>
      </c>
      <c r="F22" s="9"/>
      <c r="G22" s="293"/>
      <c r="H22" s="293"/>
      <c r="I22" s="9"/>
      <c r="J22" s="9"/>
      <c r="K22" s="9"/>
      <c r="L22" s="9"/>
      <c r="M22" s="293"/>
      <c r="N22" s="293"/>
      <c r="O22" s="8">
        <f>SUM(C22:N22)</f>
        <v>38</v>
      </c>
    </row>
    <row r="23" spans="1:15" x14ac:dyDescent="0.25">
      <c r="A23" s="10" t="s">
        <v>29</v>
      </c>
      <c r="B23" s="194" t="s">
        <v>44</v>
      </c>
      <c r="C23" s="197">
        <v>5</v>
      </c>
      <c r="D23" s="186">
        <v>6</v>
      </c>
      <c r="E23" s="186">
        <v>1</v>
      </c>
      <c r="F23" s="348"/>
      <c r="G23" s="348"/>
      <c r="H23" s="348"/>
      <c r="I23" s="348"/>
      <c r="J23" s="348"/>
      <c r="K23" s="348"/>
      <c r="L23" s="348"/>
      <c r="M23" s="348"/>
      <c r="N23" s="358"/>
      <c r="O23" s="194">
        <f>SUM(C23:N23)</f>
        <v>12</v>
      </c>
    </row>
    <row r="24" spans="1:15" x14ac:dyDescent="0.25">
      <c r="A24" s="10" t="s">
        <v>30</v>
      </c>
      <c r="B24" s="166" t="s">
        <v>69</v>
      </c>
      <c r="C24" s="195">
        <f>C23/C22</f>
        <v>0.38461538461538464</v>
      </c>
      <c r="D24" s="195">
        <f>D23/D22</f>
        <v>0.42857142857142855</v>
      </c>
      <c r="E24" s="195">
        <f t="shared" ref="E24:N24" si="8">E23/E22</f>
        <v>9.0909090909090912E-2</v>
      </c>
      <c r="F24" s="359" t="e">
        <f>F23/F22</f>
        <v>#DIV/0!</v>
      </c>
      <c r="G24" s="359" t="e">
        <f t="shared" si="8"/>
        <v>#DIV/0!</v>
      </c>
      <c r="H24" s="359" t="e">
        <f t="shared" si="8"/>
        <v>#DIV/0!</v>
      </c>
      <c r="I24" s="359" t="e">
        <f t="shared" si="8"/>
        <v>#DIV/0!</v>
      </c>
      <c r="J24" s="359" t="e">
        <f t="shared" si="8"/>
        <v>#DIV/0!</v>
      </c>
      <c r="K24" s="359" t="e">
        <f t="shared" si="8"/>
        <v>#DIV/0!</v>
      </c>
      <c r="L24" s="359" t="e">
        <f t="shared" si="8"/>
        <v>#DIV/0!</v>
      </c>
      <c r="M24" s="359" t="e">
        <f t="shared" si="8"/>
        <v>#DIV/0!</v>
      </c>
      <c r="N24" s="359" t="e">
        <f t="shared" si="8"/>
        <v>#DIV/0!</v>
      </c>
      <c r="O24" s="196">
        <f>O23/O22</f>
        <v>0.31578947368421051</v>
      </c>
    </row>
    <row r="25" spans="1:15" x14ac:dyDescent="0.25">
      <c r="A25" s="10" t="s">
        <v>31</v>
      </c>
      <c r="B25" s="85" t="s">
        <v>341</v>
      </c>
      <c r="C25" s="77">
        <v>6</v>
      </c>
      <c r="D25" s="77">
        <v>8</v>
      </c>
      <c r="E25" s="77">
        <v>8</v>
      </c>
      <c r="F25" s="351"/>
      <c r="G25" s="351"/>
      <c r="H25" s="351"/>
      <c r="I25" s="351"/>
      <c r="J25" s="351"/>
      <c r="K25" s="351"/>
      <c r="L25" s="351"/>
      <c r="M25" s="351"/>
      <c r="N25" s="360"/>
      <c r="O25" s="85">
        <f>SUM(C25:N25)</f>
        <v>22</v>
      </c>
    </row>
    <row r="26" spans="1:15" x14ac:dyDescent="0.25">
      <c r="A26" s="10" t="s">
        <v>32</v>
      </c>
      <c r="B26" s="166" t="s">
        <v>69</v>
      </c>
      <c r="C26" s="195">
        <f>C25/C22</f>
        <v>0.46153846153846156</v>
      </c>
      <c r="D26" s="195">
        <f>D25/D22</f>
        <v>0.5714285714285714</v>
      </c>
      <c r="E26" s="195">
        <f t="shared" ref="E26:N26" si="9">E25/E22</f>
        <v>0.72727272727272729</v>
      </c>
      <c r="F26" s="359" t="e">
        <f t="shared" si="9"/>
        <v>#DIV/0!</v>
      </c>
      <c r="G26" s="359" t="e">
        <f t="shared" si="9"/>
        <v>#DIV/0!</v>
      </c>
      <c r="H26" s="359" t="e">
        <f t="shared" si="9"/>
        <v>#DIV/0!</v>
      </c>
      <c r="I26" s="359" t="e">
        <f t="shared" si="9"/>
        <v>#DIV/0!</v>
      </c>
      <c r="J26" s="359" t="e">
        <f t="shared" si="9"/>
        <v>#DIV/0!</v>
      </c>
      <c r="K26" s="359" t="e">
        <f t="shared" si="9"/>
        <v>#DIV/0!</v>
      </c>
      <c r="L26" s="359" t="e">
        <f t="shared" si="9"/>
        <v>#DIV/0!</v>
      </c>
      <c r="M26" s="359" t="e">
        <f t="shared" si="9"/>
        <v>#DIV/0!</v>
      </c>
      <c r="N26" s="359" t="e">
        <f t="shared" si="9"/>
        <v>#DIV/0!</v>
      </c>
      <c r="O26" s="196">
        <f>O25/O22</f>
        <v>0.57894736842105265</v>
      </c>
    </row>
    <row r="27" spans="1:15" x14ac:dyDescent="0.25">
      <c r="A27" s="10" t="s">
        <v>33</v>
      </c>
      <c r="B27" s="85" t="s">
        <v>289</v>
      </c>
      <c r="C27" s="77">
        <v>12</v>
      </c>
      <c r="D27" s="41">
        <v>13</v>
      </c>
      <c r="E27" s="41">
        <v>11</v>
      </c>
      <c r="F27" s="349"/>
      <c r="G27" s="349"/>
      <c r="H27" s="349"/>
      <c r="I27" s="349"/>
      <c r="J27" s="349"/>
      <c r="K27" s="349"/>
      <c r="L27" s="349"/>
      <c r="M27" s="349"/>
      <c r="N27" s="350"/>
      <c r="O27" s="85">
        <f>SUM(C27:N27)</f>
        <v>36</v>
      </c>
    </row>
    <row r="28" spans="1:15" x14ac:dyDescent="0.25">
      <c r="A28" s="10" t="s">
        <v>34</v>
      </c>
      <c r="B28" s="166" t="s">
        <v>69</v>
      </c>
      <c r="C28" s="195">
        <f>C27/C22</f>
        <v>0.92307692307692313</v>
      </c>
      <c r="D28" s="195">
        <f t="shared" ref="D28:N28" si="10">D27/D22</f>
        <v>0.9285714285714286</v>
      </c>
      <c r="E28" s="195">
        <f t="shared" si="10"/>
        <v>1</v>
      </c>
      <c r="F28" s="359" t="e">
        <f t="shared" si="10"/>
        <v>#DIV/0!</v>
      </c>
      <c r="G28" s="359" t="e">
        <f t="shared" si="10"/>
        <v>#DIV/0!</v>
      </c>
      <c r="H28" s="359" t="e">
        <f t="shared" si="10"/>
        <v>#DIV/0!</v>
      </c>
      <c r="I28" s="359" t="e">
        <f t="shared" si="10"/>
        <v>#DIV/0!</v>
      </c>
      <c r="J28" s="359" t="e">
        <f t="shared" si="10"/>
        <v>#DIV/0!</v>
      </c>
      <c r="K28" s="359" t="e">
        <f t="shared" si="10"/>
        <v>#DIV/0!</v>
      </c>
      <c r="L28" s="359" t="e">
        <f t="shared" si="10"/>
        <v>#DIV/0!</v>
      </c>
      <c r="M28" s="359" t="e">
        <f t="shared" si="10"/>
        <v>#DIV/0!</v>
      </c>
      <c r="N28" s="359" t="e">
        <f t="shared" si="10"/>
        <v>#DIV/0!</v>
      </c>
      <c r="O28" s="196">
        <f>O27/O22</f>
        <v>0.94736842105263153</v>
      </c>
    </row>
    <row r="29" spans="1:15" x14ac:dyDescent="0.25">
      <c r="A29" s="10" t="s">
        <v>35</v>
      </c>
      <c r="B29" s="85" t="s">
        <v>163</v>
      </c>
      <c r="C29" s="77">
        <v>0</v>
      </c>
      <c r="D29" s="41">
        <v>1</v>
      </c>
      <c r="E29" s="41">
        <v>1</v>
      </c>
      <c r="F29" s="349"/>
      <c r="G29" s="349"/>
      <c r="H29" s="349"/>
      <c r="I29" s="349"/>
      <c r="J29" s="349"/>
      <c r="K29" s="349"/>
      <c r="L29" s="349"/>
      <c r="M29" s="349"/>
      <c r="N29" s="350"/>
      <c r="O29" s="85">
        <f>SUM(C29:N29)</f>
        <v>2</v>
      </c>
    </row>
    <row r="30" spans="1:15" x14ac:dyDescent="0.25">
      <c r="A30" s="10" t="s">
        <v>36</v>
      </c>
      <c r="B30" s="166" t="s">
        <v>69</v>
      </c>
      <c r="C30" s="195">
        <f>C29/C22</f>
        <v>0</v>
      </c>
      <c r="D30" s="195">
        <f t="shared" ref="D30:N30" si="11">D29/D22</f>
        <v>7.1428571428571425E-2</v>
      </c>
      <c r="E30" s="195">
        <f t="shared" si="11"/>
        <v>9.0909090909090912E-2</v>
      </c>
      <c r="F30" s="359" t="e">
        <f t="shared" si="11"/>
        <v>#DIV/0!</v>
      </c>
      <c r="G30" s="359" t="e">
        <f t="shared" si="11"/>
        <v>#DIV/0!</v>
      </c>
      <c r="H30" s="359" t="e">
        <f t="shared" si="11"/>
        <v>#DIV/0!</v>
      </c>
      <c r="I30" s="359" t="e">
        <f t="shared" si="11"/>
        <v>#DIV/0!</v>
      </c>
      <c r="J30" s="359" t="e">
        <f t="shared" si="11"/>
        <v>#DIV/0!</v>
      </c>
      <c r="K30" s="359" t="e">
        <f t="shared" si="11"/>
        <v>#DIV/0!</v>
      </c>
      <c r="L30" s="359" t="e">
        <f t="shared" si="11"/>
        <v>#DIV/0!</v>
      </c>
      <c r="M30" s="359" t="e">
        <f t="shared" si="11"/>
        <v>#DIV/0!</v>
      </c>
      <c r="N30" s="359" t="e">
        <f t="shared" si="11"/>
        <v>#DIV/0!</v>
      </c>
      <c r="O30" s="196">
        <f>O29/O22</f>
        <v>5.2631578947368418E-2</v>
      </c>
    </row>
    <row r="31" spans="1:15" x14ac:dyDescent="0.25">
      <c r="A31" s="10" t="s">
        <v>37</v>
      </c>
      <c r="B31" s="85" t="s">
        <v>132</v>
      </c>
      <c r="C31" s="41">
        <f>C22-C27</f>
        <v>1</v>
      </c>
      <c r="D31" s="41">
        <f>D22-D27</f>
        <v>1</v>
      </c>
      <c r="E31" s="41">
        <f>E22-E27</f>
        <v>0</v>
      </c>
      <c r="F31" s="349">
        <f t="shared" ref="F31:N31" si="12">F22-F27</f>
        <v>0</v>
      </c>
      <c r="G31" s="349">
        <f t="shared" si="12"/>
        <v>0</v>
      </c>
      <c r="H31" s="349">
        <f t="shared" si="12"/>
        <v>0</v>
      </c>
      <c r="I31" s="349">
        <f t="shared" si="12"/>
        <v>0</v>
      </c>
      <c r="J31" s="349">
        <f t="shared" si="12"/>
        <v>0</v>
      </c>
      <c r="K31" s="349">
        <f t="shared" si="12"/>
        <v>0</v>
      </c>
      <c r="L31" s="349">
        <f t="shared" si="12"/>
        <v>0</v>
      </c>
      <c r="M31" s="349">
        <f t="shared" si="12"/>
        <v>0</v>
      </c>
      <c r="N31" s="349">
        <f t="shared" si="12"/>
        <v>0</v>
      </c>
      <c r="O31" s="85">
        <f>SUM(C31:N31)</f>
        <v>2</v>
      </c>
    </row>
    <row r="32" spans="1:15" x14ac:dyDescent="0.25">
      <c r="A32" s="10" t="s">
        <v>46</v>
      </c>
      <c r="B32" s="166" t="s">
        <v>69</v>
      </c>
      <c r="C32" s="195">
        <f>C31/C22</f>
        <v>7.6923076923076927E-2</v>
      </c>
      <c r="D32" s="195">
        <f t="shared" ref="D32:N32" si="13">D31/D22</f>
        <v>7.1428571428571425E-2</v>
      </c>
      <c r="E32" s="195">
        <f t="shared" si="13"/>
        <v>0</v>
      </c>
      <c r="F32" s="359" t="e">
        <f t="shared" si="13"/>
        <v>#DIV/0!</v>
      </c>
      <c r="G32" s="359" t="e">
        <f t="shared" si="13"/>
        <v>#DIV/0!</v>
      </c>
      <c r="H32" s="359" t="e">
        <f t="shared" si="13"/>
        <v>#DIV/0!</v>
      </c>
      <c r="I32" s="359" t="e">
        <f t="shared" si="13"/>
        <v>#DIV/0!</v>
      </c>
      <c r="J32" s="359" t="e">
        <f t="shared" si="13"/>
        <v>#DIV/0!</v>
      </c>
      <c r="K32" s="359" t="e">
        <f t="shared" si="13"/>
        <v>#DIV/0!</v>
      </c>
      <c r="L32" s="359" t="e">
        <f t="shared" si="13"/>
        <v>#DIV/0!</v>
      </c>
      <c r="M32" s="359" t="e">
        <f t="shared" si="13"/>
        <v>#DIV/0!</v>
      </c>
      <c r="N32" s="359" t="e">
        <f t="shared" si="13"/>
        <v>#DIV/0!</v>
      </c>
      <c r="O32" s="196">
        <f>O31/O22</f>
        <v>5.2631578947368418E-2</v>
      </c>
    </row>
    <row r="33" spans="1:15" ht="24.75" x14ac:dyDescent="0.25">
      <c r="A33" s="10" t="s">
        <v>47</v>
      </c>
      <c r="B33" s="198" t="s">
        <v>67</v>
      </c>
      <c r="C33" s="77">
        <v>2</v>
      </c>
      <c r="D33" s="41">
        <v>3</v>
      </c>
      <c r="E33" s="41">
        <v>1</v>
      </c>
      <c r="F33" s="349"/>
      <c r="G33" s="349"/>
      <c r="H33" s="349"/>
      <c r="I33" s="349"/>
      <c r="J33" s="349"/>
      <c r="K33" s="349"/>
      <c r="L33" s="349"/>
      <c r="M33" s="349"/>
      <c r="N33" s="350"/>
      <c r="O33" s="85">
        <f>SUM(C33:N33)</f>
        <v>6</v>
      </c>
    </row>
    <row r="34" spans="1:15" x14ac:dyDescent="0.25">
      <c r="A34" s="10" t="s">
        <v>48</v>
      </c>
      <c r="B34" s="166" t="s">
        <v>69</v>
      </c>
      <c r="C34" s="195">
        <f>C33/C22</f>
        <v>0.15384615384615385</v>
      </c>
      <c r="D34" s="195">
        <f t="shared" ref="D34:N34" si="14">D33/D22</f>
        <v>0.21428571428571427</v>
      </c>
      <c r="E34" s="195">
        <f t="shared" si="14"/>
        <v>9.0909090909090912E-2</v>
      </c>
      <c r="F34" s="359" t="e">
        <f t="shared" si="14"/>
        <v>#DIV/0!</v>
      </c>
      <c r="G34" s="359" t="e">
        <f t="shared" si="14"/>
        <v>#DIV/0!</v>
      </c>
      <c r="H34" s="359" t="e">
        <f t="shared" si="14"/>
        <v>#DIV/0!</v>
      </c>
      <c r="I34" s="359" t="e">
        <f t="shared" si="14"/>
        <v>#DIV/0!</v>
      </c>
      <c r="J34" s="359" t="e">
        <f t="shared" si="14"/>
        <v>#DIV/0!</v>
      </c>
      <c r="K34" s="359" t="e">
        <f t="shared" si="14"/>
        <v>#DIV/0!</v>
      </c>
      <c r="L34" s="359" t="e">
        <f t="shared" si="14"/>
        <v>#DIV/0!</v>
      </c>
      <c r="M34" s="359" t="e">
        <f t="shared" si="14"/>
        <v>#DIV/0!</v>
      </c>
      <c r="N34" s="359" t="e">
        <f t="shared" si="14"/>
        <v>#DIV/0!</v>
      </c>
      <c r="O34" s="196">
        <f>O33/O22</f>
        <v>0.15789473684210525</v>
      </c>
    </row>
    <row r="35" spans="1:15" x14ac:dyDescent="0.25">
      <c r="A35" s="10" t="s">
        <v>49</v>
      </c>
      <c r="B35" s="85" t="s">
        <v>290</v>
      </c>
      <c r="C35" s="77">
        <v>1</v>
      </c>
      <c r="D35" s="41">
        <v>3</v>
      </c>
      <c r="E35" s="41">
        <v>0</v>
      </c>
      <c r="F35" s="349"/>
      <c r="G35" s="349"/>
      <c r="H35" s="349"/>
      <c r="I35" s="349"/>
      <c r="J35" s="349"/>
      <c r="K35" s="349"/>
      <c r="L35" s="349"/>
      <c r="M35" s="349"/>
      <c r="N35" s="350"/>
      <c r="O35" s="85">
        <f>SUM(C35:N35)</f>
        <v>4</v>
      </c>
    </row>
    <row r="36" spans="1:15" x14ac:dyDescent="0.25">
      <c r="A36" s="10" t="s">
        <v>50</v>
      </c>
      <c r="B36" s="199" t="s">
        <v>69</v>
      </c>
      <c r="C36" s="195">
        <f>C35/C22</f>
        <v>7.6923076923076927E-2</v>
      </c>
      <c r="D36" s="195">
        <f t="shared" ref="D36:N36" si="15">D35/D22</f>
        <v>0.21428571428571427</v>
      </c>
      <c r="E36" s="195">
        <f t="shared" si="15"/>
        <v>0</v>
      </c>
      <c r="F36" s="359" t="e">
        <f t="shared" si="15"/>
        <v>#DIV/0!</v>
      </c>
      <c r="G36" s="359" t="e">
        <f t="shared" si="15"/>
        <v>#DIV/0!</v>
      </c>
      <c r="H36" s="359" t="e">
        <f t="shared" si="15"/>
        <v>#DIV/0!</v>
      </c>
      <c r="I36" s="359" t="e">
        <f t="shared" si="15"/>
        <v>#DIV/0!</v>
      </c>
      <c r="J36" s="359" t="e">
        <f t="shared" si="15"/>
        <v>#DIV/0!</v>
      </c>
      <c r="K36" s="359" t="e">
        <f t="shared" si="15"/>
        <v>#DIV/0!</v>
      </c>
      <c r="L36" s="359" t="e">
        <f t="shared" si="15"/>
        <v>#DIV/0!</v>
      </c>
      <c r="M36" s="359" t="e">
        <f t="shared" si="15"/>
        <v>#DIV/0!</v>
      </c>
      <c r="N36" s="359" t="e">
        <f t="shared" si="15"/>
        <v>#DIV/0!</v>
      </c>
      <c r="O36" s="196">
        <f>O35/O22</f>
        <v>0.10526315789473684</v>
      </c>
    </row>
    <row r="37" spans="1:15" x14ac:dyDescent="0.25">
      <c r="A37" s="10" t="s">
        <v>51</v>
      </c>
      <c r="B37" s="85" t="s">
        <v>291</v>
      </c>
      <c r="C37" s="40">
        <v>2</v>
      </c>
      <c r="D37" s="41">
        <v>4</v>
      </c>
      <c r="E37" s="41">
        <v>1</v>
      </c>
      <c r="F37" s="349"/>
      <c r="G37" s="349"/>
      <c r="H37" s="349"/>
      <c r="I37" s="349"/>
      <c r="J37" s="349"/>
      <c r="K37" s="349"/>
      <c r="L37" s="349"/>
      <c r="M37" s="349"/>
      <c r="N37" s="350"/>
      <c r="O37" s="85">
        <f>SUM(C37:N37)</f>
        <v>7</v>
      </c>
    </row>
    <row r="38" spans="1:15" x14ac:dyDescent="0.25">
      <c r="A38" s="10" t="s">
        <v>52</v>
      </c>
      <c r="B38" s="199" t="s">
        <v>69</v>
      </c>
      <c r="C38" s="221">
        <f>C37/C22</f>
        <v>0.15384615384615385</v>
      </c>
      <c r="D38" s="222">
        <f t="shared" ref="D38:N38" si="16">D37/D22</f>
        <v>0.2857142857142857</v>
      </c>
      <c r="E38" s="195">
        <f t="shared" si="16"/>
        <v>9.0909090909090912E-2</v>
      </c>
      <c r="F38" s="359" t="e">
        <f t="shared" si="16"/>
        <v>#DIV/0!</v>
      </c>
      <c r="G38" s="359" t="e">
        <f t="shared" si="16"/>
        <v>#DIV/0!</v>
      </c>
      <c r="H38" s="359" t="e">
        <f t="shared" si="16"/>
        <v>#DIV/0!</v>
      </c>
      <c r="I38" s="359" t="e">
        <f t="shared" si="16"/>
        <v>#DIV/0!</v>
      </c>
      <c r="J38" s="359" t="e">
        <f t="shared" si="16"/>
        <v>#DIV/0!</v>
      </c>
      <c r="K38" s="359" t="e">
        <f t="shared" si="16"/>
        <v>#DIV/0!</v>
      </c>
      <c r="L38" s="359" t="e">
        <f t="shared" si="16"/>
        <v>#DIV/0!</v>
      </c>
      <c r="M38" s="359" t="e">
        <f t="shared" si="16"/>
        <v>#DIV/0!</v>
      </c>
      <c r="N38" s="359" t="e">
        <f t="shared" si="16"/>
        <v>#DIV/0!</v>
      </c>
      <c r="O38" s="196">
        <f>O37/O22</f>
        <v>0.18421052631578946</v>
      </c>
    </row>
    <row r="39" spans="1:15" x14ac:dyDescent="0.25">
      <c r="A39" s="10" t="s">
        <v>53</v>
      </c>
      <c r="B39" s="220" t="s">
        <v>116</v>
      </c>
      <c r="C39" s="213">
        <v>0</v>
      </c>
      <c r="D39" s="214">
        <v>1</v>
      </c>
      <c r="E39" s="214">
        <v>1</v>
      </c>
      <c r="F39" s="376"/>
      <c r="G39" s="376"/>
      <c r="H39" s="376"/>
      <c r="I39" s="376"/>
      <c r="J39" s="376"/>
      <c r="K39" s="376"/>
      <c r="L39" s="376"/>
      <c r="M39" s="376"/>
      <c r="N39" s="377"/>
      <c r="O39" s="220">
        <f>SUM(C39:N39)</f>
        <v>2</v>
      </c>
    </row>
    <row r="40" spans="1:15" ht="15.75" thickBot="1" x14ac:dyDescent="0.3">
      <c r="A40" s="10" t="s">
        <v>54</v>
      </c>
      <c r="B40" s="219" t="s">
        <v>69</v>
      </c>
      <c r="C40" s="195">
        <f>C39/C22</f>
        <v>0</v>
      </c>
      <c r="D40" s="195">
        <f t="shared" ref="D40:N40" si="17">D39/D22</f>
        <v>7.1428571428571425E-2</v>
      </c>
      <c r="E40" s="195">
        <f t="shared" si="17"/>
        <v>9.0909090909090912E-2</v>
      </c>
      <c r="F40" s="359" t="e">
        <f t="shared" si="17"/>
        <v>#DIV/0!</v>
      </c>
      <c r="G40" s="359" t="e">
        <f t="shared" si="17"/>
        <v>#DIV/0!</v>
      </c>
      <c r="H40" s="359" t="e">
        <f t="shared" si="17"/>
        <v>#DIV/0!</v>
      </c>
      <c r="I40" s="359" t="e">
        <f t="shared" si="17"/>
        <v>#DIV/0!</v>
      </c>
      <c r="J40" s="359" t="e">
        <f t="shared" si="17"/>
        <v>#DIV/0!</v>
      </c>
      <c r="K40" s="359" t="e">
        <f t="shared" si="17"/>
        <v>#DIV/0!</v>
      </c>
      <c r="L40" s="359" t="e">
        <f t="shared" si="17"/>
        <v>#DIV/0!</v>
      </c>
      <c r="M40" s="359" t="e">
        <f t="shared" si="17"/>
        <v>#DIV/0!</v>
      </c>
      <c r="N40" s="359" t="e">
        <f t="shared" si="17"/>
        <v>#DIV/0!</v>
      </c>
      <c r="O40" s="196">
        <f>O39/O22</f>
        <v>5.2631578947368418E-2</v>
      </c>
    </row>
    <row r="41" spans="1:15" ht="26.25" thickTop="1" thickBot="1" x14ac:dyDescent="0.3">
      <c r="A41" s="10" t="s">
        <v>55</v>
      </c>
      <c r="B41" s="31" t="s">
        <v>71</v>
      </c>
      <c r="C41" s="16">
        <v>8</v>
      </c>
      <c r="D41" s="16">
        <v>11</v>
      </c>
      <c r="E41" s="16">
        <v>10</v>
      </c>
      <c r="F41" s="354"/>
      <c r="G41" s="354"/>
      <c r="H41" s="354"/>
      <c r="I41" s="354"/>
      <c r="J41" s="354"/>
      <c r="K41" s="354"/>
      <c r="L41" s="354"/>
      <c r="M41" s="354"/>
      <c r="N41" s="355"/>
      <c r="O41" s="255">
        <f>SUM(C41:N41)</f>
        <v>29</v>
      </c>
    </row>
    <row r="42" spans="1:15" ht="15.75" thickTop="1" x14ac:dyDescent="0.25">
      <c r="A42" s="10" t="s">
        <v>56</v>
      </c>
      <c r="B42" s="201" t="s">
        <v>164</v>
      </c>
      <c r="C42" s="202">
        <v>5</v>
      </c>
      <c r="D42" s="203">
        <v>8</v>
      </c>
      <c r="E42" s="203">
        <v>6</v>
      </c>
      <c r="F42" s="356"/>
      <c r="G42" s="356"/>
      <c r="H42" s="356"/>
      <c r="I42" s="356"/>
      <c r="J42" s="356"/>
      <c r="K42" s="356"/>
      <c r="L42" s="387"/>
      <c r="M42" s="356"/>
      <c r="N42" s="357"/>
      <c r="O42" s="201">
        <f>SUM(C42:N42)</f>
        <v>19</v>
      </c>
    </row>
    <row r="43" spans="1:15" x14ac:dyDescent="0.25">
      <c r="A43" s="10" t="s">
        <v>57</v>
      </c>
      <c r="B43" s="166" t="s">
        <v>69</v>
      </c>
      <c r="C43" s="195">
        <f>C42/C22</f>
        <v>0.38461538461538464</v>
      </c>
      <c r="D43" s="195">
        <f t="shared" ref="D43:N43" si="18">D42/D22</f>
        <v>0.5714285714285714</v>
      </c>
      <c r="E43" s="195">
        <f t="shared" si="18"/>
        <v>0.54545454545454541</v>
      </c>
      <c r="F43" s="359" t="e">
        <f t="shared" si="18"/>
        <v>#DIV/0!</v>
      </c>
      <c r="G43" s="359" t="e">
        <f t="shared" si="18"/>
        <v>#DIV/0!</v>
      </c>
      <c r="H43" s="359" t="e">
        <f t="shared" si="18"/>
        <v>#DIV/0!</v>
      </c>
      <c r="I43" s="359" t="e">
        <f t="shared" si="18"/>
        <v>#DIV/0!</v>
      </c>
      <c r="J43" s="359" t="e">
        <f t="shared" si="18"/>
        <v>#DIV/0!</v>
      </c>
      <c r="K43" s="359" t="e">
        <f t="shared" si="18"/>
        <v>#DIV/0!</v>
      </c>
      <c r="L43" s="359" t="e">
        <f t="shared" si="18"/>
        <v>#DIV/0!</v>
      </c>
      <c r="M43" s="359" t="e">
        <f t="shared" si="18"/>
        <v>#DIV/0!</v>
      </c>
      <c r="N43" s="359" t="e">
        <f t="shared" si="18"/>
        <v>#DIV/0!</v>
      </c>
      <c r="O43" s="196">
        <f>O42/O22</f>
        <v>0.5</v>
      </c>
    </row>
    <row r="44" spans="1:15" x14ac:dyDescent="0.25">
      <c r="A44" s="10" t="s">
        <v>58</v>
      </c>
      <c r="B44" s="85" t="s">
        <v>165</v>
      </c>
      <c r="C44" s="77">
        <v>2</v>
      </c>
      <c r="D44" s="41">
        <v>1</v>
      </c>
      <c r="E44" s="41">
        <v>1</v>
      </c>
      <c r="F44" s="349"/>
      <c r="G44" s="349"/>
      <c r="H44" s="349"/>
      <c r="I44" s="349"/>
      <c r="J44" s="349"/>
      <c r="K44" s="349"/>
      <c r="L44" s="349"/>
      <c r="M44" s="349"/>
      <c r="N44" s="350"/>
      <c r="O44" s="85">
        <f>SUM(C44:N44)</f>
        <v>4</v>
      </c>
    </row>
    <row r="45" spans="1:15" x14ac:dyDescent="0.25">
      <c r="A45" s="10" t="s">
        <v>59</v>
      </c>
      <c r="B45" s="166" t="s">
        <v>69</v>
      </c>
      <c r="C45" s="195">
        <f>C44/C22</f>
        <v>0.15384615384615385</v>
      </c>
      <c r="D45" s="195">
        <f t="shared" ref="D45:N45" si="19">D44/D22</f>
        <v>7.1428571428571425E-2</v>
      </c>
      <c r="E45" s="195">
        <f t="shared" si="19"/>
        <v>9.0909090909090912E-2</v>
      </c>
      <c r="F45" s="359" t="e">
        <f t="shared" si="19"/>
        <v>#DIV/0!</v>
      </c>
      <c r="G45" s="359" t="e">
        <f t="shared" si="19"/>
        <v>#DIV/0!</v>
      </c>
      <c r="H45" s="359" t="e">
        <f t="shared" si="19"/>
        <v>#DIV/0!</v>
      </c>
      <c r="I45" s="359" t="e">
        <f t="shared" si="19"/>
        <v>#DIV/0!</v>
      </c>
      <c r="J45" s="359" t="e">
        <f t="shared" si="19"/>
        <v>#DIV/0!</v>
      </c>
      <c r="K45" s="359" t="e">
        <f t="shared" si="19"/>
        <v>#DIV/0!</v>
      </c>
      <c r="L45" s="359" t="e">
        <f t="shared" si="19"/>
        <v>#DIV/0!</v>
      </c>
      <c r="M45" s="359" t="e">
        <f t="shared" si="19"/>
        <v>#DIV/0!</v>
      </c>
      <c r="N45" s="359" t="e">
        <f t="shared" si="19"/>
        <v>#DIV/0!</v>
      </c>
      <c r="O45" s="196">
        <f>O44/O22</f>
        <v>0.10526315789473684</v>
      </c>
    </row>
    <row r="46" spans="1:15" x14ac:dyDescent="0.25">
      <c r="A46" s="10" t="s">
        <v>60</v>
      </c>
      <c r="B46" s="85" t="s">
        <v>166</v>
      </c>
      <c r="C46" s="77">
        <v>1</v>
      </c>
      <c r="D46" s="41">
        <v>2</v>
      </c>
      <c r="E46" s="41">
        <v>1</v>
      </c>
      <c r="F46" s="349"/>
      <c r="G46" s="349"/>
      <c r="H46" s="349"/>
      <c r="I46" s="349"/>
      <c r="J46" s="349"/>
      <c r="K46" s="349"/>
      <c r="L46" s="349"/>
      <c r="M46" s="349"/>
      <c r="N46" s="350"/>
      <c r="O46" s="85">
        <f>SUM(C46:N46)</f>
        <v>4</v>
      </c>
    </row>
    <row r="47" spans="1:15" x14ac:dyDescent="0.25">
      <c r="A47" s="10" t="s">
        <v>61</v>
      </c>
      <c r="B47" s="166" t="s">
        <v>69</v>
      </c>
      <c r="C47" s="195">
        <f>C46/C22</f>
        <v>7.6923076923076927E-2</v>
      </c>
      <c r="D47" s="195">
        <f t="shared" ref="D47:N47" si="20">D46/D22</f>
        <v>0.14285714285714285</v>
      </c>
      <c r="E47" s="195">
        <f>E46/E22</f>
        <v>9.0909090909090912E-2</v>
      </c>
      <c r="F47" s="359" t="e">
        <f t="shared" si="20"/>
        <v>#DIV/0!</v>
      </c>
      <c r="G47" s="359" t="e">
        <f t="shared" si="20"/>
        <v>#DIV/0!</v>
      </c>
      <c r="H47" s="359" t="e">
        <f t="shared" si="20"/>
        <v>#DIV/0!</v>
      </c>
      <c r="I47" s="359" t="e">
        <f t="shared" si="20"/>
        <v>#DIV/0!</v>
      </c>
      <c r="J47" s="359" t="e">
        <f t="shared" si="20"/>
        <v>#DIV/0!</v>
      </c>
      <c r="K47" s="359" t="e">
        <f t="shared" si="20"/>
        <v>#DIV/0!</v>
      </c>
      <c r="L47" s="359" t="e">
        <f t="shared" si="20"/>
        <v>#DIV/0!</v>
      </c>
      <c r="M47" s="359" t="e">
        <f t="shared" si="20"/>
        <v>#DIV/0!</v>
      </c>
      <c r="N47" s="359" t="e">
        <f t="shared" si="20"/>
        <v>#DIV/0!</v>
      </c>
      <c r="O47" s="196">
        <f>O46/O22</f>
        <v>0.10526315789473684</v>
      </c>
    </row>
    <row r="48" spans="1:15" x14ac:dyDescent="0.25">
      <c r="A48" s="10" t="s">
        <v>62</v>
      </c>
      <c r="B48" s="85" t="s">
        <v>308</v>
      </c>
      <c r="C48" s="77">
        <v>0</v>
      </c>
      <c r="D48" s="41">
        <v>0</v>
      </c>
      <c r="E48" s="41">
        <v>0</v>
      </c>
      <c r="F48" s="349"/>
      <c r="G48" s="349"/>
      <c r="H48" s="349"/>
      <c r="I48" s="349"/>
      <c r="J48" s="349"/>
      <c r="K48" s="349"/>
      <c r="L48" s="349"/>
      <c r="M48" s="349"/>
      <c r="N48" s="350"/>
      <c r="O48" s="85">
        <f>SUM(C48:N48)</f>
        <v>0</v>
      </c>
    </row>
    <row r="49" spans="1:15" x14ac:dyDescent="0.25">
      <c r="A49" s="10" t="s">
        <v>63</v>
      </c>
      <c r="B49" s="166" t="s">
        <v>69</v>
      </c>
      <c r="C49" s="195">
        <f>C48/C22</f>
        <v>0</v>
      </c>
      <c r="D49" s="195">
        <f t="shared" ref="D49:N49" si="21">D48/D22</f>
        <v>0</v>
      </c>
      <c r="E49" s="195">
        <f t="shared" si="21"/>
        <v>0</v>
      </c>
      <c r="F49" s="359" t="e">
        <f t="shared" si="21"/>
        <v>#DIV/0!</v>
      </c>
      <c r="G49" s="359" t="e">
        <f t="shared" si="21"/>
        <v>#DIV/0!</v>
      </c>
      <c r="H49" s="359" t="e">
        <f t="shared" si="21"/>
        <v>#DIV/0!</v>
      </c>
      <c r="I49" s="359" t="e">
        <f t="shared" si="21"/>
        <v>#DIV/0!</v>
      </c>
      <c r="J49" s="359" t="e">
        <f t="shared" si="21"/>
        <v>#DIV/0!</v>
      </c>
      <c r="K49" s="359" t="e">
        <f t="shared" si="21"/>
        <v>#DIV/0!</v>
      </c>
      <c r="L49" s="359" t="e">
        <f t="shared" si="21"/>
        <v>#DIV/0!</v>
      </c>
      <c r="M49" s="359" t="e">
        <f t="shared" si="21"/>
        <v>#DIV/0!</v>
      </c>
      <c r="N49" s="359" t="e">
        <f t="shared" si="21"/>
        <v>#DIV/0!</v>
      </c>
      <c r="O49" s="196">
        <f>O48/O22</f>
        <v>0</v>
      </c>
    </row>
    <row r="50" spans="1:15" x14ac:dyDescent="0.25">
      <c r="A50" s="10" t="s">
        <v>64</v>
      </c>
      <c r="B50" s="198" t="s">
        <v>168</v>
      </c>
      <c r="C50" s="40">
        <v>1</v>
      </c>
      <c r="D50" s="41">
        <v>1</v>
      </c>
      <c r="E50" s="41">
        <v>2</v>
      </c>
      <c r="F50" s="349"/>
      <c r="G50" s="349"/>
      <c r="H50" s="349"/>
      <c r="I50" s="349"/>
      <c r="J50" s="349"/>
      <c r="K50" s="349"/>
      <c r="L50" s="349"/>
      <c r="M50" s="349"/>
      <c r="N50" s="350"/>
      <c r="O50" s="85">
        <f>SUM(C50:N50)</f>
        <v>4</v>
      </c>
    </row>
    <row r="51" spans="1:15" x14ac:dyDescent="0.25">
      <c r="A51" s="10" t="s">
        <v>65</v>
      </c>
      <c r="B51" s="166" t="s">
        <v>69</v>
      </c>
      <c r="C51" s="195">
        <f>C50/C22</f>
        <v>7.6923076923076927E-2</v>
      </c>
      <c r="D51" s="195">
        <f t="shared" ref="D51:N51" si="22">D50/D22</f>
        <v>7.1428571428571425E-2</v>
      </c>
      <c r="E51" s="195">
        <f t="shared" si="22"/>
        <v>0.18181818181818182</v>
      </c>
      <c r="F51" s="359" t="e">
        <f t="shared" si="22"/>
        <v>#DIV/0!</v>
      </c>
      <c r="G51" s="359" t="e">
        <f t="shared" si="22"/>
        <v>#DIV/0!</v>
      </c>
      <c r="H51" s="359" t="e">
        <f t="shared" si="22"/>
        <v>#DIV/0!</v>
      </c>
      <c r="I51" s="359" t="e">
        <f t="shared" si="22"/>
        <v>#DIV/0!</v>
      </c>
      <c r="J51" s="359" t="e">
        <f t="shared" si="22"/>
        <v>#DIV/0!</v>
      </c>
      <c r="K51" s="359" t="e">
        <f t="shared" si="22"/>
        <v>#DIV/0!</v>
      </c>
      <c r="L51" s="359" t="e">
        <f t="shared" si="22"/>
        <v>#DIV/0!</v>
      </c>
      <c r="M51" s="359" t="e">
        <f t="shared" si="22"/>
        <v>#DIV/0!</v>
      </c>
      <c r="N51" s="359" t="e">
        <f t="shared" si="22"/>
        <v>#DIV/0!</v>
      </c>
      <c r="O51" s="196">
        <f>O50/O22</f>
        <v>0.10526315789473684</v>
      </c>
    </row>
    <row r="52" spans="1:15" ht="24.75" x14ac:dyDescent="0.25">
      <c r="A52" s="10" t="s">
        <v>155</v>
      </c>
      <c r="B52" s="198" t="s">
        <v>169</v>
      </c>
      <c r="C52" s="77">
        <v>0</v>
      </c>
      <c r="D52" s="41">
        <v>0</v>
      </c>
      <c r="E52" s="41">
        <v>0</v>
      </c>
      <c r="F52" s="349"/>
      <c r="G52" s="349"/>
      <c r="H52" s="349"/>
      <c r="I52" s="349"/>
      <c r="J52" s="349"/>
      <c r="K52" s="349"/>
      <c r="L52" s="349"/>
      <c r="M52" s="349"/>
      <c r="N52" s="350"/>
      <c r="O52" s="85">
        <f>SUM(C52:N52)</f>
        <v>0</v>
      </c>
    </row>
    <row r="53" spans="1:15" x14ac:dyDescent="0.25">
      <c r="A53" s="10" t="s">
        <v>66</v>
      </c>
      <c r="B53" s="166" t="s">
        <v>69</v>
      </c>
      <c r="C53" s="195">
        <f>C52/C22</f>
        <v>0</v>
      </c>
      <c r="D53" s="195">
        <f t="shared" ref="D53:N53" si="23">D52/D22</f>
        <v>0</v>
      </c>
      <c r="E53" s="195">
        <f t="shared" si="23"/>
        <v>0</v>
      </c>
      <c r="F53" s="359" t="e">
        <f t="shared" si="23"/>
        <v>#DIV/0!</v>
      </c>
      <c r="G53" s="359" t="e">
        <f t="shared" si="23"/>
        <v>#DIV/0!</v>
      </c>
      <c r="H53" s="359" t="e">
        <f t="shared" si="23"/>
        <v>#DIV/0!</v>
      </c>
      <c r="I53" s="359" t="e">
        <f t="shared" si="23"/>
        <v>#DIV/0!</v>
      </c>
      <c r="J53" s="359" t="e">
        <f t="shared" si="23"/>
        <v>#DIV/0!</v>
      </c>
      <c r="K53" s="359" t="e">
        <f t="shared" si="23"/>
        <v>#DIV/0!</v>
      </c>
      <c r="L53" s="359" t="e">
        <f t="shared" si="23"/>
        <v>#DIV/0!</v>
      </c>
      <c r="M53" s="359" t="e">
        <f t="shared" si="23"/>
        <v>#DIV/0!</v>
      </c>
      <c r="N53" s="359" t="e">
        <f t="shared" si="23"/>
        <v>#DIV/0!</v>
      </c>
      <c r="O53" s="196">
        <f>O52/O22</f>
        <v>0</v>
      </c>
    </row>
    <row r="54" spans="1:15" x14ac:dyDescent="0.25">
      <c r="A54" s="10" t="s">
        <v>72</v>
      </c>
      <c r="B54" s="85" t="s">
        <v>292</v>
      </c>
      <c r="C54" s="40">
        <v>0</v>
      </c>
      <c r="D54" s="41">
        <v>0</v>
      </c>
      <c r="E54" s="41">
        <v>0</v>
      </c>
      <c r="F54" s="349"/>
      <c r="G54" s="349"/>
      <c r="H54" s="349"/>
      <c r="I54" s="349"/>
      <c r="J54" s="349"/>
      <c r="K54" s="349"/>
      <c r="L54" s="349"/>
      <c r="M54" s="349"/>
      <c r="N54" s="350"/>
      <c r="O54" s="85">
        <f>SUM(C54:N54)</f>
        <v>0</v>
      </c>
    </row>
    <row r="55" spans="1:15" ht="15.75" thickBot="1" x14ac:dyDescent="0.3">
      <c r="A55" s="10" t="s">
        <v>73</v>
      </c>
      <c r="B55" s="170" t="s">
        <v>69</v>
      </c>
      <c r="C55" s="204">
        <f>C54/C22</f>
        <v>0</v>
      </c>
      <c r="D55" s="205">
        <f t="shared" ref="D55:N55" si="24">D54/D22</f>
        <v>0</v>
      </c>
      <c r="E55" s="205">
        <f t="shared" si="24"/>
        <v>0</v>
      </c>
      <c r="F55" s="361" t="e">
        <f t="shared" si="24"/>
        <v>#DIV/0!</v>
      </c>
      <c r="G55" s="361" t="e">
        <f t="shared" si="24"/>
        <v>#DIV/0!</v>
      </c>
      <c r="H55" s="361" t="e">
        <f t="shared" si="24"/>
        <v>#DIV/0!</v>
      </c>
      <c r="I55" s="361" t="e">
        <f t="shared" si="24"/>
        <v>#DIV/0!</v>
      </c>
      <c r="J55" s="361" t="e">
        <f t="shared" si="24"/>
        <v>#DIV/0!</v>
      </c>
      <c r="K55" s="361" t="e">
        <f t="shared" si="24"/>
        <v>#DIV/0!</v>
      </c>
      <c r="L55" s="361" t="e">
        <f t="shared" si="24"/>
        <v>#DIV/0!</v>
      </c>
      <c r="M55" s="361" t="e">
        <f t="shared" si="24"/>
        <v>#DIV/0!</v>
      </c>
      <c r="N55" s="361" t="e">
        <f t="shared" si="24"/>
        <v>#DIV/0!</v>
      </c>
      <c r="O55" s="206">
        <f>O54/O22</f>
        <v>0</v>
      </c>
    </row>
    <row r="56" spans="1:15" ht="20.100000000000001" customHeight="1" thickBot="1" x14ac:dyDescent="0.3">
      <c r="A56" s="21" t="s">
        <v>334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375</v>
      </c>
      <c r="D57" s="413" t="s">
        <v>376</v>
      </c>
      <c r="E57" s="413" t="s">
        <v>377</v>
      </c>
      <c r="F57" s="55" t="s">
        <v>378</v>
      </c>
      <c r="G57" s="55" t="s">
        <v>379</v>
      </c>
      <c r="H57" s="55" t="s">
        <v>380</v>
      </c>
      <c r="I57" s="55" t="s">
        <v>381</v>
      </c>
      <c r="J57" s="55" t="s">
        <v>382</v>
      </c>
      <c r="K57" s="55" t="s">
        <v>383</v>
      </c>
      <c r="L57" s="55" t="s">
        <v>384</v>
      </c>
      <c r="M57" s="55" t="s">
        <v>385</v>
      </c>
      <c r="N57" s="55" t="s">
        <v>386</v>
      </c>
      <c r="O57" s="181" t="s">
        <v>105</v>
      </c>
    </row>
    <row r="58" spans="1:15" ht="15.75" thickBot="1" x14ac:dyDescent="0.3">
      <c r="A58" s="29" t="s">
        <v>74</v>
      </c>
      <c r="B58" s="26" t="s">
        <v>294</v>
      </c>
      <c r="C58" s="17">
        <v>4</v>
      </c>
      <c r="D58" s="17">
        <v>7</v>
      </c>
      <c r="E58" s="17">
        <v>13</v>
      </c>
      <c r="F58" s="17"/>
      <c r="G58" s="295"/>
      <c r="H58" s="295"/>
      <c r="I58" s="17"/>
      <c r="J58" s="17"/>
      <c r="K58" s="17"/>
      <c r="L58" s="17"/>
      <c r="M58" s="295"/>
      <c r="N58" s="295"/>
      <c r="O58" s="26">
        <f>SUM(C58:N58)</f>
        <v>24</v>
      </c>
    </row>
    <row r="59" spans="1:15" x14ac:dyDescent="0.25">
      <c r="A59" s="29" t="s">
        <v>75</v>
      </c>
      <c r="B59" s="208" t="s">
        <v>299</v>
      </c>
      <c r="C59" s="197">
        <v>1</v>
      </c>
      <c r="D59" s="186">
        <v>1</v>
      </c>
      <c r="E59" s="186">
        <v>11</v>
      </c>
      <c r="F59" s="348"/>
      <c r="G59" s="348"/>
      <c r="H59" s="348"/>
      <c r="I59" s="348"/>
      <c r="J59" s="348"/>
      <c r="K59" s="348"/>
      <c r="L59" s="348"/>
      <c r="M59" s="348"/>
      <c r="N59" s="358"/>
      <c r="O59" s="27">
        <f>SUM(C59:N59)</f>
        <v>13</v>
      </c>
    </row>
    <row r="60" spans="1:15" x14ac:dyDescent="0.25">
      <c r="A60" s="29" t="s">
        <v>76</v>
      </c>
      <c r="B60" s="207" t="s">
        <v>80</v>
      </c>
      <c r="C60" s="195">
        <f>C59/C58</f>
        <v>0.25</v>
      </c>
      <c r="D60" s="195">
        <f t="shared" ref="D60:N60" si="25">D59/D58</f>
        <v>0.14285714285714285</v>
      </c>
      <c r="E60" s="195">
        <f t="shared" si="25"/>
        <v>0.84615384615384615</v>
      </c>
      <c r="F60" s="359" t="e">
        <f t="shared" si="25"/>
        <v>#DIV/0!</v>
      </c>
      <c r="G60" s="359" t="e">
        <f t="shared" si="25"/>
        <v>#DIV/0!</v>
      </c>
      <c r="H60" s="359" t="e">
        <f t="shared" si="25"/>
        <v>#DIV/0!</v>
      </c>
      <c r="I60" s="359" t="e">
        <f t="shared" si="25"/>
        <v>#DIV/0!</v>
      </c>
      <c r="J60" s="359" t="e">
        <f t="shared" si="25"/>
        <v>#DIV/0!</v>
      </c>
      <c r="K60" s="359" t="e">
        <f t="shared" si="25"/>
        <v>#DIV/0!</v>
      </c>
      <c r="L60" s="359" t="e">
        <f t="shared" si="25"/>
        <v>#DIV/0!</v>
      </c>
      <c r="M60" s="359" t="e">
        <f t="shared" si="25"/>
        <v>#DIV/0!</v>
      </c>
      <c r="N60" s="345" t="e">
        <f t="shared" si="25"/>
        <v>#DIV/0!</v>
      </c>
      <c r="O60" s="249">
        <f>O59/O58</f>
        <v>0.54166666666666663</v>
      </c>
    </row>
    <row r="61" spans="1:15" x14ac:dyDescent="0.25">
      <c r="A61" s="29" t="s">
        <v>87</v>
      </c>
      <c r="B61" s="209" t="s">
        <v>78</v>
      </c>
      <c r="C61" s="40">
        <v>3</v>
      </c>
      <c r="D61" s="41">
        <v>3</v>
      </c>
      <c r="E61" s="41">
        <v>5</v>
      </c>
      <c r="F61" s="349"/>
      <c r="G61" s="349"/>
      <c r="H61" s="349"/>
      <c r="I61" s="349"/>
      <c r="J61" s="349"/>
      <c r="K61" s="349"/>
      <c r="L61" s="349"/>
      <c r="M61" s="349"/>
      <c r="N61" s="350"/>
      <c r="O61" s="210">
        <f>SUM(C61:N61)</f>
        <v>11</v>
      </c>
    </row>
    <row r="62" spans="1:15" x14ac:dyDescent="0.25">
      <c r="A62" s="29" t="s">
        <v>88</v>
      </c>
      <c r="B62" s="207" t="s">
        <v>80</v>
      </c>
      <c r="C62" s="195">
        <f>C61/C58</f>
        <v>0.75</v>
      </c>
      <c r="D62" s="195">
        <f t="shared" ref="D62:N62" si="26">D61/D58</f>
        <v>0.42857142857142855</v>
      </c>
      <c r="E62" s="195">
        <f t="shared" si="26"/>
        <v>0.38461538461538464</v>
      </c>
      <c r="F62" s="359" t="e">
        <f t="shared" si="26"/>
        <v>#DIV/0!</v>
      </c>
      <c r="G62" s="359" t="e">
        <f t="shared" si="26"/>
        <v>#DIV/0!</v>
      </c>
      <c r="H62" s="359" t="e">
        <f t="shared" si="26"/>
        <v>#DIV/0!</v>
      </c>
      <c r="I62" s="359" t="e">
        <f t="shared" si="26"/>
        <v>#DIV/0!</v>
      </c>
      <c r="J62" s="359" t="e">
        <f t="shared" si="26"/>
        <v>#DIV/0!</v>
      </c>
      <c r="K62" s="359" t="e">
        <f t="shared" si="26"/>
        <v>#DIV/0!</v>
      </c>
      <c r="L62" s="359" t="e">
        <f t="shared" si="26"/>
        <v>#DIV/0!</v>
      </c>
      <c r="M62" s="359" t="e">
        <f t="shared" si="26"/>
        <v>#DIV/0!</v>
      </c>
      <c r="N62" s="345" t="e">
        <f t="shared" si="26"/>
        <v>#DIV/0!</v>
      </c>
      <c r="O62" s="249">
        <f>O61/O58</f>
        <v>0.45833333333333331</v>
      </c>
    </row>
    <row r="63" spans="1:15" x14ac:dyDescent="0.25">
      <c r="A63" s="29" t="s">
        <v>89</v>
      </c>
      <c r="B63" s="209" t="s">
        <v>302</v>
      </c>
      <c r="C63" s="40">
        <v>1</v>
      </c>
      <c r="D63" s="41">
        <v>1</v>
      </c>
      <c r="E63" s="41">
        <v>5</v>
      </c>
      <c r="F63" s="349"/>
      <c r="G63" s="349"/>
      <c r="H63" s="349"/>
      <c r="I63" s="349"/>
      <c r="J63" s="349"/>
      <c r="K63" s="349"/>
      <c r="L63" s="349"/>
      <c r="M63" s="349"/>
      <c r="N63" s="350"/>
      <c r="O63" s="210">
        <f>SUM(C63:N63)</f>
        <v>7</v>
      </c>
    </row>
    <row r="64" spans="1:15" x14ac:dyDescent="0.25">
      <c r="A64" s="29" t="s">
        <v>90</v>
      </c>
      <c r="B64" s="193" t="s">
        <v>80</v>
      </c>
      <c r="C64" s="195">
        <f>C63/C58</f>
        <v>0.25</v>
      </c>
      <c r="D64" s="195">
        <f t="shared" ref="D64:N64" si="27">D63/D58</f>
        <v>0.14285714285714285</v>
      </c>
      <c r="E64" s="195">
        <f t="shared" si="27"/>
        <v>0.38461538461538464</v>
      </c>
      <c r="F64" s="359" t="e">
        <f t="shared" si="27"/>
        <v>#DIV/0!</v>
      </c>
      <c r="G64" s="359" t="e">
        <f t="shared" si="27"/>
        <v>#DIV/0!</v>
      </c>
      <c r="H64" s="359" t="e">
        <f t="shared" si="27"/>
        <v>#DIV/0!</v>
      </c>
      <c r="I64" s="359" t="e">
        <f t="shared" si="27"/>
        <v>#DIV/0!</v>
      </c>
      <c r="J64" s="359" t="e">
        <f t="shared" si="27"/>
        <v>#DIV/0!</v>
      </c>
      <c r="K64" s="359" t="e">
        <f t="shared" si="27"/>
        <v>#DIV/0!</v>
      </c>
      <c r="L64" s="359" t="e">
        <f t="shared" si="27"/>
        <v>#DIV/0!</v>
      </c>
      <c r="M64" s="359" t="e">
        <f t="shared" si="27"/>
        <v>#DIV/0!</v>
      </c>
      <c r="N64" s="345" t="e">
        <f t="shared" si="27"/>
        <v>#DIV/0!</v>
      </c>
      <c r="O64" s="249">
        <f>O63/O58</f>
        <v>0.29166666666666669</v>
      </c>
    </row>
    <row r="65" spans="1:15" x14ac:dyDescent="0.25">
      <c r="A65" s="29" t="s">
        <v>91</v>
      </c>
      <c r="B65" s="209" t="s">
        <v>303</v>
      </c>
      <c r="C65" s="41">
        <f t="shared" ref="C65:D65" si="28">C61-C67</f>
        <v>3</v>
      </c>
      <c r="D65" s="41">
        <f t="shared" si="28"/>
        <v>2</v>
      </c>
      <c r="E65" s="41">
        <f>E61-E67</f>
        <v>3</v>
      </c>
      <c r="F65" s="349">
        <f t="shared" ref="F65:N65" si="29">F61-F67</f>
        <v>0</v>
      </c>
      <c r="G65" s="349">
        <f t="shared" si="29"/>
        <v>0</v>
      </c>
      <c r="H65" s="349">
        <f t="shared" si="29"/>
        <v>0</v>
      </c>
      <c r="I65" s="349">
        <f t="shared" si="29"/>
        <v>0</v>
      </c>
      <c r="J65" s="349">
        <f t="shared" si="29"/>
        <v>0</v>
      </c>
      <c r="K65" s="349">
        <f t="shared" si="29"/>
        <v>0</v>
      </c>
      <c r="L65" s="349">
        <f t="shared" si="29"/>
        <v>0</v>
      </c>
      <c r="M65" s="349">
        <f t="shared" si="29"/>
        <v>0</v>
      </c>
      <c r="N65" s="350">
        <f t="shared" si="29"/>
        <v>0</v>
      </c>
      <c r="O65" s="210">
        <f>SUM(C65:N65)</f>
        <v>8</v>
      </c>
    </row>
    <row r="66" spans="1:15" ht="15.75" thickBot="1" x14ac:dyDescent="0.3">
      <c r="A66" s="29" t="s">
        <v>92</v>
      </c>
      <c r="B66" s="211" t="s">
        <v>80</v>
      </c>
      <c r="C66" s="250">
        <f t="shared" ref="C66:K66" si="30">D65/C58</f>
        <v>0.5</v>
      </c>
      <c r="D66" s="200">
        <f t="shared" si="30"/>
        <v>0.42857142857142855</v>
      </c>
      <c r="E66" s="200">
        <f t="shared" si="30"/>
        <v>0</v>
      </c>
      <c r="F66" s="373" t="e">
        <f t="shared" si="30"/>
        <v>#DIV/0!</v>
      </c>
      <c r="G66" s="373" t="e">
        <f t="shared" si="30"/>
        <v>#DIV/0!</v>
      </c>
      <c r="H66" s="373" t="e">
        <f t="shared" si="30"/>
        <v>#DIV/0!</v>
      </c>
      <c r="I66" s="373" t="e">
        <f t="shared" si="30"/>
        <v>#DIV/0!</v>
      </c>
      <c r="J66" s="373" t="e">
        <f t="shared" si="30"/>
        <v>#DIV/0!</v>
      </c>
      <c r="K66" s="373" t="e">
        <f t="shared" si="30"/>
        <v>#DIV/0!</v>
      </c>
      <c r="L66" s="373" t="e">
        <f>#REF!/L58</f>
        <v>#REF!</v>
      </c>
      <c r="M66" s="373" t="e">
        <f t="shared" ref="M66:N66" si="31">M65/M58</f>
        <v>#DIV/0!</v>
      </c>
      <c r="N66" s="353" t="e">
        <f t="shared" si="31"/>
        <v>#DIV/0!</v>
      </c>
      <c r="O66" s="251">
        <f>O65/O58</f>
        <v>0.33333333333333331</v>
      </c>
    </row>
    <row r="67" spans="1:15" ht="15.75" thickTop="1" x14ac:dyDescent="0.25">
      <c r="A67" s="29" t="s">
        <v>93</v>
      </c>
      <c r="B67" s="225" t="s">
        <v>304</v>
      </c>
      <c r="C67" s="203">
        <f>C69+C71+C73+C75+C77</f>
        <v>0</v>
      </c>
      <c r="D67" s="203">
        <f>D69+D71+D73+D75+D77</f>
        <v>1</v>
      </c>
      <c r="E67" s="203">
        <f>E69+E71+E73+E75+E77</f>
        <v>2</v>
      </c>
      <c r="F67" s="356">
        <f t="shared" ref="F67:N67" si="32">F69+F71+F73+F75+F77</f>
        <v>0</v>
      </c>
      <c r="G67" s="356">
        <f t="shared" si="32"/>
        <v>0</v>
      </c>
      <c r="H67" s="356">
        <f t="shared" si="32"/>
        <v>0</v>
      </c>
      <c r="I67" s="356">
        <f t="shared" si="32"/>
        <v>0</v>
      </c>
      <c r="J67" s="356">
        <f t="shared" si="32"/>
        <v>0</v>
      </c>
      <c r="K67" s="356">
        <f t="shared" si="32"/>
        <v>0</v>
      </c>
      <c r="L67" s="356">
        <f t="shared" si="32"/>
        <v>0</v>
      </c>
      <c r="M67" s="356">
        <f t="shared" si="32"/>
        <v>0</v>
      </c>
      <c r="N67" s="357">
        <f t="shared" si="32"/>
        <v>0</v>
      </c>
      <c r="O67" s="224">
        <f>SUM(C67:N67)</f>
        <v>3</v>
      </c>
    </row>
    <row r="68" spans="1:15" ht="15.75" thickBot="1" x14ac:dyDescent="0.3">
      <c r="A68" s="29" t="s">
        <v>94</v>
      </c>
      <c r="B68" s="211" t="s">
        <v>80</v>
      </c>
      <c r="C68" s="250">
        <f>C67/C58</f>
        <v>0</v>
      </c>
      <c r="D68" s="252">
        <f t="shared" ref="D68:N68" si="33">D67/D58</f>
        <v>0.14285714285714285</v>
      </c>
      <c r="E68" s="252">
        <f t="shared" si="33"/>
        <v>0.15384615384615385</v>
      </c>
      <c r="F68" s="374" t="e">
        <f t="shared" si="33"/>
        <v>#DIV/0!</v>
      </c>
      <c r="G68" s="374" t="e">
        <f t="shared" si="33"/>
        <v>#DIV/0!</v>
      </c>
      <c r="H68" s="374" t="e">
        <f t="shared" si="33"/>
        <v>#DIV/0!</v>
      </c>
      <c r="I68" s="374" t="e">
        <f t="shared" si="33"/>
        <v>#DIV/0!</v>
      </c>
      <c r="J68" s="374" t="e">
        <f t="shared" si="33"/>
        <v>#DIV/0!</v>
      </c>
      <c r="K68" s="374" t="e">
        <f t="shared" si="33"/>
        <v>#DIV/0!</v>
      </c>
      <c r="L68" s="374" t="e">
        <f t="shared" si="33"/>
        <v>#DIV/0!</v>
      </c>
      <c r="M68" s="374" t="e">
        <f t="shared" si="33"/>
        <v>#DIV/0!</v>
      </c>
      <c r="N68" s="375" t="e">
        <f t="shared" si="33"/>
        <v>#DIV/0!</v>
      </c>
      <c r="O68" s="251">
        <f>O67/O58</f>
        <v>0.125</v>
      </c>
    </row>
    <row r="69" spans="1:15" ht="15.75" thickTop="1" x14ac:dyDescent="0.25">
      <c r="A69" s="29" t="s">
        <v>95</v>
      </c>
      <c r="B69" s="212" t="s">
        <v>309</v>
      </c>
      <c r="C69" s="223">
        <v>0</v>
      </c>
      <c r="D69" s="214">
        <v>0</v>
      </c>
      <c r="E69" s="214">
        <v>2</v>
      </c>
      <c r="F69" s="376"/>
      <c r="G69" s="376"/>
      <c r="H69" s="376"/>
      <c r="I69" s="376"/>
      <c r="J69" s="376"/>
      <c r="K69" s="376"/>
      <c r="L69" s="376"/>
      <c r="M69" s="376"/>
      <c r="N69" s="377"/>
      <c r="O69" s="28">
        <f>SUM(C69:N69)</f>
        <v>2</v>
      </c>
    </row>
    <row r="70" spans="1:15" x14ac:dyDescent="0.25">
      <c r="A70" s="29" t="s">
        <v>96</v>
      </c>
      <c r="B70" s="207" t="s">
        <v>80</v>
      </c>
      <c r="C70" s="221">
        <f>C69/C58</f>
        <v>0</v>
      </c>
      <c r="D70" s="195">
        <f t="shared" ref="D70:N70" si="34">D69/D58</f>
        <v>0</v>
      </c>
      <c r="E70" s="195">
        <f t="shared" si="34"/>
        <v>0.15384615384615385</v>
      </c>
      <c r="F70" s="359" t="e">
        <f t="shared" si="34"/>
        <v>#DIV/0!</v>
      </c>
      <c r="G70" s="359" t="e">
        <f t="shared" si="34"/>
        <v>#DIV/0!</v>
      </c>
      <c r="H70" s="359" t="e">
        <f t="shared" si="34"/>
        <v>#DIV/0!</v>
      </c>
      <c r="I70" s="359" t="e">
        <f t="shared" si="34"/>
        <v>#DIV/0!</v>
      </c>
      <c r="J70" s="359" t="e">
        <f t="shared" si="34"/>
        <v>#DIV/0!</v>
      </c>
      <c r="K70" s="359" t="e">
        <f t="shared" si="34"/>
        <v>#DIV/0!</v>
      </c>
      <c r="L70" s="359" t="e">
        <f t="shared" si="34"/>
        <v>#DIV/0!</v>
      </c>
      <c r="M70" s="359" t="e">
        <f t="shared" si="34"/>
        <v>#DIV/0!</v>
      </c>
      <c r="N70" s="345" t="e">
        <f t="shared" si="34"/>
        <v>#DIV/0!</v>
      </c>
      <c r="O70" s="249">
        <f>O69/O58</f>
        <v>8.3333333333333329E-2</v>
      </c>
    </row>
    <row r="71" spans="1:15" x14ac:dyDescent="0.25">
      <c r="A71" s="29" t="s">
        <v>97</v>
      </c>
      <c r="B71" s="212" t="s">
        <v>310</v>
      </c>
      <c r="C71" s="213">
        <v>0</v>
      </c>
      <c r="D71" s="214">
        <v>1</v>
      </c>
      <c r="E71" s="214">
        <v>0</v>
      </c>
      <c r="F71" s="376"/>
      <c r="G71" s="376"/>
      <c r="H71" s="376"/>
      <c r="I71" s="376"/>
      <c r="J71" s="376"/>
      <c r="K71" s="376"/>
      <c r="L71" s="376"/>
      <c r="M71" s="376"/>
      <c r="N71" s="377"/>
      <c r="O71" s="28">
        <f>SUM(C71:N71)</f>
        <v>1</v>
      </c>
    </row>
    <row r="72" spans="1:15" x14ac:dyDescent="0.25">
      <c r="A72" s="29" t="s">
        <v>98</v>
      </c>
      <c r="B72" s="193" t="s">
        <v>80</v>
      </c>
      <c r="C72" s="195">
        <f>C71/C58</f>
        <v>0</v>
      </c>
      <c r="D72" s="195">
        <f t="shared" ref="D72:N72" si="35">D71/D58</f>
        <v>0.14285714285714285</v>
      </c>
      <c r="E72" s="195">
        <f t="shared" si="35"/>
        <v>0</v>
      </c>
      <c r="F72" s="359" t="e">
        <f t="shared" si="35"/>
        <v>#DIV/0!</v>
      </c>
      <c r="G72" s="359" t="e">
        <f t="shared" si="35"/>
        <v>#DIV/0!</v>
      </c>
      <c r="H72" s="359" t="e">
        <f t="shared" si="35"/>
        <v>#DIV/0!</v>
      </c>
      <c r="I72" s="359" t="e">
        <f t="shared" si="35"/>
        <v>#DIV/0!</v>
      </c>
      <c r="J72" s="359" t="e">
        <f t="shared" si="35"/>
        <v>#DIV/0!</v>
      </c>
      <c r="K72" s="359" t="e">
        <f t="shared" si="35"/>
        <v>#DIV/0!</v>
      </c>
      <c r="L72" s="359" t="e">
        <f t="shared" si="35"/>
        <v>#DIV/0!</v>
      </c>
      <c r="M72" s="359" t="e">
        <f t="shared" si="35"/>
        <v>#DIV/0!</v>
      </c>
      <c r="N72" s="345" t="e">
        <f t="shared" si="35"/>
        <v>#DIV/0!</v>
      </c>
      <c r="O72" s="249">
        <f>O71/O58</f>
        <v>4.1666666666666664E-2</v>
      </c>
    </row>
    <row r="73" spans="1:15" ht="23.25" x14ac:dyDescent="0.25">
      <c r="A73" s="29" t="s">
        <v>99</v>
      </c>
      <c r="B73" s="215" t="s">
        <v>305</v>
      </c>
      <c r="C73" s="40">
        <v>0</v>
      </c>
      <c r="D73" s="41">
        <v>0</v>
      </c>
      <c r="E73" s="41">
        <v>0</v>
      </c>
      <c r="F73" s="349"/>
      <c r="G73" s="349"/>
      <c r="H73" s="349"/>
      <c r="I73" s="349"/>
      <c r="J73" s="349"/>
      <c r="K73" s="349"/>
      <c r="L73" s="349"/>
      <c r="M73" s="349"/>
      <c r="N73" s="350"/>
      <c r="O73" s="210">
        <f>SUM(C73:N73)</f>
        <v>0</v>
      </c>
    </row>
    <row r="74" spans="1:15" x14ac:dyDescent="0.25">
      <c r="A74" s="29" t="s">
        <v>100</v>
      </c>
      <c r="B74" s="193" t="s">
        <v>80</v>
      </c>
      <c r="C74" s="195">
        <f>C73/C58</f>
        <v>0</v>
      </c>
      <c r="D74" s="195">
        <f t="shared" ref="D74:N74" si="36">D73/D58</f>
        <v>0</v>
      </c>
      <c r="E74" s="195">
        <f t="shared" si="36"/>
        <v>0</v>
      </c>
      <c r="F74" s="359" t="e">
        <f t="shared" si="36"/>
        <v>#DIV/0!</v>
      </c>
      <c r="G74" s="359" t="e">
        <f t="shared" si="36"/>
        <v>#DIV/0!</v>
      </c>
      <c r="H74" s="359" t="e">
        <f t="shared" si="36"/>
        <v>#DIV/0!</v>
      </c>
      <c r="I74" s="359" t="e">
        <f t="shared" si="36"/>
        <v>#DIV/0!</v>
      </c>
      <c r="J74" s="359" t="e">
        <f t="shared" si="36"/>
        <v>#DIV/0!</v>
      </c>
      <c r="K74" s="359" t="e">
        <f t="shared" si="36"/>
        <v>#DIV/0!</v>
      </c>
      <c r="L74" s="359" t="e">
        <f t="shared" si="36"/>
        <v>#DIV/0!</v>
      </c>
      <c r="M74" s="359" t="e">
        <f t="shared" si="36"/>
        <v>#DIV/0!</v>
      </c>
      <c r="N74" s="345" t="e">
        <f t="shared" si="36"/>
        <v>#DIV/0!</v>
      </c>
      <c r="O74" s="249">
        <f>O73/O58</f>
        <v>0</v>
      </c>
    </row>
    <row r="75" spans="1:15" ht="23.25" x14ac:dyDescent="0.25">
      <c r="A75" s="29" t="s">
        <v>101</v>
      </c>
      <c r="B75" s="215" t="s">
        <v>306</v>
      </c>
      <c r="C75" s="77">
        <v>0</v>
      </c>
      <c r="D75" s="41">
        <v>0</v>
      </c>
      <c r="E75" s="41">
        <v>0</v>
      </c>
      <c r="F75" s="349"/>
      <c r="G75" s="349"/>
      <c r="H75" s="349"/>
      <c r="I75" s="349"/>
      <c r="J75" s="349"/>
      <c r="K75" s="349"/>
      <c r="L75" s="349"/>
      <c r="M75" s="349"/>
      <c r="N75" s="350"/>
      <c r="O75" s="210">
        <f>SUM(C75:N75)</f>
        <v>0</v>
      </c>
    </row>
    <row r="76" spans="1:15" x14ac:dyDescent="0.25">
      <c r="A76" s="29" t="s">
        <v>102</v>
      </c>
      <c r="B76" s="193" t="s">
        <v>80</v>
      </c>
      <c r="C76" s="195">
        <f>C75/C58</f>
        <v>0</v>
      </c>
      <c r="D76" s="195">
        <f t="shared" ref="D76:N76" si="37">D75/D58</f>
        <v>0</v>
      </c>
      <c r="E76" s="195">
        <f t="shared" si="37"/>
        <v>0</v>
      </c>
      <c r="F76" s="359" t="e">
        <f t="shared" si="37"/>
        <v>#DIV/0!</v>
      </c>
      <c r="G76" s="359" t="e">
        <f t="shared" si="37"/>
        <v>#DIV/0!</v>
      </c>
      <c r="H76" s="359" t="e">
        <f t="shared" si="37"/>
        <v>#DIV/0!</v>
      </c>
      <c r="I76" s="359" t="e">
        <f t="shared" si="37"/>
        <v>#DIV/0!</v>
      </c>
      <c r="J76" s="359" t="e">
        <f t="shared" si="37"/>
        <v>#DIV/0!</v>
      </c>
      <c r="K76" s="359" t="e">
        <f t="shared" si="37"/>
        <v>#DIV/0!</v>
      </c>
      <c r="L76" s="359" t="e">
        <f t="shared" si="37"/>
        <v>#DIV/0!</v>
      </c>
      <c r="M76" s="359" t="e">
        <f t="shared" si="37"/>
        <v>#DIV/0!</v>
      </c>
      <c r="N76" s="345" t="e">
        <f t="shared" si="37"/>
        <v>#DIV/0!</v>
      </c>
      <c r="O76" s="249">
        <f>O75/O58</f>
        <v>0</v>
      </c>
    </row>
    <row r="77" spans="1:15" x14ac:dyDescent="0.25">
      <c r="A77" s="29" t="s">
        <v>103</v>
      </c>
      <c r="B77" s="215" t="s">
        <v>307</v>
      </c>
      <c r="C77" s="77">
        <v>0</v>
      </c>
      <c r="D77" s="41">
        <v>0</v>
      </c>
      <c r="E77" s="41">
        <v>0</v>
      </c>
      <c r="F77" s="349"/>
      <c r="G77" s="349"/>
      <c r="H77" s="349"/>
      <c r="I77" s="349"/>
      <c r="J77" s="349"/>
      <c r="K77" s="349"/>
      <c r="L77" s="349"/>
      <c r="M77" s="349"/>
      <c r="N77" s="350"/>
      <c r="O77" s="210">
        <f>SUM(C77:N77)</f>
        <v>0</v>
      </c>
    </row>
    <row r="78" spans="1:15" x14ac:dyDescent="0.25">
      <c r="A78" s="29" t="s">
        <v>104</v>
      </c>
      <c r="B78" s="193" t="s">
        <v>80</v>
      </c>
      <c r="C78" s="195">
        <f>C77/C58</f>
        <v>0</v>
      </c>
      <c r="D78" s="195">
        <f t="shared" ref="D78:N78" si="38">D77/D58</f>
        <v>0</v>
      </c>
      <c r="E78" s="195">
        <f t="shared" si="38"/>
        <v>0</v>
      </c>
      <c r="F78" s="359" t="e">
        <f t="shared" si="38"/>
        <v>#DIV/0!</v>
      </c>
      <c r="G78" s="359" t="e">
        <f t="shared" si="38"/>
        <v>#DIV/0!</v>
      </c>
      <c r="H78" s="359" t="e">
        <f t="shared" si="38"/>
        <v>#DIV/0!</v>
      </c>
      <c r="I78" s="359" t="e">
        <f t="shared" si="38"/>
        <v>#DIV/0!</v>
      </c>
      <c r="J78" s="359" t="e">
        <f t="shared" si="38"/>
        <v>#DIV/0!</v>
      </c>
      <c r="K78" s="359" t="e">
        <f t="shared" si="38"/>
        <v>#DIV/0!</v>
      </c>
      <c r="L78" s="359" t="e">
        <f t="shared" si="38"/>
        <v>#DIV/0!</v>
      </c>
      <c r="M78" s="359" t="e">
        <f t="shared" si="38"/>
        <v>#DIV/0!</v>
      </c>
      <c r="N78" s="345" t="e">
        <f t="shared" si="38"/>
        <v>#DIV/0!</v>
      </c>
      <c r="O78" s="249">
        <f>O77/O58</f>
        <v>0</v>
      </c>
    </row>
    <row r="79" spans="1:15" x14ac:dyDescent="0.25">
      <c r="A79" s="29" t="s">
        <v>156</v>
      </c>
      <c r="B79" s="209" t="s">
        <v>79</v>
      </c>
      <c r="C79" s="40">
        <v>0</v>
      </c>
      <c r="D79" s="41">
        <v>0</v>
      </c>
      <c r="E79" s="41">
        <v>0</v>
      </c>
      <c r="F79" s="349"/>
      <c r="G79" s="349"/>
      <c r="H79" s="349"/>
      <c r="I79" s="349"/>
      <c r="J79" s="349"/>
      <c r="K79" s="349"/>
      <c r="L79" s="349"/>
      <c r="M79" s="349"/>
      <c r="N79" s="350"/>
      <c r="O79" s="210">
        <f>SUM(C79:N79)</f>
        <v>0</v>
      </c>
    </row>
    <row r="80" spans="1:15" x14ac:dyDescent="0.25">
      <c r="A80" s="29" t="s">
        <v>157</v>
      </c>
      <c r="B80" s="193" t="s">
        <v>80</v>
      </c>
      <c r="C80" s="195">
        <f>C79/C58</f>
        <v>0</v>
      </c>
      <c r="D80" s="195">
        <f t="shared" ref="D80:N80" si="39">D79/D58</f>
        <v>0</v>
      </c>
      <c r="E80" s="195">
        <f t="shared" si="39"/>
        <v>0</v>
      </c>
      <c r="F80" s="359" t="e">
        <f t="shared" si="39"/>
        <v>#DIV/0!</v>
      </c>
      <c r="G80" s="359" t="e">
        <f t="shared" si="39"/>
        <v>#DIV/0!</v>
      </c>
      <c r="H80" s="359" t="e">
        <f t="shared" si="39"/>
        <v>#DIV/0!</v>
      </c>
      <c r="I80" s="359" t="e">
        <f t="shared" si="39"/>
        <v>#DIV/0!</v>
      </c>
      <c r="J80" s="359" t="e">
        <f t="shared" si="39"/>
        <v>#DIV/0!</v>
      </c>
      <c r="K80" s="359" t="e">
        <f t="shared" si="39"/>
        <v>#DIV/0!</v>
      </c>
      <c r="L80" s="359" t="e">
        <f t="shared" si="39"/>
        <v>#DIV/0!</v>
      </c>
      <c r="M80" s="359" t="e">
        <f t="shared" si="39"/>
        <v>#DIV/0!</v>
      </c>
      <c r="N80" s="345" t="e">
        <f t="shared" si="39"/>
        <v>#DIV/0!</v>
      </c>
      <c r="O80" s="249">
        <f>O79/O58</f>
        <v>0</v>
      </c>
    </row>
    <row r="81" spans="1:15" x14ac:dyDescent="0.25">
      <c r="A81" s="29" t="s">
        <v>158</v>
      </c>
      <c r="B81" s="209" t="s">
        <v>81</v>
      </c>
      <c r="C81" s="40">
        <v>0</v>
      </c>
      <c r="D81" s="41">
        <v>0</v>
      </c>
      <c r="E81" s="41">
        <v>3</v>
      </c>
      <c r="F81" s="349"/>
      <c r="G81" s="349"/>
      <c r="H81" s="349"/>
      <c r="I81" s="349"/>
      <c r="J81" s="349"/>
      <c r="K81" s="349"/>
      <c r="L81" s="349"/>
      <c r="M81" s="349"/>
      <c r="N81" s="350"/>
      <c r="O81" s="210">
        <f>SUM(C81:N81)</f>
        <v>3</v>
      </c>
    </row>
    <row r="82" spans="1:15" x14ac:dyDescent="0.25">
      <c r="A82" s="29" t="s">
        <v>159</v>
      </c>
      <c r="B82" s="193" t="s">
        <v>80</v>
      </c>
      <c r="C82" s="195">
        <f>C81/C58</f>
        <v>0</v>
      </c>
      <c r="D82" s="195">
        <f t="shared" ref="D82:N82" si="40">D81/D58</f>
        <v>0</v>
      </c>
      <c r="E82" s="195">
        <f t="shared" si="40"/>
        <v>0.23076923076923078</v>
      </c>
      <c r="F82" s="359" t="e">
        <f t="shared" si="40"/>
        <v>#DIV/0!</v>
      </c>
      <c r="G82" s="359" t="e">
        <f t="shared" si="40"/>
        <v>#DIV/0!</v>
      </c>
      <c r="H82" s="359" t="e">
        <f t="shared" si="40"/>
        <v>#DIV/0!</v>
      </c>
      <c r="I82" s="359" t="e">
        <f t="shared" si="40"/>
        <v>#DIV/0!</v>
      </c>
      <c r="J82" s="359" t="e">
        <f t="shared" si="40"/>
        <v>#DIV/0!</v>
      </c>
      <c r="K82" s="359" t="e">
        <f t="shared" si="40"/>
        <v>#DIV/0!</v>
      </c>
      <c r="L82" s="359" t="e">
        <f t="shared" si="40"/>
        <v>#DIV/0!</v>
      </c>
      <c r="M82" s="359" t="e">
        <f t="shared" si="40"/>
        <v>#DIV/0!</v>
      </c>
      <c r="N82" s="345" t="e">
        <f t="shared" si="40"/>
        <v>#DIV/0!</v>
      </c>
      <c r="O82" s="249">
        <f>O81/O58</f>
        <v>0.125</v>
      </c>
    </row>
    <row r="83" spans="1:15" ht="24.75" x14ac:dyDescent="0.25">
      <c r="A83" s="29" t="s">
        <v>225</v>
      </c>
      <c r="B83" s="216" t="s">
        <v>82</v>
      </c>
      <c r="C83" s="40">
        <v>0</v>
      </c>
      <c r="D83" s="41">
        <v>0</v>
      </c>
      <c r="E83" s="41">
        <v>0</v>
      </c>
      <c r="F83" s="349"/>
      <c r="G83" s="349"/>
      <c r="H83" s="349"/>
      <c r="I83" s="349"/>
      <c r="J83" s="349"/>
      <c r="K83" s="349"/>
      <c r="L83" s="349"/>
      <c r="M83" s="349"/>
      <c r="N83" s="350"/>
      <c r="O83" s="210">
        <f>SUM(C83:N83)</f>
        <v>0</v>
      </c>
    </row>
    <row r="84" spans="1:15" x14ac:dyDescent="0.25">
      <c r="A84" s="29" t="s">
        <v>226</v>
      </c>
      <c r="B84" s="193" t="s">
        <v>80</v>
      </c>
      <c r="C84" s="195">
        <f>C83/C58</f>
        <v>0</v>
      </c>
      <c r="D84" s="195">
        <f t="shared" ref="D84:N84" si="41">D83/D58</f>
        <v>0</v>
      </c>
      <c r="E84" s="195">
        <f t="shared" si="41"/>
        <v>0</v>
      </c>
      <c r="F84" s="359" t="e">
        <f t="shared" si="41"/>
        <v>#DIV/0!</v>
      </c>
      <c r="G84" s="359" t="e">
        <f t="shared" si="41"/>
        <v>#DIV/0!</v>
      </c>
      <c r="H84" s="359" t="e">
        <f t="shared" si="41"/>
        <v>#DIV/0!</v>
      </c>
      <c r="I84" s="359" t="e">
        <f t="shared" si="41"/>
        <v>#DIV/0!</v>
      </c>
      <c r="J84" s="359" t="e">
        <f t="shared" si="41"/>
        <v>#DIV/0!</v>
      </c>
      <c r="K84" s="359" t="e">
        <f t="shared" si="41"/>
        <v>#DIV/0!</v>
      </c>
      <c r="L84" s="359" t="e">
        <f t="shared" si="41"/>
        <v>#DIV/0!</v>
      </c>
      <c r="M84" s="359" t="e">
        <f t="shared" si="41"/>
        <v>#DIV/0!</v>
      </c>
      <c r="N84" s="345" t="e">
        <f t="shared" si="41"/>
        <v>#DIV/0!</v>
      </c>
      <c r="O84" s="249">
        <f>O83/O58</f>
        <v>0</v>
      </c>
    </row>
    <row r="85" spans="1:15" ht="24" x14ac:dyDescent="0.25">
      <c r="A85" s="29" t="s">
        <v>227</v>
      </c>
      <c r="B85" s="217" t="s">
        <v>83</v>
      </c>
      <c r="C85" s="40">
        <v>0</v>
      </c>
      <c r="D85" s="41">
        <v>0</v>
      </c>
      <c r="E85" s="41">
        <v>0</v>
      </c>
      <c r="F85" s="349"/>
      <c r="G85" s="349"/>
      <c r="H85" s="349"/>
      <c r="I85" s="349"/>
      <c r="J85" s="349"/>
      <c r="K85" s="349"/>
      <c r="L85" s="349"/>
      <c r="M85" s="349"/>
      <c r="N85" s="350"/>
      <c r="O85" s="210">
        <f>SUM(C85:N85)</f>
        <v>0</v>
      </c>
    </row>
    <row r="86" spans="1:15" x14ac:dyDescent="0.25">
      <c r="A86" s="29" t="s">
        <v>228</v>
      </c>
      <c r="B86" s="193" t="s">
        <v>80</v>
      </c>
      <c r="C86" s="195">
        <f>C85/C58</f>
        <v>0</v>
      </c>
      <c r="D86" s="195">
        <f t="shared" ref="D86:N86" si="42">D85/D58</f>
        <v>0</v>
      </c>
      <c r="E86" s="195">
        <f t="shared" si="42"/>
        <v>0</v>
      </c>
      <c r="F86" s="359" t="e">
        <f t="shared" si="42"/>
        <v>#DIV/0!</v>
      </c>
      <c r="G86" s="359" t="e">
        <f t="shared" si="42"/>
        <v>#DIV/0!</v>
      </c>
      <c r="H86" s="359" t="e">
        <f t="shared" si="42"/>
        <v>#DIV/0!</v>
      </c>
      <c r="I86" s="359" t="e">
        <f t="shared" si="42"/>
        <v>#DIV/0!</v>
      </c>
      <c r="J86" s="359" t="e">
        <f t="shared" si="42"/>
        <v>#DIV/0!</v>
      </c>
      <c r="K86" s="359" t="e">
        <f t="shared" si="42"/>
        <v>#DIV/0!</v>
      </c>
      <c r="L86" s="359" t="e">
        <f t="shared" si="42"/>
        <v>#DIV/0!</v>
      </c>
      <c r="M86" s="359" t="e">
        <f t="shared" si="42"/>
        <v>#DIV/0!</v>
      </c>
      <c r="N86" s="345" t="e">
        <f t="shared" si="42"/>
        <v>#DIV/0!</v>
      </c>
      <c r="O86" s="249">
        <f>O85/O58</f>
        <v>0</v>
      </c>
    </row>
    <row r="87" spans="1:15" ht="24.75" x14ac:dyDescent="0.25">
      <c r="A87" s="29" t="s">
        <v>229</v>
      </c>
      <c r="B87" s="216" t="s">
        <v>84</v>
      </c>
      <c r="C87" s="40">
        <v>0</v>
      </c>
      <c r="D87" s="41">
        <v>3</v>
      </c>
      <c r="E87" s="41">
        <v>2</v>
      </c>
      <c r="F87" s="349"/>
      <c r="G87" s="349"/>
      <c r="H87" s="349"/>
      <c r="I87" s="349"/>
      <c r="J87" s="349"/>
      <c r="K87" s="349"/>
      <c r="L87" s="349"/>
      <c r="M87" s="349"/>
      <c r="N87" s="350"/>
      <c r="O87" s="210">
        <f>SUM(C87:N87)</f>
        <v>5</v>
      </c>
    </row>
    <row r="88" spans="1:15" x14ac:dyDescent="0.25">
      <c r="A88" s="29" t="s">
        <v>232</v>
      </c>
      <c r="B88" s="193" t="s">
        <v>80</v>
      </c>
      <c r="C88" s="195">
        <f>C87/C58</f>
        <v>0</v>
      </c>
      <c r="D88" s="195">
        <f t="shared" ref="D88:N88" si="43">D87/D58</f>
        <v>0.42857142857142855</v>
      </c>
      <c r="E88" s="195">
        <f t="shared" si="43"/>
        <v>0.15384615384615385</v>
      </c>
      <c r="F88" s="359" t="e">
        <f t="shared" si="43"/>
        <v>#DIV/0!</v>
      </c>
      <c r="G88" s="359" t="e">
        <f t="shared" si="43"/>
        <v>#DIV/0!</v>
      </c>
      <c r="H88" s="359" t="e">
        <f t="shared" si="43"/>
        <v>#DIV/0!</v>
      </c>
      <c r="I88" s="359" t="e">
        <f t="shared" si="43"/>
        <v>#DIV/0!</v>
      </c>
      <c r="J88" s="359" t="e">
        <f t="shared" si="43"/>
        <v>#DIV/0!</v>
      </c>
      <c r="K88" s="359" t="e">
        <f t="shared" si="43"/>
        <v>#DIV/0!</v>
      </c>
      <c r="L88" s="359" t="e">
        <f t="shared" si="43"/>
        <v>#DIV/0!</v>
      </c>
      <c r="M88" s="359" t="e">
        <f t="shared" si="43"/>
        <v>#DIV/0!</v>
      </c>
      <c r="N88" s="345" t="e">
        <f t="shared" si="43"/>
        <v>#DIV/0!</v>
      </c>
      <c r="O88" s="249">
        <f>O87/O58</f>
        <v>0.20833333333333334</v>
      </c>
    </row>
    <row r="89" spans="1:15" ht="24.75" x14ac:dyDescent="0.25">
      <c r="A89" s="29" t="s">
        <v>233</v>
      </c>
      <c r="B89" s="216" t="s">
        <v>295</v>
      </c>
      <c r="C89" s="40">
        <v>0</v>
      </c>
      <c r="D89" s="41">
        <v>0</v>
      </c>
      <c r="E89" s="41">
        <v>2</v>
      </c>
      <c r="F89" s="349"/>
      <c r="G89" s="349"/>
      <c r="H89" s="349"/>
      <c r="I89" s="349"/>
      <c r="J89" s="349"/>
      <c r="K89" s="349"/>
      <c r="L89" s="349"/>
      <c r="M89" s="349"/>
      <c r="N89" s="350"/>
      <c r="O89" s="210">
        <f>SUM(C89:N89)</f>
        <v>2</v>
      </c>
    </row>
    <row r="90" spans="1:15" x14ac:dyDescent="0.25">
      <c r="A90" s="29" t="s">
        <v>235</v>
      </c>
      <c r="B90" s="193" t="s">
        <v>80</v>
      </c>
      <c r="C90" s="195">
        <f>C89/C58</f>
        <v>0</v>
      </c>
      <c r="D90" s="195">
        <f t="shared" ref="D90:N90" si="44">D89/D58</f>
        <v>0</v>
      </c>
      <c r="E90" s="195">
        <f t="shared" si="44"/>
        <v>0.15384615384615385</v>
      </c>
      <c r="F90" s="359" t="e">
        <f t="shared" si="44"/>
        <v>#DIV/0!</v>
      </c>
      <c r="G90" s="359" t="e">
        <f t="shared" si="44"/>
        <v>#DIV/0!</v>
      </c>
      <c r="H90" s="359" t="e">
        <f t="shared" si="44"/>
        <v>#DIV/0!</v>
      </c>
      <c r="I90" s="359" t="e">
        <f t="shared" si="44"/>
        <v>#DIV/0!</v>
      </c>
      <c r="J90" s="359" t="e">
        <f t="shared" si="44"/>
        <v>#DIV/0!</v>
      </c>
      <c r="K90" s="359" t="e">
        <f t="shared" si="44"/>
        <v>#DIV/0!</v>
      </c>
      <c r="L90" s="359" t="e">
        <f t="shared" si="44"/>
        <v>#DIV/0!</v>
      </c>
      <c r="M90" s="359" t="e">
        <f t="shared" si="44"/>
        <v>#DIV/0!</v>
      </c>
      <c r="N90" s="345" t="e">
        <f t="shared" si="44"/>
        <v>#DIV/0!</v>
      </c>
      <c r="O90" s="249">
        <f>O89/O58</f>
        <v>8.3333333333333329E-2</v>
      </c>
    </row>
    <row r="91" spans="1:15" ht="24.75" x14ac:dyDescent="0.25">
      <c r="A91" s="29" t="s">
        <v>236</v>
      </c>
      <c r="B91" s="216" t="s">
        <v>296</v>
      </c>
      <c r="C91" s="77">
        <v>0</v>
      </c>
      <c r="D91" s="41">
        <v>0</v>
      </c>
      <c r="E91" s="41">
        <v>0</v>
      </c>
      <c r="F91" s="349"/>
      <c r="G91" s="349"/>
      <c r="H91" s="349"/>
      <c r="I91" s="349"/>
      <c r="J91" s="349"/>
      <c r="K91" s="349"/>
      <c r="L91" s="349"/>
      <c r="M91" s="349"/>
      <c r="N91" s="350"/>
      <c r="O91" s="210">
        <f>SUM(C91:N91)</f>
        <v>0</v>
      </c>
    </row>
    <row r="92" spans="1:15" x14ac:dyDescent="0.25">
      <c r="A92" s="29" t="s">
        <v>237</v>
      </c>
      <c r="B92" s="193" t="s">
        <v>80</v>
      </c>
      <c r="C92" s="195">
        <f>C91/C58</f>
        <v>0</v>
      </c>
      <c r="D92" s="195">
        <f t="shared" ref="D92:N92" si="45">D91/D58</f>
        <v>0</v>
      </c>
      <c r="E92" s="195">
        <f t="shared" si="45"/>
        <v>0</v>
      </c>
      <c r="F92" s="359" t="e">
        <f t="shared" si="45"/>
        <v>#DIV/0!</v>
      </c>
      <c r="G92" s="359" t="e">
        <f t="shared" si="45"/>
        <v>#DIV/0!</v>
      </c>
      <c r="H92" s="359" t="e">
        <f t="shared" si="45"/>
        <v>#DIV/0!</v>
      </c>
      <c r="I92" s="359" t="e">
        <f t="shared" si="45"/>
        <v>#DIV/0!</v>
      </c>
      <c r="J92" s="359" t="e">
        <f t="shared" si="45"/>
        <v>#DIV/0!</v>
      </c>
      <c r="K92" s="359" t="e">
        <f t="shared" si="45"/>
        <v>#DIV/0!</v>
      </c>
      <c r="L92" s="359" t="e">
        <f t="shared" si="45"/>
        <v>#DIV/0!</v>
      </c>
      <c r="M92" s="359" t="e">
        <f t="shared" si="45"/>
        <v>#DIV/0!</v>
      </c>
      <c r="N92" s="345" t="e">
        <f t="shared" si="45"/>
        <v>#DIV/0!</v>
      </c>
      <c r="O92" s="249">
        <f>O91/O58</f>
        <v>0</v>
      </c>
    </row>
    <row r="93" spans="1:15" ht="24.75" x14ac:dyDescent="0.25">
      <c r="A93" s="29" t="s">
        <v>238</v>
      </c>
      <c r="B93" s="216" t="s">
        <v>297</v>
      </c>
      <c r="C93" s="40">
        <v>0</v>
      </c>
      <c r="D93" s="41">
        <v>0</v>
      </c>
      <c r="E93" s="41">
        <v>0</v>
      </c>
      <c r="F93" s="349"/>
      <c r="G93" s="349"/>
      <c r="H93" s="349"/>
      <c r="I93" s="349"/>
      <c r="J93" s="349"/>
      <c r="K93" s="349"/>
      <c r="L93" s="349"/>
      <c r="M93" s="349"/>
      <c r="N93" s="350"/>
      <c r="O93" s="210">
        <f>SUM(C93:N93)</f>
        <v>0</v>
      </c>
    </row>
    <row r="94" spans="1:15" x14ac:dyDescent="0.25">
      <c r="A94" s="29" t="s">
        <v>239</v>
      </c>
      <c r="B94" s="193" t="s">
        <v>80</v>
      </c>
      <c r="C94" s="195">
        <f>C93/C58</f>
        <v>0</v>
      </c>
      <c r="D94" s="195">
        <f t="shared" ref="D94:N94" si="46">D93/D58</f>
        <v>0</v>
      </c>
      <c r="E94" s="195">
        <f t="shared" si="46"/>
        <v>0</v>
      </c>
      <c r="F94" s="359" t="e">
        <f t="shared" si="46"/>
        <v>#DIV/0!</v>
      </c>
      <c r="G94" s="359" t="e">
        <f t="shared" si="46"/>
        <v>#DIV/0!</v>
      </c>
      <c r="H94" s="359" t="e">
        <f t="shared" si="46"/>
        <v>#DIV/0!</v>
      </c>
      <c r="I94" s="359" t="e">
        <f t="shared" si="46"/>
        <v>#DIV/0!</v>
      </c>
      <c r="J94" s="359" t="e">
        <f t="shared" si="46"/>
        <v>#DIV/0!</v>
      </c>
      <c r="K94" s="359" t="e">
        <f t="shared" si="46"/>
        <v>#DIV/0!</v>
      </c>
      <c r="L94" s="359" t="e">
        <f t="shared" si="46"/>
        <v>#DIV/0!</v>
      </c>
      <c r="M94" s="359" t="e">
        <f t="shared" si="46"/>
        <v>#DIV/0!</v>
      </c>
      <c r="N94" s="345" t="e">
        <f t="shared" si="46"/>
        <v>#DIV/0!</v>
      </c>
      <c r="O94" s="249">
        <f>O93/O58</f>
        <v>0</v>
      </c>
    </row>
    <row r="95" spans="1:15" ht="24.75" x14ac:dyDescent="0.25">
      <c r="A95" s="29" t="s">
        <v>300</v>
      </c>
      <c r="B95" s="216" t="s">
        <v>298</v>
      </c>
      <c r="C95" s="77">
        <f>C58-C61-C79-C81-C83-C85-C87-C89-C91-C93</f>
        <v>1</v>
      </c>
      <c r="D95" s="77">
        <f>D58-D61-D79-D81-D83-D85-D87-D89-D91-D93</f>
        <v>1</v>
      </c>
      <c r="E95" s="77">
        <f>E58-E61-E79-E81-E83-E85-E87-E89-E91-E93</f>
        <v>1</v>
      </c>
      <c r="F95" s="351">
        <f t="shared" ref="F95:N95" si="47">F58-F61-F79-F81-F83-F85-F87-F89-F91-F93</f>
        <v>0</v>
      </c>
      <c r="G95" s="351">
        <f t="shared" si="47"/>
        <v>0</v>
      </c>
      <c r="H95" s="351">
        <f t="shared" si="47"/>
        <v>0</v>
      </c>
      <c r="I95" s="351">
        <f t="shared" si="47"/>
        <v>0</v>
      </c>
      <c r="J95" s="351">
        <f t="shared" si="47"/>
        <v>0</v>
      </c>
      <c r="K95" s="351">
        <f t="shared" si="47"/>
        <v>0</v>
      </c>
      <c r="L95" s="351">
        <f t="shared" si="47"/>
        <v>0</v>
      </c>
      <c r="M95" s="351">
        <f t="shared" si="47"/>
        <v>0</v>
      </c>
      <c r="N95" s="350">
        <f t="shared" si="47"/>
        <v>0</v>
      </c>
      <c r="O95" s="210">
        <f>SUM(C95:N95)</f>
        <v>3</v>
      </c>
    </row>
    <row r="96" spans="1:15" ht="15.75" thickBot="1" x14ac:dyDescent="0.3">
      <c r="A96" s="29" t="s">
        <v>301</v>
      </c>
      <c r="B96" s="218" t="s">
        <v>80</v>
      </c>
      <c r="C96" s="204">
        <f>C95/C58</f>
        <v>0.25</v>
      </c>
      <c r="D96" s="205">
        <f t="shared" ref="D96:N96" si="48">D95/D58</f>
        <v>0.14285714285714285</v>
      </c>
      <c r="E96" s="205">
        <f t="shared" si="48"/>
        <v>7.6923076923076927E-2</v>
      </c>
      <c r="F96" s="361" t="e">
        <f t="shared" si="48"/>
        <v>#DIV/0!</v>
      </c>
      <c r="G96" s="361" t="e">
        <f t="shared" si="48"/>
        <v>#DIV/0!</v>
      </c>
      <c r="H96" s="361" t="e">
        <f t="shared" si="48"/>
        <v>#DIV/0!</v>
      </c>
      <c r="I96" s="361" t="e">
        <f t="shared" si="48"/>
        <v>#DIV/0!</v>
      </c>
      <c r="J96" s="361" t="e">
        <f t="shared" si="48"/>
        <v>#DIV/0!</v>
      </c>
      <c r="K96" s="361" t="e">
        <f t="shared" si="48"/>
        <v>#DIV/0!</v>
      </c>
      <c r="L96" s="361" t="e">
        <f t="shared" si="48"/>
        <v>#DIV/0!</v>
      </c>
      <c r="M96" s="361" t="e">
        <f t="shared" si="48"/>
        <v>#DIV/0!</v>
      </c>
      <c r="N96" s="347" t="e">
        <f t="shared" si="48"/>
        <v>#DIV/0!</v>
      </c>
      <c r="O96" s="253">
        <f>O95/O58</f>
        <v>0.125</v>
      </c>
    </row>
  </sheetData>
  <pageMargins left="0.7" right="0.7" top="0.75" bottom="0.75" header="0.3" footer="0.3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6"/>
  <sheetViews>
    <sheetView view="pageBreakPreview" zoomScaleNormal="100" zoomScaleSheetLayoutView="100" workbookViewId="0">
      <selection activeCell="C3" sqref="C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8" t="s">
        <v>317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9" t="s">
        <v>6</v>
      </c>
      <c r="B2" s="59" t="s">
        <v>0</v>
      </c>
      <c r="C2" s="58" t="s">
        <v>373</v>
      </c>
      <c r="D2" s="58" t="s">
        <v>375</v>
      </c>
      <c r="E2" s="58" t="s">
        <v>376</v>
      </c>
      <c r="F2" s="58" t="s">
        <v>377</v>
      </c>
      <c r="G2" s="58" t="s">
        <v>378</v>
      </c>
      <c r="H2" s="58" t="s">
        <v>379</v>
      </c>
      <c r="I2" s="58" t="s">
        <v>380</v>
      </c>
      <c r="J2" s="58" t="s">
        <v>381</v>
      </c>
      <c r="K2" s="58" t="s">
        <v>382</v>
      </c>
      <c r="L2" s="58" t="s">
        <v>383</v>
      </c>
      <c r="M2" s="58" t="s">
        <v>384</v>
      </c>
      <c r="N2" s="58" t="s">
        <v>385</v>
      </c>
      <c r="O2" s="58" t="s">
        <v>386</v>
      </c>
    </row>
    <row r="3" spans="1:15" ht="15.75" thickBot="1" x14ac:dyDescent="0.3">
      <c r="A3" s="13" t="s">
        <v>7</v>
      </c>
      <c r="B3" s="5" t="s">
        <v>5</v>
      </c>
      <c r="C3" s="6">
        <v>95</v>
      </c>
      <c r="D3" s="6">
        <v>89</v>
      </c>
      <c r="E3" s="6">
        <v>98</v>
      </c>
      <c r="F3" s="6">
        <v>87</v>
      </c>
      <c r="G3" s="6"/>
      <c r="H3" s="290"/>
      <c r="I3" s="290"/>
      <c r="J3" s="6"/>
      <c r="K3" s="6"/>
      <c r="L3" s="6"/>
      <c r="M3" s="6"/>
      <c r="N3" s="290"/>
      <c r="O3" s="330"/>
    </row>
    <row r="4" spans="1:15" x14ac:dyDescent="0.25">
      <c r="A4" s="13" t="s">
        <v>8</v>
      </c>
      <c r="B4" s="183" t="s">
        <v>41</v>
      </c>
      <c r="C4" s="185">
        <v>80</v>
      </c>
      <c r="D4" s="186">
        <v>76</v>
      </c>
      <c r="E4" s="186">
        <v>82</v>
      </c>
      <c r="F4" s="186">
        <v>75</v>
      </c>
      <c r="G4" s="348"/>
      <c r="H4" s="348"/>
      <c r="I4" s="348"/>
      <c r="J4" s="348"/>
      <c r="K4" s="348"/>
      <c r="L4" s="348"/>
      <c r="M4" s="348"/>
      <c r="N4" s="348"/>
      <c r="O4" s="358"/>
    </row>
    <row r="5" spans="1:15" x14ac:dyDescent="0.25">
      <c r="A5" s="13" t="s">
        <v>9</v>
      </c>
      <c r="B5" s="182" t="s">
        <v>15</v>
      </c>
      <c r="C5" s="184">
        <f>C4/C3</f>
        <v>0.84210526315789469</v>
      </c>
      <c r="D5" s="222">
        <f>D4/D3</f>
        <v>0.8539325842696629</v>
      </c>
      <c r="E5" s="222">
        <f t="shared" ref="E5:O5" si="0">E4/E3</f>
        <v>0.83673469387755106</v>
      </c>
      <c r="F5" s="222">
        <f t="shared" si="0"/>
        <v>0.86206896551724133</v>
      </c>
      <c r="G5" s="344" t="e">
        <f t="shared" si="0"/>
        <v>#DIV/0!</v>
      </c>
      <c r="H5" s="344" t="e">
        <f t="shared" si="0"/>
        <v>#DIV/0!</v>
      </c>
      <c r="I5" s="344" t="e">
        <f t="shared" si="0"/>
        <v>#DIV/0!</v>
      </c>
      <c r="J5" s="344" t="e">
        <f t="shared" si="0"/>
        <v>#DIV/0!</v>
      </c>
      <c r="K5" s="344" t="e">
        <f t="shared" si="0"/>
        <v>#DIV/0!</v>
      </c>
      <c r="L5" s="344" t="e">
        <f t="shared" si="0"/>
        <v>#DIV/0!</v>
      </c>
      <c r="M5" s="344" t="e">
        <f t="shared" si="0"/>
        <v>#DIV/0!</v>
      </c>
      <c r="N5" s="344" t="e">
        <f t="shared" si="0"/>
        <v>#DIV/0!</v>
      </c>
      <c r="O5" s="345" t="e">
        <f t="shared" si="0"/>
        <v>#DIV/0!</v>
      </c>
    </row>
    <row r="6" spans="1:15" x14ac:dyDescent="0.25">
      <c r="A6" s="13" t="s">
        <v>10</v>
      </c>
      <c r="B6" s="187" t="s">
        <v>287</v>
      </c>
      <c r="C6" s="188">
        <v>3</v>
      </c>
      <c r="D6" s="41">
        <v>2</v>
      </c>
      <c r="E6" s="41">
        <v>4</v>
      </c>
      <c r="F6" s="41">
        <v>2</v>
      </c>
      <c r="G6" s="349"/>
      <c r="H6" s="349"/>
      <c r="I6" s="349"/>
      <c r="J6" s="349"/>
      <c r="K6" s="349"/>
      <c r="L6" s="349"/>
      <c r="M6" s="349"/>
      <c r="N6" s="349"/>
      <c r="O6" s="350"/>
    </row>
    <row r="7" spans="1:15" x14ac:dyDescent="0.25">
      <c r="A7" s="13" t="s">
        <v>11</v>
      </c>
      <c r="B7" s="182" t="s">
        <v>15</v>
      </c>
      <c r="C7" s="184">
        <f>C6/C3</f>
        <v>3.1578947368421054E-2</v>
      </c>
      <c r="D7" s="222">
        <f>D6/D3</f>
        <v>2.247191011235955E-2</v>
      </c>
      <c r="E7" s="222">
        <f t="shared" ref="E7:O7" si="1">E6/E3</f>
        <v>4.0816326530612242E-2</v>
      </c>
      <c r="F7" s="222">
        <f t="shared" si="1"/>
        <v>2.2988505747126436E-2</v>
      </c>
      <c r="G7" s="344" t="e">
        <f t="shared" si="1"/>
        <v>#DIV/0!</v>
      </c>
      <c r="H7" s="344" t="e">
        <f t="shared" si="1"/>
        <v>#DIV/0!</v>
      </c>
      <c r="I7" s="344" t="e">
        <f t="shared" si="1"/>
        <v>#DIV/0!</v>
      </c>
      <c r="J7" s="344" t="e">
        <f t="shared" si="1"/>
        <v>#DIV/0!</v>
      </c>
      <c r="K7" s="344" t="e">
        <f t="shared" si="1"/>
        <v>#DIV/0!</v>
      </c>
      <c r="L7" s="344" t="e">
        <f t="shared" si="1"/>
        <v>#DIV/0!</v>
      </c>
      <c r="M7" s="344" t="e">
        <f t="shared" si="1"/>
        <v>#DIV/0!</v>
      </c>
      <c r="N7" s="344" t="e">
        <f t="shared" si="1"/>
        <v>#DIV/0!</v>
      </c>
      <c r="O7" s="345" t="e">
        <f t="shared" si="1"/>
        <v>#DIV/0!</v>
      </c>
    </row>
    <row r="8" spans="1:15" x14ac:dyDescent="0.25">
      <c r="A8" s="13" t="s">
        <v>12</v>
      </c>
      <c r="B8" s="187" t="s">
        <v>16</v>
      </c>
      <c r="C8" s="188">
        <v>16</v>
      </c>
      <c r="D8" s="41">
        <v>13</v>
      </c>
      <c r="E8" s="41">
        <v>15</v>
      </c>
      <c r="F8" s="41">
        <v>16</v>
      </c>
      <c r="G8" s="349"/>
      <c r="H8" s="349"/>
      <c r="I8" s="349"/>
      <c r="J8" s="349"/>
      <c r="K8" s="349"/>
      <c r="L8" s="349"/>
      <c r="M8" s="349"/>
      <c r="N8" s="349"/>
      <c r="O8" s="350"/>
    </row>
    <row r="9" spans="1:15" x14ac:dyDescent="0.25">
      <c r="A9" s="13" t="s">
        <v>13</v>
      </c>
      <c r="B9" s="182" t="s">
        <v>15</v>
      </c>
      <c r="C9" s="184">
        <f>C8/C3</f>
        <v>0.16842105263157894</v>
      </c>
      <c r="D9" s="222">
        <f>D8/D3</f>
        <v>0.14606741573033707</v>
      </c>
      <c r="E9" s="222">
        <f t="shared" ref="E9:O9" si="2">E8/E3</f>
        <v>0.15306122448979592</v>
      </c>
      <c r="F9" s="222">
        <f t="shared" si="2"/>
        <v>0.18390804597701149</v>
      </c>
      <c r="G9" s="344" t="e">
        <f t="shared" si="2"/>
        <v>#DIV/0!</v>
      </c>
      <c r="H9" s="344" t="e">
        <f t="shared" si="2"/>
        <v>#DIV/0!</v>
      </c>
      <c r="I9" s="344" t="e">
        <f t="shared" si="2"/>
        <v>#DIV/0!</v>
      </c>
      <c r="J9" s="344" t="e">
        <f t="shared" si="2"/>
        <v>#DIV/0!</v>
      </c>
      <c r="K9" s="344" t="e">
        <f t="shared" si="2"/>
        <v>#DIV/0!</v>
      </c>
      <c r="L9" s="344" t="e">
        <f t="shared" si="2"/>
        <v>#DIV/0!</v>
      </c>
      <c r="M9" s="344" t="e">
        <f t="shared" si="2"/>
        <v>#DIV/0!</v>
      </c>
      <c r="N9" s="344" t="e">
        <f t="shared" si="2"/>
        <v>#DIV/0!</v>
      </c>
      <c r="O9" s="345" t="e">
        <f t="shared" si="2"/>
        <v>#DIV/0!</v>
      </c>
    </row>
    <row r="10" spans="1:15" x14ac:dyDescent="0.25">
      <c r="A10" s="13" t="s">
        <v>18</v>
      </c>
      <c r="B10" s="187" t="s">
        <v>17</v>
      </c>
      <c r="C10" s="188">
        <v>52</v>
      </c>
      <c r="D10" s="41">
        <v>48</v>
      </c>
      <c r="E10" s="41">
        <v>50</v>
      </c>
      <c r="F10" s="41">
        <v>40</v>
      </c>
      <c r="G10" s="349"/>
      <c r="H10" s="349"/>
      <c r="I10" s="349"/>
      <c r="J10" s="349"/>
      <c r="K10" s="349"/>
      <c r="L10" s="349"/>
      <c r="M10" s="349"/>
      <c r="N10" s="349"/>
      <c r="O10" s="350"/>
    </row>
    <row r="11" spans="1:15" x14ac:dyDescent="0.25">
      <c r="A11" s="13" t="s">
        <v>19</v>
      </c>
      <c r="B11" s="182" t="s">
        <v>15</v>
      </c>
      <c r="C11" s="184">
        <f>C10/C3</f>
        <v>0.54736842105263162</v>
      </c>
      <c r="D11" s="222">
        <f>D10/D3</f>
        <v>0.5393258426966292</v>
      </c>
      <c r="E11" s="222">
        <f t="shared" ref="E11:O11" si="3">E10/E3</f>
        <v>0.51020408163265307</v>
      </c>
      <c r="F11" s="222">
        <f t="shared" si="3"/>
        <v>0.45977011494252873</v>
      </c>
      <c r="G11" s="344" t="e">
        <f t="shared" si="3"/>
        <v>#DIV/0!</v>
      </c>
      <c r="H11" s="344" t="e">
        <f t="shared" si="3"/>
        <v>#DIV/0!</v>
      </c>
      <c r="I11" s="344" t="e">
        <f t="shared" si="3"/>
        <v>#DIV/0!</v>
      </c>
      <c r="J11" s="344" t="e">
        <f t="shared" si="3"/>
        <v>#DIV/0!</v>
      </c>
      <c r="K11" s="344" t="e">
        <f t="shared" si="3"/>
        <v>#DIV/0!</v>
      </c>
      <c r="L11" s="344" t="e">
        <f t="shared" si="3"/>
        <v>#DIV/0!</v>
      </c>
      <c r="M11" s="344" t="e">
        <f t="shared" si="3"/>
        <v>#DIV/0!</v>
      </c>
      <c r="N11" s="344" t="e">
        <f t="shared" si="3"/>
        <v>#DIV/0!</v>
      </c>
      <c r="O11" s="345" t="e">
        <f t="shared" si="3"/>
        <v>#DIV/0!</v>
      </c>
    </row>
    <row r="12" spans="1:15" x14ac:dyDescent="0.25">
      <c r="A12" s="13" t="s">
        <v>20</v>
      </c>
      <c r="B12" s="189" t="s">
        <v>38</v>
      </c>
      <c r="C12" s="188">
        <v>7</v>
      </c>
      <c r="D12" s="41">
        <v>5</v>
      </c>
      <c r="E12" s="41">
        <v>5</v>
      </c>
      <c r="F12" s="41">
        <v>3</v>
      </c>
      <c r="G12" s="349"/>
      <c r="H12" s="349"/>
      <c r="I12" s="349"/>
      <c r="J12" s="349"/>
      <c r="K12" s="349"/>
      <c r="L12" s="349"/>
      <c r="M12" s="349"/>
      <c r="N12" s="349"/>
      <c r="O12" s="350"/>
    </row>
    <row r="13" spans="1:15" x14ac:dyDescent="0.25">
      <c r="A13" s="13" t="s">
        <v>21</v>
      </c>
      <c r="B13" s="182" t="s">
        <v>15</v>
      </c>
      <c r="C13" s="184">
        <f>C12/C3</f>
        <v>7.3684210526315783E-2</v>
      </c>
      <c r="D13" s="222">
        <f>D12/D3</f>
        <v>5.6179775280898875E-2</v>
      </c>
      <c r="E13" s="222">
        <f t="shared" ref="E13:O13" si="4">E12/E3</f>
        <v>5.1020408163265307E-2</v>
      </c>
      <c r="F13" s="222">
        <f t="shared" si="4"/>
        <v>3.4482758620689655E-2</v>
      </c>
      <c r="G13" s="344" t="e">
        <f t="shared" si="4"/>
        <v>#DIV/0!</v>
      </c>
      <c r="H13" s="344" t="e">
        <f t="shared" si="4"/>
        <v>#DIV/0!</v>
      </c>
      <c r="I13" s="344" t="e">
        <f t="shared" si="4"/>
        <v>#DIV/0!</v>
      </c>
      <c r="J13" s="344" t="e">
        <f t="shared" si="4"/>
        <v>#DIV/0!</v>
      </c>
      <c r="K13" s="344" t="e">
        <f t="shared" si="4"/>
        <v>#DIV/0!</v>
      </c>
      <c r="L13" s="344" t="e">
        <f t="shared" si="4"/>
        <v>#DIV/0!</v>
      </c>
      <c r="M13" s="344" t="e">
        <f t="shared" si="4"/>
        <v>#DIV/0!</v>
      </c>
      <c r="N13" s="344" t="e">
        <f t="shared" si="4"/>
        <v>#DIV/0!</v>
      </c>
      <c r="O13" s="345" t="e">
        <f t="shared" si="4"/>
        <v>#DIV/0!</v>
      </c>
    </row>
    <row r="14" spans="1:15" x14ac:dyDescent="0.25">
      <c r="A14" s="13" t="s">
        <v>22</v>
      </c>
      <c r="B14" s="187" t="s">
        <v>39</v>
      </c>
      <c r="C14" s="188">
        <v>16</v>
      </c>
      <c r="D14" s="41">
        <v>12</v>
      </c>
      <c r="E14" s="41">
        <v>13</v>
      </c>
      <c r="F14" s="41">
        <v>15</v>
      </c>
      <c r="G14" s="349"/>
      <c r="H14" s="349"/>
      <c r="I14" s="349"/>
      <c r="J14" s="349"/>
      <c r="K14" s="349"/>
      <c r="L14" s="349"/>
      <c r="M14" s="397"/>
      <c r="N14" s="349"/>
      <c r="O14" s="350"/>
    </row>
    <row r="15" spans="1:15" x14ac:dyDescent="0.25">
      <c r="A15" s="13" t="s">
        <v>23</v>
      </c>
      <c r="B15" s="182" t="s">
        <v>15</v>
      </c>
      <c r="C15" s="184">
        <f>C14/C3</f>
        <v>0.16842105263157894</v>
      </c>
      <c r="D15" s="222">
        <f>D14/D3</f>
        <v>0.1348314606741573</v>
      </c>
      <c r="E15" s="222">
        <f t="shared" ref="E15:O15" si="5">E14/E3</f>
        <v>0.1326530612244898</v>
      </c>
      <c r="F15" s="222">
        <f t="shared" si="5"/>
        <v>0.17241379310344829</v>
      </c>
      <c r="G15" s="344" t="e">
        <f t="shared" si="5"/>
        <v>#DIV/0!</v>
      </c>
      <c r="H15" s="344" t="e">
        <f t="shared" si="5"/>
        <v>#DIV/0!</v>
      </c>
      <c r="I15" s="344" t="e">
        <f t="shared" si="5"/>
        <v>#DIV/0!</v>
      </c>
      <c r="J15" s="344" t="e">
        <f t="shared" si="5"/>
        <v>#DIV/0!</v>
      </c>
      <c r="K15" s="344" t="e">
        <f t="shared" si="5"/>
        <v>#DIV/0!</v>
      </c>
      <c r="L15" s="344" t="e">
        <f t="shared" si="5"/>
        <v>#DIV/0!</v>
      </c>
      <c r="M15" s="344" t="e">
        <f t="shared" si="5"/>
        <v>#DIV/0!</v>
      </c>
      <c r="N15" s="344" t="e">
        <f t="shared" si="5"/>
        <v>#DIV/0!</v>
      </c>
      <c r="O15" s="345" t="e">
        <f t="shared" si="5"/>
        <v>#DIV/0!</v>
      </c>
    </row>
    <row r="16" spans="1:15" x14ac:dyDescent="0.25">
      <c r="A16" s="13" t="s">
        <v>24</v>
      </c>
      <c r="B16" s="187" t="s">
        <v>40</v>
      </c>
      <c r="C16" s="188">
        <v>19</v>
      </c>
      <c r="D16" s="41">
        <v>15</v>
      </c>
      <c r="E16" s="41">
        <v>20</v>
      </c>
      <c r="F16" s="41">
        <v>16</v>
      </c>
      <c r="G16" s="349"/>
      <c r="H16" s="349"/>
      <c r="I16" s="349"/>
      <c r="J16" s="349"/>
      <c r="K16" s="349"/>
      <c r="L16" s="349"/>
      <c r="M16" s="349"/>
      <c r="N16" s="349"/>
      <c r="O16" s="350"/>
    </row>
    <row r="17" spans="1:15" x14ac:dyDescent="0.25">
      <c r="A17" s="13" t="s">
        <v>25</v>
      </c>
      <c r="B17" s="190" t="s">
        <v>15</v>
      </c>
      <c r="C17" s="184">
        <f>C16/C3</f>
        <v>0.2</v>
      </c>
      <c r="D17" s="222">
        <f>D16/D3</f>
        <v>0.16853932584269662</v>
      </c>
      <c r="E17" s="222">
        <f t="shared" ref="E17:O17" si="6">E16/E3</f>
        <v>0.20408163265306123</v>
      </c>
      <c r="F17" s="222">
        <f t="shared" si="6"/>
        <v>0.18390804597701149</v>
      </c>
      <c r="G17" s="344" t="e">
        <f t="shared" si="6"/>
        <v>#DIV/0!</v>
      </c>
      <c r="H17" s="344" t="e">
        <f t="shared" si="6"/>
        <v>#DIV/0!</v>
      </c>
      <c r="I17" s="344" t="e">
        <f t="shared" si="6"/>
        <v>#DIV/0!</v>
      </c>
      <c r="J17" s="344" t="e">
        <f t="shared" si="6"/>
        <v>#DIV/0!</v>
      </c>
      <c r="K17" s="344" t="e">
        <f t="shared" si="6"/>
        <v>#DIV/0!</v>
      </c>
      <c r="L17" s="344" t="e">
        <f t="shared" si="6"/>
        <v>#DIV/0!</v>
      </c>
      <c r="M17" s="344" t="e">
        <f t="shared" si="6"/>
        <v>#DIV/0!</v>
      </c>
      <c r="N17" s="344" t="e">
        <f t="shared" si="6"/>
        <v>#DIV/0!</v>
      </c>
      <c r="O17" s="345" t="e">
        <f t="shared" si="6"/>
        <v>#DIV/0!</v>
      </c>
    </row>
    <row r="18" spans="1:15" x14ac:dyDescent="0.25">
      <c r="A18" s="13" t="s">
        <v>26</v>
      </c>
      <c r="B18" s="187" t="s">
        <v>124</v>
      </c>
      <c r="C18" s="188">
        <v>14</v>
      </c>
      <c r="D18" s="41">
        <v>13</v>
      </c>
      <c r="E18" s="41">
        <v>16</v>
      </c>
      <c r="F18" s="41">
        <v>15</v>
      </c>
      <c r="G18" s="349"/>
      <c r="H18" s="349"/>
      <c r="I18" s="349"/>
      <c r="J18" s="349"/>
      <c r="K18" s="349"/>
      <c r="L18" s="349"/>
      <c r="M18" s="349"/>
      <c r="N18" s="349"/>
      <c r="O18" s="350"/>
    </row>
    <row r="19" spans="1:15" ht="15.75" thickBot="1" x14ac:dyDescent="0.3">
      <c r="A19" s="13" t="s">
        <v>27</v>
      </c>
      <c r="B19" s="191" t="s">
        <v>15</v>
      </c>
      <c r="C19" s="192">
        <f>C18/C3</f>
        <v>0.14736842105263157</v>
      </c>
      <c r="D19" s="232">
        <f>D18/D3</f>
        <v>0.14606741573033707</v>
      </c>
      <c r="E19" s="232">
        <f>E18/E3</f>
        <v>0.16326530612244897</v>
      </c>
      <c r="F19" s="232">
        <f t="shared" ref="F19:O19" si="7">F18/F3</f>
        <v>0.17241379310344829</v>
      </c>
      <c r="G19" s="346" t="e">
        <f t="shared" si="7"/>
        <v>#DIV/0!</v>
      </c>
      <c r="H19" s="346" t="e">
        <f t="shared" si="7"/>
        <v>#DIV/0!</v>
      </c>
      <c r="I19" s="346" t="e">
        <f t="shared" si="7"/>
        <v>#DIV/0!</v>
      </c>
      <c r="J19" s="346" t="e">
        <f t="shared" si="7"/>
        <v>#DIV/0!</v>
      </c>
      <c r="K19" s="346" t="e">
        <f t="shared" si="7"/>
        <v>#DIV/0!</v>
      </c>
      <c r="L19" s="346" t="e">
        <f t="shared" si="7"/>
        <v>#DIV/0!</v>
      </c>
      <c r="M19" s="346" t="e">
        <f t="shared" si="7"/>
        <v>#DIV/0!</v>
      </c>
      <c r="N19" s="346" t="e">
        <f t="shared" si="7"/>
        <v>#DIV/0!</v>
      </c>
      <c r="O19" s="347" t="e">
        <f t="shared" si="7"/>
        <v>#DIV/0!</v>
      </c>
    </row>
    <row r="20" spans="1:15" ht="20.100000000000001" customHeight="1" thickBot="1" x14ac:dyDescent="0.3">
      <c r="A20" s="20" t="s">
        <v>318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375</v>
      </c>
      <c r="D21" s="52" t="s">
        <v>376</v>
      </c>
      <c r="E21" s="52" t="s">
        <v>377</v>
      </c>
      <c r="F21" s="52" t="s">
        <v>378</v>
      </c>
      <c r="G21" s="52" t="s">
        <v>379</v>
      </c>
      <c r="H21" s="52" t="s">
        <v>380</v>
      </c>
      <c r="I21" s="52" t="s">
        <v>381</v>
      </c>
      <c r="J21" s="52" t="s">
        <v>382</v>
      </c>
      <c r="K21" s="52" t="s">
        <v>383</v>
      </c>
      <c r="L21" s="52" t="s">
        <v>384</v>
      </c>
      <c r="M21" s="52" t="s">
        <v>385</v>
      </c>
      <c r="N21" s="52" t="s">
        <v>386</v>
      </c>
      <c r="O21" s="53" t="s">
        <v>105</v>
      </c>
    </row>
    <row r="22" spans="1:15" ht="15.75" thickBot="1" x14ac:dyDescent="0.3">
      <c r="A22" s="10" t="s">
        <v>28</v>
      </c>
      <c r="B22" s="9" t="s">
        <v>293</v>
      </c>
      <c r="C22" s="8">
        <v>8</v>
      </c>
      <c r="D22" s="9">
        <v>17</v>
      </c>
      <c r="E22" s="9">
        <v>12</v>
      </c>
      <c r="F22" s="9"/>
      <c r="G22" s="293"/>
      <c r="H22" s="293"/>
      <c r="I22" s="9"/>
      <c r="J22" s="9"/>
      <c r="K22" s="9"/>
      <c r="L22" s="9"/>
      <c r="M22" s="293"/>
      <c r="N22" s="293"/>
      <c r="O22" s="8">
        <f>SUM(C22:N22)</f>
        <v>37</v>
      </c>
    </row>
    <row r="23" spans="1:15" x14ac:dyDescent="0.25">
      <c r="A23" s="10" t="s">
        <v>29</v>
      </c>
      <c r="B23" s="194" t="s">
        <v>44</v>
      </c>
      <c r="C23" s="197">
        <v>2</v>
      </c>
      <c r="D23" s="186">
        <v>11</v>
      </c>
      <c r="E23" s="186">
        <v>7</v>
      </c>
      <c r="F23" s="348"/>
      <c r="G23" s="348"/>
      <c r="H23" s="348"/>
      <c r="I23" s="348"/>
      <c r="J23" s="348"/>
      <c r="K23" s="348"/>
      <c r="L23" s="348"/>
      <c r="M23" s="348"/>
      <c r="N23" s="358"/>
      <c r="O23" s="194">
        <f>SUM(C23:N23)</f>
        <v>20</v>
      </c>
    </row>
    <row r="24" spans="1:15" x14ac:dyDescent="0.25">
      <c r="A24" s="10" t="s">
        <v>30</v>
      </c>
      <c r="B24" s="166" t="s">
        <v>69</v>
      </c>
      <c r="C24" s="195">
        <f>C23/C22</f>
        <v>0.25</v>
      </c>
      <c r="D24" s="195">
        <f>D23/D22</f>
        <v>0.6470588235294118</v>
      </c>
      <c r="E24" s="195">
        <f t="shared" ref="E24:N24" si="8">E23/E22</f>
        <v>0.58333333333333337</v>
      </c>
      <c r="F24" s="359" t="e">
        <f>F23/F22</f>
        <v>#DIV/0!</v>
      </c>
      <c r="G24" s="359" t="e">
        <f t="shared" si="8"/>
        <v>#DIV/0!</v>
      </c>
      <c r="H24" s="359" t="e">
        <f t="shared" si="8"/>
        <v>#DIV/0!</v>
      </c>
      <c r="I24" s="359" t="e">
        <f t="shared" si="8"/>
        <v>#DIV/0!</v>
      </c>
      <c r="J24" s="359" t="e">
        <f t="shared" si="8"/>
        <v>#DIV/0!</v>
      </c>
      <c r="K24" s="359" t="e">
        <f t="shared" si="8"/>
        <v>#DIV/0!</v>
      </c>
      <c r="L24" s="359" t="e">
        <f t="shared" si="8"/>
        <v>#DIV/0!</v>
      </c>
      <c r="M24" s="359" t="e">
        <f t="shared" si="8"/>
        <v>#DIV/0!</v>
      </c>
      <c r="N24" s="359" t="e">
        <f t="shared" si="8"/>
        <v>#DIV/0!</v>
      </c>
      <c r="O24" s="196">
        <f>O23/O22</f>
        <v>0.54054054054054057</v>
      </c>
    </row>
    <row r="25" spans="1:15" x14ac:dyDescent="0.25">
      <c r="A25" s="10" t="s">
        <v>31</v>
      </c>
      <c r="B25" s="85" t="s">
        <v>341</v>
      </c>
      <c r="C25" s="77">
        <v>4</v>
      </c>
      <c r="D25" s="77">
        <v>8</v>
      </c>
      <c r="E25" s="77">
        <v>5</v>
      </c>
      <c r="F25" s="351"/>
      <c r="G25" s="351"/>
      <c r="H25" s="351"/>
      <c r="I25" s="351"/>
      <c r="J25" s="351"/>
      <c r="K25" s="351"/>
      <c r="L25" s="351"/>
      <c r="M25" s="351"/>
      <c r="N25" s="360"/>
      <c r="O25" s="85">
        <f>SUM(C25:N25)</f>
        <v>17</v>
      </c>
    </row>
    <row r="26" spans="1:15" x14ac:dyDescent="0.25">
      <c r="A26" s="10" t="s">
        <v>32</v>
      </c>
      <c r="B26" s="166" t="s">
        <v>69</v>
      </c>
      <c r="C26" s="195">
        <f>C25/C22</f>
        <v>0.5</v>
      </c>
      <c r="D26" s="195">
        <f>D25/D22</f>
        <v>0.47058823529411764</v>
      </c>
      <c r="E26" s="195">
        <f t="shared" ref="E26:N26" si="9">E25/E22</f>
        <v>0.41666666666666669</v>
      </c>
      <c r="F26" s="359" t="e">
        <f t="shared" si="9"/>
        <v>#DIV/0!</v>
      </c>
      <c r="G26" s="359" t="e">
        <f t="shared" si="9"/>
        <v>#DIV/0!</v>
      </c>
      <c r="H26" s="359" t="e">
        <f t="shared" si="9"/>
        <v>#DIV/0!</v>
      </c>
      <c r="I26" s="359" t="e">
        <f t="shared" si="9"/>
        <v>#DIV/0!</v>
      </c>
      <c r="J26" s="359" t="e">
        <f t="shared" si="9"/>
        <v>#DIV/0!</v>
      </c>
      <c r="K26" s="359" t="e">
        <f t="shared" si="9"/>
        <v>#DIV/0!</v>
      </c>
      <c r="L26" s="359" t="e">
        <f t="shared" si="9"/>
        <v>#DIV/0!</v>
      </c>
      <c r="M26" s="359" t="e">
        <f t="shared" si="9"/>
        <v>#DIV/0!</v>
      </c>
      <c r="N26" s="359" t="e">
        <f t="shared" si="9"/>
        <v>#DIV/0!</v>
      </c>
      <c r="O26" s="196">
        <f>O25/O22</f>
        <v>0.45945945945945948</v>
      </c>
    </row>
    <row r="27" spans="1:15" x14ac:dyDescent="0.25">
      <c r="A27" s="10" t="s">
        <v>33</v>
      </c>
      <c r="B27" s="85" t="s">
        <v>289</v>
      </c>
      <c r="C27" s="77">
        <v>7</v>
      </c>
      <c r="D27" s="41">
        <v>14</v>
      </c>
      <c r="E27" s="41">
        <v>12</v>
      </c>
      <c r="F27" s="349"/>
      <c r="G27" s="349"/>
      <c r="H27" s="349"/>
      <c r="I27" s="349"/>
      <c r="J27" s="349"/>
      <c r="K27" s="349"/>
      <c r="L27" s="349"/>
      <c r="M27" s="349"/>
      <c r="N27" s="350"/>
      <c r="O27" s="85">
        <f>SUM(C27:N27)</f>
        <v>33</v>
      </c>
    </row>
    <row r="28" spans="1:15" x14ac:dyDescent="0.25">
      <c r="A28" s="10" t="s">
        <v>34</v>
      </c>
      <c r="B28" s="166" t="s">
        <v>69</v>
      </c>
      <c r="C28" s="195">
        <f>C27/C22</f>
        <v>0.875</v>
      </c>
      <c r="D28" s="195">
        <f t="shared" ref="D28:N28" si="10">D27/D22</f>
        <v>0.82352941176470584</v>
      </c>
      <c r="E28" s="195">
        <f t="shared" si="10"/>
        <v>1</v>
      </c>
      <c r="F28" s="359" t="e">
        <f t="shared" si="10"/>
        <v>#DIV/0!</v>
      </c>
      <c r="G28" s="359" t="e">
        <f t="shared" si="10"/>
        <v>#DIV/0!</v>
      </c>
      <c r="H28" s="359" t="e">
        <f t="shared" si="10"/>
        <v>#DIV/0!</v>
      </c>
      <c r="I28" s="359" t="e">
        <f t="shared" si="10"/>
        <v>#DIV/0!</v>
      </c>
      <c r="J28" s="359" t="e">
        <f t="shared" si="10"/>
        <v>#DIV/0!</v>
      </c>
      <c r="K28" s="359" t="e">
        <f t="shared" si="10"/>
        <v>#DIV/0!</v>
      </c>
      <c r="L28" s="359" t="e">
        <f t="shared" si="10"/>
        <v>#DIV/0!</v>
      </c>
      <c r="M28" s="359" t="e">
        <f t="shared" si="10"/>
        <v>#DIV/0!</v>
      </c>
      <c r="N28" s="359" t="e">
        <f t="shared" si="10"/>
        <v>#DIV/0!</v>
      </c>
      <c r="O28" s="196">
        <f>O27/O22</f>
        <v>0.89189189189189189</v>
      </c>
    </row>
    <row r="29" spans="1:15" x14ac:dyDescent="0.25">
      <c r="A29" s="10" t="s">
        <v>35</v>
      </c>
      <c r="B29" s="85" t="s">
        <v>163</v>
      </c>
      <c r="C29" s="77">
        <v>0</v>
      </c>
      <c r="D29" s="41">
        <v>2</v>
      </c>
      <c r="E29" s="41">
        <v>0</v>
      </c>
      <c r="F29" s="349"/>
      <c r="G29" s="349"/>
      <c r="H29" s="349"/>
      <c r="I29" s="349"/>
      <c r="J29" s="349"/>
      <c r="K29" s="349"/>
      <c r="L29" s="349"/>
      <c r="M29" s="349"/>
      <c r="N29" s="350"/>
      <c r="O29" s="85">
        <f>SUM(C29:N29)</f>
        <v>2</v>
      </c>
    </row>
    <row r="30" spans="1:15" x14ac:dyDescent="0.25">
      <c r="A30" s="10" t="s">
        <v>36</v>
      </c>
      <c r="B30" s="166" t="s">
        <v>69</v>
      </c>
      <c r="C30" s="195">
        <f>C29/C22</f>
        <v>0</v>
      </c>
      <c r="D30" s="195">
        <f t="shared" ref="D30:N30" si="11">D29/D22</f>
        <v>0.11764705882352941</v>
      </c>
      <c r="E30" s="195">
        <f t="shared" si="11"/>
        <v>0</v>
      </c>
      <c r="F30" s="359" t="e">
        <f t="shared" si="11"/>
        <v>#DIV/0!</v>
      </c>
      <c r="G30" s="359" t="e">
        <f t="shared" si="11"/>
        <v>#DIV/0!</v>
      </c>
      <c r="H30" s="359" t="e">
        <f t="shared" si="11"/>
        <v>#DIV/0!</v>
      </c>
      <c r="I30" s="359" t="e">
        <f t="shared" si="11"/>
        <v>#DIV/0!</v>
      </c>
      <c r="J30" s="359" t="e">
        <f t="shared" si="11"/>
        <v>#DIV/0!</v>
      </c>
      <c r="K30" s="359" t="e">
        <f t="shared" si="11"/>
        <v>#DIV/0!</v>
      </c>
      <c r="L30" s="359" t="e">
        <f t="shared" si="11"/>
        <v>#DIV/0!</v>
      </c>
      <c r="M30" s="359" t="e">
        <f t="shared" si="11"/>
        <v>#DIV/0!</v>
      </c>
      <c r="N30" s="359" t="e">
        <f t="shared" si="11"/>
        <v>#DIV/0!</v>
      </c>
      <c r="O30" s="196">
        <f>O29/O22</f>
        <v>5.4054054054054057E-2</v>
      </c>
    </row>
    <row r="31" spans="1:15" x14ac:dyDescent="0.25">
      <c r="A31" s="10" t="s">
        <v>37</v>
      </c>
      <c r="B31" s="85" t="s">
        <v>132</v>
      </c>
      <c r="C31" s="41">
        <f>C22-C27</f>
        <v>1</v>
      </c>
      <c r="D31" s="41">
        <f>D22-D27</f>
        <v>3</v>
      </c>
      <c r="E31" s="41">
        <f>E22-E27</f>
        <v>0</v>
      </c>
      <c r="F31" s="349">
        <f t="shared" ref="F31:N31" si="12">F22-F27</f>
        <v>0</v>
      </c>
      <c r="G31" s="349">
        <f t="shared" si="12"/>
        <v>0</v>
      </c>
      <c r="H31" s="349">
        <f t="shared" si="12"/>
        <v>0</v>
      </c>
      <c r="I31" s="349">
        <f t="shared" si="12"/>
        <v>0</v>
      </c>
      <c r="J31" s="349">
        <f t="shared" si="12"/>
        <v>0</v>
      </c>
      <c r="K31" s="349">
        <f t="shared" si="12"/>
        <v>0</v>
      </c>
      <c r="L31" s="349">
        <f t="shared" si="12"/>
        <v>0</v>
      </c>
      <c r="M31" s="349">
        <f t="shared" si="12"/>
        <v>0</v>
      </c>
      <c r="N31" s="349">
        <f t="shared" si="12"/>
        <v>0</v>
      </c>
      <c r="O31" s="85">
        <f>SUM(C31:N31)</f>
        <v>4</v>
      </c>
    </row>
    <row r="32" spans="1:15" x14ac:dyDescent="0.25">
      <c r="A32" s="10" t="s">
        <v>46</v>
      </c>
      <c r="B32" s="166" t="s">
        <v>69</v>
      </c>
      <c r="C32" s="195">
        <f>C31/C22</f>
        <v>0.125</v>
      </c>
      <c r="D32" s="195">
        <f t="shared" ref="D32:N32" si="13">D31/D22</f>
        <v>0.17647058823529413</v>
      </c>
      <c r="E32" s="195">
        <f t="shared" si="13"/>
        <v>0</v>
      </c>
      <c r="F32" s="359" t="e">
        <f t="shared" si="13"/>
        <v>#DIV/0!</v>
      </c>
      <c r="G32" s="359" t="e">
        <f t="shared" si="13"/>
        <v>#DIV/0!</v>
      </c>
      <c r="H32" s="359" t="e">
        <f t="shared" si="13"/>
        <v>#DIV/0!</v>
      </c>
      <c r="I32" s="359" t="e">
        <f t="shared" si="13"/>
        <v>#DIV/0!</v>
      </c>
      <c r="J32" s="359" t="e">
        <f t="shared" si="13"/>
        <v>#DIV/0!</v>
      </c>
      <c r="K32" s="359" t="e">
        <f t="shared" si="13"/>
        <v>#DIV/0!</v>
      </c>
      <c r="L32" s="359" t="e">
        <f t="shared" si="13"/>
        <v>#DIV/0!</v>
      </c>
      <c r="M32" s="359" t="e">
        <f t="shared" si="13"/>
        <v>#DIV/0!</v>
      </c>
      <c r="N32" s="359" t="e">
        <f t="shared" si="13"/>
        <v>#DIV/0!</v>
      </c>
      <c r="O32" s="196">
        <f>O31/O22</f>
        <v>0.10810810810810811</v>
      </c>
    </row>
    <row r="33" spans="1:15" ht="24.75" x14ac:dyDescent="0.25">
      <c r="A33" s="10" t="s">
        <v>47</v>
      </c>
      <c r="B33" s="198" t="s">
        <v>67</v>
      </c>
      <c r="C33" s="77">
        <v>0</v>
      </c>
      <c r="D33" s="41">
        <v>2</v>
      </c>
      <c r="E33" s="41">
        <v>1</v>
      </c>
      <c r="F33" s="349"/>
      <c r="G33" s="349"/>
      <c r="H33" s="349"/>
      <c r="I33" s="349"/>
      <c r="J33" s="349"/>
      <c r="K33" s="349"/>
      <c r="L33" s="349"/>
      <c r="M33" s="349"/>
      <c r="N33" s="350"/>
      <c r="O33" s="85">
        <f>SUM(C33:N33)</f>
        <v>3</v>
      </c>
    </row>
    <row r="34" spans="1:15" x14ac:dyDescent="0.25">
      <c r="A34" s="10" t="s">
        <v>48</v>
      </c>
      <c r="B34" s="166" t="s">
        <v>69</v>
      </c>
      <c r="C34" s="195">
        <f>C33/C22</f>
        <v>0</v>
      </c>
      <c r="D34" s="195">
        <f t="shared" ref="D34:N34" si="14">D33/D22</f>
        <v>0.11764705882352941</v>
      </c>
      <c r="E34" s="195">
        <f t="shared" si="14"/>
        <v>8.3333333333333329E-2</v>
      </c>
      <c r="F34" s="359" t="e">
        <f t="shared" si="14"/>
        <v>#DIV/0!</v>
      </c>
      <c r="G34" s="359" t="e">
        <f t="shared" si="14"/>
        <v>#DIV/0!</v>
      </c>
      <c r="H34" s="359" t="e">
        <f t="shared" si="14"/>
        <v>#DIV/0!</v>
      </c>
      <c r="I34" s="359" t="e">
        <f t="shared" si="14"/>
        <v>#DIV/0!</v>
      </c>
      <c r="J34" s="359" t="e">
        <f t="shared" si="14"/>
        <v>#DIV/0!</v>
      </c>
      <c r="K34" s="359" t="e">
        <f t="shared" si="14"/>
        <v>#DIV/0!</v>
      </c>
      <c r="L34" s="359" t="e">
        <f t="shared" si="14"/>
        <v>#DIV/0!</v>
      </c>
      <c r="M34" s="359" t="e">
        <f t="shared" si="14"/>
        <v>#DIV/0!</v>
      </c>
      <c r="N34" s="359" t="e">
        <f t="shared" si="14"/>
        <v>#DIV/0!</v>
      </c>
      <c r="O34" s="196">
        <f>O33/O22</f>
        <v>8.1081081081081086E-2</v>
      </c>
    </row>
    <row r="35" spans="1:15" x14ac:dyDescent="0.25">
      <c r="A35" s="10" t="s">
        <v>49</v>
      </c>
      <c r="B35" s="85" t="s">
        <v>290</v>
      </c>
      <c r="C35" s="77">
        <v>0</v>
      </c>
      <c r="D35" s="41">
        <v>3</v>
      </c>
      <c r="E35" s="41">
        <v>4</v>
      </c>
      <c r="F35" s="349"/>
      <c r="G35" s="349"/>
      <c r="H35" s="349"/>
      <c r="I35" s="349"/>
      <c r="J35" s="349"/>
      <c r="K35" s="349"/>
      <c r="L35" s="349"/>
      <c r="M35" s="349"/>
      <c r="N35" s="350"/>
      <c r="O35" s="85">
        <f>SUM(C35:N35)</f>
        <v>7</v>
      </c>
    </row>
    <row r="36" spans="1:15" x14ac:dyDescent="0.25">
      <c r="A36" s="10" t="s">
        <v>50</v>
      </c>
      <c r="B36" s="199" t="s">
        <v>69</v>
      </c>
      <c r="C36" s="195">
        <f>C35/C22</f>
        <v>0</v>
      </c>
      <c r="D36" s="195">
        <f t="shared" ref="D36:N36" si="15">D35/D22</f>
        <v>0.17647058823529413</v>
      </c>
      <c r="E36" s="195">
        <f t="shared" si="15"/>
        <v>0.33333333333333331</v>
      </c>
      <c r="F36" s="359" t="e">
        <f t="shared" si="15"/>
        <v>#DIV/0!</v>
      </c>
      <c r="G36" s="359" t="e">
        <f t="shared" si="15"/>
        <v>#DIV/0!</v>
      </c>
      <c r="H36" s="359" t="e">
        <f t="shared" si="15"/>
        <v>#DIV/0!</v>
      </c>
      <c r="I36" s="359" t="e">
        <f t="shared" si="15"/>
        <v>#DIV/0!</v>
      </c>
      <c r="J36" s="359" t="e">
        <f t="shared" si="15"/>
        <v>#DIV/0!</v>
      </c>
      <c r="K36" s="359" t="e">
        <f t="shared" si="15"/>
        <v>#DIV/0!</v>
      </c>
      <c r="L36" s="359" t="e">
        <f t="shared" si="15"/>
        <v>#DIV/0!</v>
      </c>
      <c r="M36" s="359" t="e">
        <f t="shared" si="15"/>
        <v>#DIV/0!</v>
      </c>
      <c r="N36" s="359" t="e">
        <f t="shared" si="15"/>
        <v>#DIV/0!</v>
      </c>
      <c r="O36" s="196">
        <f>O35/O22</f>
        <v>0.1891891891891892</v>
      </c>
    </row>
    <row r="37" spans="1:15" x14ac:dyDescent="0.25">
      <c r="A37" s="10" t="s">
        <v>51</v>
      </c>
      <c r="B37" s="85" t="s">
        <v>291</v>
      </c>
      <c r="C37" s="40">
        <v>1</v>
      </c>
      <c r="D37" s="41">
        <v>6</v>
      </c>
      <c r="E37" s="41">
        <v>2</v>
      </c>
      <c r="F37" s="349"/>
      <c r="G37" s="349"/>
      <c r="H37" s="349"/>
      <c r="I37" s="349"/>
      <c r="J37" s="349"/>
      <c r="K37" s="349"/>
      <c r="L37" s="349"/>
      <c r="M37" s="349"/>
      <c r="N37" s="350"/>
      <c r="O37" s="85">
        <f>SUM(C37:N37)</f>
        <v>9</v>
      </c>
    </row>
    <row r="38" spans="1:15" x14ac:dyDescent="0.25">
      <c r="A38" s="10" t="s">
        <v>52</v>
      </c>
      <c r="B38" s="199" t="s">
        <v>69</v>
      </c>
      <c r="C38" s="221">
        <f>C37/C22</f>
        <v>0.125</v>
      </c>
      <c r="D38" s="222">
        <f t="shared" ref="D38:N38" si="16">D37/D22</f>
        <v>0.35294117647058826</v>
      </c>
      <c r="E38" s="195">
        <f t="shared" si="16"/>
        <v>0.16666666666666666</v>
      </c>
      <c r="F38" s="359" t="e">
        <f t="shared" si="16"/>
        <v>#DIV/0!</v>
      </c>
      <c r="G38" s="359" t="e">
        <f t="shared" si="16"/>
        <v>#DIV/0!</v>
      </c>
      <c r="H38" s="359" t="e">
        <f t="shared" si="16"/>
        <v>#DIV/0!</v>
      </c>
      <c r="I38" s="359" t="e">
        <f t="shared" si="16"/>
        <v>#DIV/0!</v>
      </c>
      <c r="J38" s="359" t="e">
        <f t="shared" si="16"/>
        <v>#DIV/0!</v>
      </c>
      <c r="K38" s="359" t="e">
        <f t="shared" si="16"/>
        <v>#DIV/0!</v>
      </c>
      <c r="L38" s="359" t="e">
        <f t="shared" si="16"/>
        <v>#DIV/0!</v>
      </c>
      <c r="M38" s="359" t="e">
        <f t="shared" si="16"/>
        <v>#DIV/0!</v>
      </c>
      <c r="N38" s="359" t="e">
        <f t="shared" si="16"/>
        <v>#DIV/0!</v>
      </c>
      <c r="O38" s="196">
        <f>O37/O22</f>
        <v>0.24324324324324326</v>
      </c>
    </row>
    <row r="39" spans="1:15" x14ac:dyDescent="0.25">
      <c r="A39" s="10" t="s">
        <v>53</v>
      </c>
      <c r="B39" s="220" t="s">
        <v>116</v>
      </c>
      <c r="C39" s="213">
        <v>0</v>
      </c>
      <c r="D39" s="214">
        <v>2</v>
      </c>
      <c r="E39" s="214">
        <v>0</v>
      </c>
      <c r="F39" s="376"/>
      <c r="G39" s="376"/>
      <c r="H39" s="376"/>
      <c r="I39" s="376"/>
      <c r="J39" s="376"/>
      <c r="K39" s="376"/>
      <c r="L39" s="376"/>
      <c r="M39" s="376"/>
      <c r="N39" s="377"/>
      <c r="O39" s="220">
        <f>SUM(C39:N39)</f>
        <v>2</v>
      </c>
    </row>
    <row r="40" spans="1:15" ht="15.75" thickBot="1" x14ac:dyDescent="0.3">
      <c r="A40" s="10" t="s">
        <v>54</v>
      </c>
      <c r="B40" s="219" t="s">
        <v>69</v>
      </c>
      <c r="C40" s="195">
        <f>C39/C22</f>
        <v>0</v>
      </c>
      <c r="D40" s="195">
        <f t="shared" ref="D40:N40" si="17">D39/D22</f>
        <v>0.11764705882352941</v>
      </c>
      <c r="E40" s="195">
        <f t="shared" si="17"/>
        <v>0</v>
      </c>
      <c r="F40" s="359" t="e">
        <f t="shared" si="17"/>
        <v>#DIV/0!</v>
      </c>
      <c r="G40" s="359" t="e">
        <f t="shared" si="17"/>
        <v>#DIV/0!</v>
      </c>
      <c r="H40" s="359" t="e">
        <f t="shared" si="17"/>
        <v>#DIV/0!</v>
      </c>
      <c r="I40" s="359" t="e">
        <f t="shared" si="17"/>
        <v>#DIV/0!</v>
      </c>
      <c r="J40" s="359" t="e">
        <f t="shared" si="17"/>
        <v>#DIV/0!</v>
      </c>
      <c r="K40" s="359" t="e">
        <f t="shared" si="17"/>
        <v>#DIV/0!</v>
      </c>
      <c r="L40" s="359" t="e">
        <f t="shared" si="17"/>
        <v>#DIV/0!</v>
      </c>
      <c r="M40" s="359" t="e">
        <f t="shared" si="17"/>
        <v>#DIV/0!</v>
      </c>
      <c r="N40" s="359" t="e">
        <f t="shared" si="17"/>
        <v>#DIV/0!</v>
      </c>
      <c r="O40" s="196">
        <f>O39/O22</f>
        <v>5.4054054054054057E-2</v>
      </c>
    </row>
    <row r="41" spans="1:15" ht="26.25" thickTop="1" thickBot="1" x14ac:dyDescent="0.3">
      <c r="A41" s="10" t="s">
        <v>55</v>
      </c>
      <c r="B41" s="31" t="s">
        <v>71</v>
      </c>
      <c r="C41" s="16">
        <v>5</v>
      </c>
      <c r="D41" s="16">
        <v>16</v>
      </c>
      <c r="E41" s="16">
        <v>11</v>
      </c>
      <c r="F41" s="354"/>
      <c r="G41" s="354"/>
      <c r="H41" s="354"/>
      <c r="I41" s="354"/>
      <c r="J41" s="354"/>
      <c r="K41" s="354"/>
      <c r="L41" s="354"/>
      <c r="M41" s="354"/>
      <c r="N41" s="355"/>
      <c r="O41" s="255">
        <f>SUM(C41:N41)</f>
        <v>32</v>
      </c>
    </row>
    <row r="42" spans="1:15" ht="15.75" thickTop="1" x14ac:dyDescent="0.25">
      <c r="A42" s="10" t="s">
        <v>56</v>
      </c>
      <c r="B42" s="201" t="s">
        <v>164</v>
      </c>
      <c r="C42" s="202">
        <v>2</v>
      </c>
      <c r="D42" s="203">
        <v>10</v>
      </c>
      <c r="E42" s="203">
        <v>7</v>
      </c>
      <c r="F42" s="356"/>
      <c r="G42" s="356"/>
      <c r="H42" s="356"/>
      <c r="I42" s="356"/>
      <c r="J42" s="356"/>
      <c r="K42" s="356"/>
      <c r="L42" s="387"/>
      <c r="M42" s="356"/>
      <c r="N42" s="357"/>
      <c r="O42" s="201">
        <f>SUM(C42:N42)</f>
        <v>19</v>
      </c>
    </row>
    <row r="43" spans="1:15" x14ac:dyDescent="0.25">
      <c r="A43" s="10" t="s">
        <v>57</v>
      </c>
      <c r="B43" s="166" t="s">
        <v>69</v>
      </c>
      <c r="C43" s="195">
        <f>C42/C22</f>
        <v>0.25</v>
      </c>
      <c r="D43" s="195">
        <f t="shared" ref="D43:N43" si="18">D42/D22</f>
        <v>0.58823529411764708</v>
      </c>
      <c r="E43" s="195">
        <f t="shared" si="18"/>
        <v>0.58333333333333337</v>
      </c>
      <c r="F43" s="359" t="e">
        <f t="shared" si="18"/>
        <v>#DIV/0!</v>
      </c>
      <c r="G43" s="359" t="e">
        <f t="shared" si="18"/>
        <v>#DIV/0!</v>
      </c>
      <c r="H43" s="359" t="e">
        <f t="shared" si="18"/>
        <v>#DIV/0!</v>
      </c>
      <c r="I43" s="359" t="e">
        <f t="shared" si="18"/>
        <v>#DIV/0!</v>
      </c>
      <c r="J43" s="359" t="e">
        <f t="shared" si="18"/>
        <v>#DIV/0!</v>
      </c>
      <c r="K43" s="359" t="e">
        <f t="shared" si="18"/>
        <v>#DIV/0!</v>
      </c>
      <c r="L43" s="359" t="e">
        <f t="shared" si="18"/>
        <v>#DIV/0!</v>
      </c>
      <c r="M43" s="359" t="e">
        <f t="shared" si="18"/>
        <v>#DIV/0!</v>
      </c>
      <c r="N43" s="359" t="e">
        <f t="shared" si="18"/>
        <v>#DIV/0!</v>
      </c>
      <c r="O43" s="196">
        <f>O42/O22</f>
        <v>0.51351351351351349</v>
      </c>
    </row>
    <row r="44" spans="1:15" x14ac:dyDescent="0.25">
      <c r="A44" s="10" t="s">
        <v>58</v>
      </c>
      <c r="B44" s="85" t="s">
        <v>165</v>
      </c>
      <c r="C44" s="77">
        <v>0</v>
      </c>
      <c r="D44" s="41">
        <v>6</v>
      </c>
      <c r="E44" s="41">
        <v>3</v>
      </c>
      <c r="F44" s="349"/>
      <c r="G44" s="349"/>
      <c r="H44" s="349"/>
      <c r="I44" s="349"/>
      <c r="J44" s="349"/>
      <c r="K44" s="349"/>
      <c r="L44" s="349"/>
      <c r="M44" s="349"/>
      <c r="N44" s="350"/>
      <c r="O44" s="85">
        <f>SUM(C44:N44)</f>
        <v>9</v>
      </c>
    </row>
    <row r="45" spans="1:15" x14ac:dyDescent="0.25">
      <c r="A45" s="10" t="s">
        <v>59</v>
      </c>
      <c r="B45" s="166" t="s">
        <v>69</v>
      </c>
      <c r="C45" s="195">
        <f>C44/C22</f>
        <v>0</v>
      </c>
      <c r="D45" s="195">
        <f t="shared" ref="D45:N45" si="19">D44/D22</f>
        <v>0.35294117647058826</v>
      </c>
      <c r="E45" s="195">
        <f t="shared" si="19"/>
        <v>0.25</v>
      </c>
      <c r="F45" s="359" t="e">
        <f t="shared" si="19"/>
        <v>#DIV/0!</v>
      </c>
      <c r="G45" s="359" t="e">
        <f t="shared" si="19"/>
        <v>#DIV/0!</v>
      </c>
      <c r="H45" s="359" t="e">
        <f t="shared" si="19"/>
        <v>#DIV/0!</v>
      </c>
      <c r="I45" s="359" t="e">
        <f t="shared" si="19"/>
        <v>#DIV/0!</v>
      </c>
      <c r="J45" s="359" t="e">
        <f t="shared" si="19"/>
        <v>#DIV/0!</v>
      </c>
      <c r="K45" s="359" t="e">
        <f t="shared" si="19"/>
        <v>#DIV/0!</v>
      </c>
      <c r="L45" s="359" t="e">
        <f t="shared" si="19"/>
        <v>#DIV/0!</v>
      </c>
      <c r="M45" s="359" t="e">
        <f t="shared" si="19"/>
        <v>#DIV/0!</v>
      </c>
      <c r="N45" s="359" t="e">
        <f t="shared" si="19"/>
        <v>#DIV/0!</v>
      </c>
      <c r="O45" s="196">
        <f>O44/O22</f>
        <v>0.24324324324324326</v>
      </c>
    </row>
    <row r="46" spans="1:15" x14ac:dyDescent="0.25">
      <c r="A46" s="10" t="s">
        <v>60</v>
      </c>
      <c r="B46" s="85" t="s">
        <v>166</v>
      </c>
      <c r="C46" s="77">
        <v>3</v>
      </c>
      <c r="D46" s="41">
        <v>2</v>
      </c>
      <c r="E46" s="41">
        <v>2</v>
      </c>
      <c r="F46" s="349"/>
      <c r="G46" s="349"/>
      <c r="H46" s="349"/>
      <c r="I46" s="349"/>
      <c r="J46" s="349"/>
      <c r="K46" s="349"/>
      <c r="L46" s="349"/>
      <c r="M46" s="349"/>
      <c r="N46" s="350"/>
      <c r="O46" s="85">
        <f>SUM(C46:N46)</f>
        <v>7</v>
      </c>
    </row>
    <row r="47" spans="1:15" x14ac:dyDescent="0.25">
      <c r="A47" s="10" t="s">
        <v>61</v>
      </c>
      <c r="B47" s="166" t="s">
        <v>69</v>
      </c>
      <c r="C47" s="195">
        <f>C46/C22</f>
        <v>0.375</v>
      </c>
      <c r="D47" s="195">
        <f t="shared" ref="D47:N47" si="20">D46/D22</f>
        <v>0.11764705882352941</v>
      </c>
      <c r="E47" s="195">
        <f>E46/E22</f>
        <v>0.16666666666666666</v>
      </c>
      <c r="F47" s="359" t="e">
        <f t="shared" si="20"/>
        <v>#DIV/0!</v>
      </c>
      <c r="G47" s="359" t="e">
        <f t="shared" si="20"/>
        <v>#DIV/0!</v>
      </c>
      <c r="H47" s="359" t="e">
        <f t="shared" si="20"/>
        <v>#DIV/0!</v>
      </c>
      <c r="I47" s="359" t="e">
        <f t="shared" si="20"/>
        <v>#DIV/0!</v>
      </c>
      <c r="J47" s="359" t="e">
        <f t="shared" si="20"/>
        <v>#DIV/0!</v>
      </c>
      <c r="K47" s="359" t="e">
        <f t="shared" si="20"/>
        <v>#DIV/0!</v>
      </c>
      <c r="L47" s="359" t="e">
        <f t="shared" si="20"/>
        <v>#DIV/0!</v>
      </c>
      <c r="M47" s="359" t="e">
        <f t="shared" si="20"/>
        <v>#DIV/0!</v>
      </c>
      <c r="N47" s="359" t="e">
        <f t="shared" si="20"/>
        <v>#DIV/0!</v>
      </c>
      <c r="O47" s="196">
        <f>O46/O22</f>
        <v>0.1891891891891892</v>
      </c>
    </row>
    <row r="48" spans="1:15" x14ac:dyDescent="0.25">
      <c r="A48" s="10" t="s">
        <v>62</v>
      </c>
      <c r="B48" s="85" t="s">
        <v>308</v>
      </c>
      <c r="C48" s="77">
        <v>0</v>
      </c>
      <c r="D48" s="41">
        <v>0</v>
      </c>
      <c r="E48" s="41">
        <v>0</v>
      </c>
      <c r="F48" s="349"/>
      <c r="G48" s="349"/>
      <c r="H48" s="349"/>
      <c r="I48" s="349"/>
      <c r="J48" s="349"/>
      <c r="K48" s="349"/>
      <c r="L48" s="349"/>
      <c r="M48" s="349"/>
      <c r="N48" s="350"/>
      <c r="O48" s="85">
        <f>SUM(C48:N48)</f>
        <v>0</v>
      </c>
    </row>
    <row r="49" spans="1:15" x14ac:dyDescent="0.25">
      <c r="A49" s="10" t="s">
        <v>63</v>
      </c>
      <c r="B49" s="166" t="s">
        <v>69</v>
      </c>
      <c r="C49" s="195">
        <f>C48/C22</f>
        <v>0</v>
      </c>
      <c r="D49" s="195">
        <f t="shared" ref="D49:N49" si="21">D48/D22</f>
        <v>0</v>
      </c>
      <c r="E49" s="195">
        <f t="shared" si="21"/>
        <v>0</v>
      </c>
      <c r="F49" s="359" t="e">
        <f t="shared" si="21"/>
        <v>#DIV/0!</v>
      </c>
      <c r="G49" s="359" t="e">
        <f t="shared" si="21"/>
        <v>#DIV/0!</v>
      </c>
      <c r="H49" s="359" t="e">
        <f t="shared" si="21"/>
        <v>#DIV/0!</v>
      </c>
      <c r="I49" s="359" t="e">
        <f t="shared" si="21"/>
        <v>#DIV/0!</v>
      </c>
      <c r="J49" s="359" t="e">
        <f t="shared" si="21"/>
        <v>#DIV/0!</v>
      </c>
      <c r="K49" s="359" t="e">
        <f t="shared" si="21"/>
        <v>#DIV/0!</v>
      </c>
      <c r="L49" s="359" t="e">
        <f t="shared" si="21"/>
        <v>#DIV/0!</v>
      </c>
      <c r="M49" s="359" t="e">
        <f t="shared" si="21"/>
        <v>#DIV/0!</v>
      </c>
      <c r="N49" s="359" t="e">
        <f t="shared" si="21"/>
        <v>#DIV/0!</v>
      </c>
      <c r="O49" s="196">
        <f>O48/O22</f>
        <v>0</v>
      </c>
    </row>
    <row r="50" spans="1:15" x14ac:dyDescent="0.25">
      <c r="A50" s="10" t="s">
        <v>64</v>
      </c>
      <c r="B50" s="198" t="s">
        <v>168</v>
      </c>
      <c r="C50" s="40">
        <v>0</v>
      </c>
      <c r="D50" s="41">
        <v>1</v>
      </c>
      <c r="E50" s="41">
        <v>1</v>
      </c>
      <c r="F50" s="349"/>
      <c r="G50" s="349"/>
      <c r="H50" s="349"/>
      <c r="I50" s="349"/>
      <c r="J50" s="349"/>
      <c r="K50" s="349"/>
      <c r="L50" s="349"/>
      <c r="M50" s="349"/>
      <c r="N50" s="350"/>
      <c r="O50" s="85">
        <f>SUM(C50:N50)</f>
        <v>2</v>
      </c>
    </row>
    <row r="51" spans="1:15" x14ac:dyDescent="0.25">
      <c r="A51" s="10" t="s">
        <v>65</v>
      </c>
      <c r="B51" s="166" t="s">
        <v>69</v>
      </c>
      <c r="C51" s="195">
        <f>C50/C22</f>
        <v>0</v>
      </c>
      <c r="D51" s="195">
        <f t="shared" ref="D51:N51" si="22">D50/D22</f>
        <v>5.8823529411764705E-2</v>
      </c>
      <c r="E51" s="195">
        <f t="shared" si="22"/>
        <v>8.3333333333333329E-2</v>
      </c>
      <c r="F51" s="359" t="e">
        <f t="shared" si="22"/>
        <v>#DIV/0!</v>
      </c>
      <c r="G51" s="359" t="e">
        <f t="shared" si="22"/>
        <v>#DIV/0!</v>
      </c>
      <c r="H51" s="359" t="e">
        <f t="shared" si="22"/>
        <v>#DIV/0!</v>
      </c>
      <c r="I51" s="359" t="e">
        <f t="shared" si="22"/>
        <v>#DIV/0!</v>
      </c>
      <c r="J51" s="359" t="e">
        <f t="shared" si="22"/>
        <v>#DIV/0!</v>
      </c>
      <c r="K51" s="359" t="e">
        <f t="shared" si="22"/>
        <v>#DIV/0!</v>
      </c>
      <c r="L51" s="359" t="e">
        <f t="shared" si="22"/>
        <v>#DIV/0!</v>
      </c>
      <c r="M51" s="359" t="e">
        <f t="shared" si="22"/>
        <v>#DIV/0!</v>
      </c>
      <c r="N51" s="359" t="e">
        <f t="shared" si="22"/>
        <v>#DIV/0!</v>
      </c>
      <c r="O51" s="196">
        <f>O50/O22</f>
        <v>5.4054054054054057E-2</v>
      </c>
    </row>
    <row r="52" spans="1:15" ht="24.75" x14ac:dyDescent="0.25">
      <c r="A52" s="10" t="s">
        <v>155</v>
      </c>
      <c r="B52" s="198" t="s">
        <v>169</v>
      </c>
      <c r="C52" s="77">
        <v>0</v>
      </c>
      <c r="D52" s="41">
        <v>0</v>
      </c>
      <c r="E52" s="41">
        <v>0</v>
      </c>
      <c r="F52" s="349"/>
      <c r="G52" s="349"/>
      <c r="H52" s="349"/>
      <c r="I52" s="349"/>
      <c r="J52" s="349"/>
      <c r="K52" s="349"/>
      <c r="L52" s="349"/>
      <c r="M52" s="349"/>
      <c r="N52" s="350"/>
      <c r="O52" s="85">
        <f>SUM(C52:N52)</f>
        <v>0</v>
      </c>
    </row>
    <row r="53" spans="1:15" x14ac:dyDescent="0.25">
      <c r="A53" s="10" t="s">
        <v>66</v>
      </c>
      <c r="B53" s="166" t="s">
        <v>69</v>
      </c>
      <c r="C53" s="195">
        <f>C52/C22</f>
        <v>0</v>
      </c>
      <c r="D53" s="195">
        <f t="shared" ref="D53:N53" si="23">D52/D22</f>
        <v>0</v>
      </c>
      <c r="E53" s="195">
        <f t="shared" si="23"/>
        <v>0</v>
      </c>
      <c r="F53" s="359" t="e">
        <f t="shared" si="23"/>
        <v>#DIV/0!</v>
      </c>
      <c r="G53" s="359" t="e">
        <f t="shared" si="23"/>
        <v>#DIV/0!</v>
      </c>
      <c r="H53" s="359" t="e">
        <f t="shared" si="23"/>
        <v>#DIV/0!</v>
      </c>
      <c r="I53" s="359" t="e">
        <f t="shared" si="23"/>
        <v>#DIV/0!</v>
      </c>
      <c r="J53" s="359" t="e">
        <f t="shared" si="23"/>
        <v>#DIV/0!</v>
      </c>
      <c r="K53" s="359" t="e">
        <f t="shared" si="23"/>
        <v>#DIV/0!</v>
      </c>
      <c r="L53" s="359" t="e">
        <f t="shared" si="23"/>
        <v>#DIV/0!</v>
      </c>
      <c r="M53" s="359" t="e">
        <f t="shared" si="23"/>
        <v>#DIV/0!</v>
      </c>
      <c r="N53" s="359" t="e">
        <f t="shared" si="23"/>
        <v>#DIV/0!</v>
      </c>
      <c r="O53" s="196">
        <f>O52/O22</f>
        <v>0</v>
      </c>
    </row>
    <row r="54" spans="1:15" x14ac:dyDescent="0.25">
      <c r="A54" s="10" t="s">
        <v>72</v>
      </c>
      <c r="B54" s="85" t="s">
        <v>292</v>
      </c>
      <c r="C54" s="40">
        <v>1</v>
      </c>
      <c r="D54" s="41">
        <v>0</v>
      </c>
      <c r="E54" s="41">
        <v>0</v>
      </c>
      <c r="F54" s="349"/>
      <c r="G54" s="349"/>
      <c r="H54" s="349"/>
      <c r="I54" s="349"/>
      <c r="J54" s="349"/>
      <c r="K54" s="349"/>
      <c r="L54" s="349"/>
      <c r="M54" s="349"/>
      <c r="N54" s="350"/>
      <c r="O54" s="85">
        <f>SUM(C54:N54)</f>
        <v>1</v>
      </c>
    </row>
    <row r="55" spans="1:15" ht="15.75" thickBot="1" x14ac:dyDescent="0.3">
      <c r="A55" s="10" t="s">
        <v>73</v>
      </c>
      <c r="B55" s="170" t="s">
        <v>69</v>
      </c>
      <c r="C55" s="204">
        <f>C54/C22</f>
        <v>0.125</v>
      </c>
      <c r="D55" s="205">
        <f t="shared" ref="D55:N55" si="24">D54/D22</f>
        <v>0</v>
      </c>
      <c r="E55" s="205">
        <f t="shared" si="24"/>
        <v>0</v>
      </c>
      <c r="F55" s="361" t="e">
        <f t="shared" si="24"/>
        <v>#DIV/0!</v>
      </c>
      <c r="G55" s="361" t="e">
        <f t="shared" si="24"/>
        <v>#DIV/0!</v>
      </c>
      <c r="H55" s="361" t="e">
        <f t="shared" si="24"/>
        <v>#DIV/0!</v>
      </c>
      <c r="I55" s="361" t="e">
        <f t="shared" si="24"/>
        <v>#DIV/0!</v>
      </c>
      <c r="J55" s="361" t="e">
        <f t="shared" si="24"/>
        <v>#DIV/0!</v>
      </c>
      <c r="K55" s="361" t="e">
        <f t="shared" si="24"/>
        <v>#DIV/0!</v>
      </c>
      <c r="L55" s="361" t="e">
        <f t="shared" si="24"/>
        <v>#DIV/0!</v>
      </c>
      <c r="M55" s="361" t="e">
        <f t="shared" si="24"/>
        <v>#DIV/0!</v>
      </c>
      <c r="N55" s="361" t="e">
        <f t="shared" si="24"/>
        <v>#DIV/0!</v>
      </c>
      <c r="O55" s="206">
        <f>O54/O22</f>
        <v>2.7027027027027029E-2</v>
      </c>
    </row>
    <row r="56" spans="1:15" ht="20.100000000000001" customHeight="1" thickBot="1" x14ac:dyDescent="0.3">
      <c r="A56" s="21" t="s">
        <v>335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375</v>
      </c>
      <c r="D57" s="413" t="s">
        <v>376</v>
      </c>
      <c r="E57" s="413" t="s">
        <v>377</v>
      </c>
      <c r="F57" s="55" t="s">
        <v>378</v>
      </c>
      <c r="G57" s="55" t="s">
        <v>379</v>
      </c>
      <c r="H57" s="55" t="s">
        <v>380</v>
      </c>
      <c r="I57" s="55" t="s">
        <v>381</v>
      </c>
      <c r="J57" s="55" t="s">
        <v>382</v>
      </c>
      <c r="K57" s="55" t="s">
        <v>383</v>
      </c>
      <c r="L57" s="55" t="s">
        <v>384</v>
      </c>
      <c r="M57" s="55" t="s">
        <v>385</v>
      </c>
      <c r="N57" s="55" t="s">
        <v>386</v>
      </c>
      <c r="O57" s="181" t="s">
        <v>105</v>
      </c>
    </row>
    <row r="58" spans="1:15" ht="15.75" thickBot="1" x14ac:dyDescent="0.3">
      <c r="A58" s="29" t="s">
        <v>74</v>
      </c>
      <c r="B58" s="26" t="s">
        <v>294</v>
      </c>
      <c r="C58" s="17">
        <v>14</v>
      </c>
      <c r="D58" s="17">
        <v>8</v>
      </c>
      <c r="E58" s="17">
        <v>23</v>
      </c>
      <c r="F58" s="17"/>
      <c r="G58" s="295"/>
      <c r="H58" s="295"/>
      <c r="I58" s="17"/>
      <c r="J58" s="17"/>
      <c r="K58" s="17"/>
      <c r="L58" s="17"/>
      <c r="M58" s="295"/>
      <c r="N58" s="295"/>
      <c r="O58" s="26">
        <f>SUM(C58:N58)</f>
        <v>45</v>
      </c>
    </row>
    <row r="59" spans="1:15" x14ac:dyDescent="0.25">
      <c r="A59" s="29" t="s">
        <v>75</v>
      </c>
      <c r="B59" s="208" t="s">
        <v>299</v>
      </c>
      <c r="C59" s="197">
        <v>9</v>
      </c>
      <c r="D59" s="186">
        <v>5</v>
      </c>
      <c r="E59" s="186">
        <v>16</v>
      </c>
      <c r="F59" s="348"/>
      <c r="G59" s="348"/>
      <c r="H59" s="348"/>
      <c r="I59" s="348"/>
      <c r="J59" s="348"/>
      <c r="K59" s="348"/>
      <c r="L59" s="348"/>
      <c r="M59" s="348"/>
      <c r="N59" s="358"/>
      <c r="O59" s="27">
        <f>SUM(C59:N59)</f>
        <v>30</v>
      </c>
    </row>
    <row r="60" spans="1:15" x14ac:dyDescent="0.25">
      <c r="A60" s="29" t="s">
        <v>76</v>
      </c>
      <c r="B60" s="207" t="s">
        <v>80</v>
      </c>
      <c r="C60" s="195">
        <f>C59/C58</f>
        <v>0.6428571428571429</v>
      </c>
      <c r="D60" s="195">
        <f t="shared" ref="D60:N60" si="25">D59/D58</f>
        <v>0.625</v>
      </c>
      <c r="E60" s="195">
        <f t="shared" si="25"/>
        <v>0.69565217391304346</v>
      </c>
      <c r="F60" s="359" t="e">
        <f t="shared" si="25"/>
        <v>#DIV/0!</v>
      </c>
      <c r="G60" s="359" t="e">
        <f t="shared" si="25"/>
        <v>#DIV/0!</v>
      </c>
      <c r="H60" s="359" t="e">
        <f t="shared" si="25"/>
        <v>#DIV/0!</v>
      </c>
      <c r="I60" s="359" t="e">
        <f t="shared" si="25"/>
        <v>#DIV/0!</v>
      </c>
      <c r="J60" s="359" t="e">
        <f t="shared" si="25"/>
        <v>#DIV/0!</v>
      </c>
      <c r="K60" s="359" t="e">
        <f t="shared" si="25"/>
        <v>#DIV/0!</v>
      </c>
      <c r="L60" s="359" t="e">
        <f t="shared" si="25"/>
        <v>#DIV/0!</v>
      </c>
      <c r="M60" s="359" t="e">
        <f t="shared" si="25"/>
        <v>#DIV/0!</v>
      </c>
      <c r="N60" s="345" t="e">
        <f t="shared" si="25"/>
        <v>#DIV/0!</v>
      </c>
      <c r="O60" s="249">
        <f>O59/O58</f>
        <v>0.66666666666666663</v>
      </c>
    </row>
    <row r="61" spans="1:15" x14ac:dyDescent="0.25">
      <c r="A61" s="29" t="s">
        <v>87</v>
      </c>
      <c r="B61" s="209" t="s">
        <v>78</v>
      </c>
      <c r="C61" s="40">
        <v>6</v>
      </c>
      <c r="D61" s="41">
        <v>4</v>
      </c>
      <c r="E61" s="41">
        <v>16</v>
      </c>
      <c r="F61" s="349"/>
      <c r="G61" s="349"/>
      <c r="H61" s="349"/>
      <c r="I61" s="349"/>
      <c r="J61" s="349"/>
      <c r="K61" s="349"/>
      <c r="L61" s="349"/>
      <c r="M61" s="349"/>
      <c r="N61" s="350"/>
      <c r="O61" s="210">
        <f>SUM(C61:N61)</f>
        <v>26</v>
      </c>
    </row>
    <row r="62" spans="1:15" x14ac:dyDescent="0.25">
      <c r="A62" s="29" t="s">
        <v>88</v>
      </c>
      <c r="B62" s="207" t="s">
        <v>80</v>
      </c>
      <c r="C62" s="195">
        <f>C61/C58</f>
        <v>0.42857142857142855</v>
      </c>
      <c r="D62" s="195">
        <f t="shared" ref="D62:N62" si="26">D61/D58</f>
        <v>0.5</v>
      </c>
      <c r="E62" s="195">
        <f t="shared" si="26"/>
        <v>0.69565217391304346</v>
      </c>
      <c r="F62" s="359" t="e">
        <f t="shared" si="26"/>
        <v>#DIV/0!</v>
      </c>
      <c r="G62" s="359" t="e">
        <f t="shared" si="26"/>
        <v>#DIV/0!</v>
      </c>
      <c r="H62" s="359" t="e">
        <f t="shared" si="26"/>
        <v>#DIV/0!</v>
      </c>
      <c r="I62" s="359" t="e">
        <f t="shared" si="26"/>
        <v>#DIV/0!</v>
      </c>
      <c r="J62" s="359" t="e">
        <f t="shared" si="26"/>
        <v>#DIV/0!</v>
      </c>
      <c r="K62" s="359" t="e">
        <f t="shared" si="26"/>
        <v>#DIV/0!</v>
      </c>
      <c r="L62" s="359" t="e">
        <f t="shared" si="26"/>
        <v>#DIV/0!</v>
      </c>
      <c r="M62" s="359" t="e">
        <f t="shared" si="26"/>
        <v>#DIV/0!</v>
      </c>
      <c r="N62" s="345" t="e">
        <f t="shared" si="26"/>
        <v>#DIV/0!</v>
      </c>
      <c r="O62" s="249">
        <f>O61/O58</f>
        <v>0.57777777777777772</v>
      </c>
    </row>
    <row r="63" spans="1:15" x14ac:dyDescent="0.25">
      <c r="A63" s="29" t="s">
        <v>89</v>
      </c>
      <c r="B63" s="209" t="s">
        <v>302</v>
      </c>
      <c r="C63" s="40">
        <v>4</v>
      </c>
      <c r="D63" s="41">
        <v>3</v>
      </c>
      <c r="E63" s="41">
        <v>11</v>
      </c>
      <c r="F63" s="349"/>
      <c r="G63" s="349"/>
      <c r="H63" s="349"/>
      <c r="I63" s="349"/>
      <c r="J63" s="349"/>
      <c r="K63" s="349"/>
      <c r="L63" s="349"/>
      <c r="M63" s="349"/>
      <c r="N63" s="350"/>
      <c r="O63" s="210">
        <f>SUM(C63:N63)</f>
        <v>18</v>
      </c>
    </row>
    <row r="64" spans="1:15" x14ac:dyDescent="0.25">
      <c r="A64" s="29" t="s">
        <v>90</v>
      </c>
      <c r="B64" s="193" t="s">
        <v>80</v>
      </c>
      <c r="C64" s="195">
        <f>C63/C58</f>
        <v>0.2857142857142857</v>
      </c>
      <c r="D64" s="195">
        <f t="shared" ref="D64:N64" si="27">D63/D58</f>
        <v>0.375</v>
      </c>
      <c r="E64" s="195">
        <f t="shared" si="27"/>
        <v>0.47826086956521741</v>
      </c>
      <c r="F64" s="359" t="e">
        <f t="shared" si="27"/>
        <v>#DIV/0!</v>
      </c>
      <c r="G64" s="359" t="e">
        <f t="shared" si="27"/>
        <v>#DIV/0!</v>
      </c>
      <c r="H64" s="359" t="e">
        <f t="shared" si="27"/>
        <v>#DIV/0!</v>
      </c>
      <c r="I64" s="359" t="e">
        <f t="shared" si="27"/>
        <v>#DIV/0!</v>
      </c>
      <c r="J64" s="359" t="e">
        <f t="shared" si="27"/>
        <v>#DIV/0!</v>
      </c>
      <c r="K64" s="359" t="e">
        <f t="shared" si="27"/>
        <v>#DIV/0!</v>
      </c>
      <c r="L64" s="359" t="e">
        <f t="shared" si="27"/>
        <v>#DIV/0!</v>
      </c>
      <c r="M64" s="359" t="e">
        <f t="shared" si="27"/>
        <v>#DIV/0!</v>
      </c>
      <c r="N64" s="345" t="e">
        <f t="shared" si="27"/>
        <v>#DIV/0!</v>
      </c>
      <c r="O64" s="249">
        <f>O63/O58</f>
        <v>0.4</v>
      </c>
    </row>
    <row r="65" spans="1:15" x14ac:dyDescent="0.25">
      <c r="A65" s="29" t="s">
        <v>91</v>
      </c>
      <c r="B65" s="209" t="s">
        <v>303</v>
      </c>
      <c r="C65" s="41">
        <f>C61-C67</f>
        <v>6</v>
      </c>
      <c r="D65" s="41">
        <f>D61-D67</f>
        <v>4</v>
      </c>
      <c r="E65" s="41">
        <f>E61-E67</f>
        <v>13</v>
      </c>
      <c r="F65" s="349">
        <f t="shared" ref="F65:N65" si="28">F61-F67</f>
        <v>0</v>
      </c>
      <c r="G65" s="349">
        <f t="shared" si="28"/>
        <v>0</v>
      </c>
      <c r="H65" s="349">
        <f t="shared" si="28"/>
        <v>0</v>
      </c>
      <c r="I65" s="349">
        <f t="shared" si="28"/>
        <v>0</v>
      </c>
      <c r="J65" s="349">
        <f t="shared" si="28"/>
        <v>0</v>
      </c>
      <c r="K65" s="349">
        <f t="shared" si="28"/>
        <v>0</v>
      </c>
      <c r="L65" s="349">
        <f t="shared" si="28"/>
        <v>0</v>
      </c>
      <c r="M65" s="349">
        <f t="shared" si="28"/>
        <v>0</v>
      </c>
      <c r="N65" s="350">
        <f t="shared" si="28"/>
        <v>0</v>
      </c>
      <c r="O65" s="210">
        <f>SUM(C65:N65)</f>
        <v>23</v>
      </c>
    </row>
    <row r="66" spans="1:15" ht="15.75" thickBot="1" x14ac:dyDescent="0.3">
      <c r="A66" s="29" t="s">
        <v>92</v>
      </c>
      <c r="B66" s="211" t="s">
        <v>80</v>
      </c>
      <c r="C66" s="250">
        <f>C65/C58</f>
        <v>0.42857142857142855</v>
      </c>
      <c r="D66" s="200">
        <f>D65/D58</f>
        <v>0.5</v>
      </c>
      <c r="E66" s="200">
        <f t="shared" ref="E66:N66" si="29">E65/E58</f>
        <v>0.56521739130434778</v>
      </c>
      <c r="F66" s="373" t="e">
        <f t="shared" si="29"/>
        <v>#DIV/0!</v>
      </c>
      <c r="G66" s="373" t="e">
        <f t="shared" si="29"/>
        <v>#DIV/0!</v>
      </c>
      <c r="H66" s="373" t="e">
        <f t="shared" si="29"/>
        <v>#DIV/0!</v>
      </c>
      <c r="I66" s="373" t="e">
        <f t="shared" si="29"/>
        <v>#DIV/0!</v>
      </c>
      <c r="J66" s="373" t="e">
        <f t="shared" si="29"/>
        <v>#DIV/0!</v>
      </c>
      <c r="K66" s="373" t="e">
        <f t="shared" si="29"/>
        <v>#DIV/0!</v>
      </c>
      <c r="L66" s="373" t="e">
        <f t="shared" si="29"/>
        <v>#DIV/0!</v>
      </c>
      <c r="M66" s="373" t="e">
        <f t="shared" si="29"/>
        <v>#DIV/0!</v>
      </c>
      <c r="N66" s="353" t="e">
        <f t="shared" si="29"/>
        <v>#DIV/0!</v>
      </c>
      <c r="O66" s="251">
        <f>O65/O58</f>
        <v>0.51111111111111107</v>
      </c>
    </row>
    <row r="67" spans="1:15" ht="15.75" thickTop="1" x14ac:dyDescent="0.25">
      <c r="A67" s="29" t="s">
        <v>93</v>
      </c>
      <c r="B67" s="225" t="s">
        <v>304</v>
      </c>
      <c r="C67" s="203">
        <f>C69+C71+C73+C75+C77</f>
        <v>0</v>
      </c>
      <c r="D67" s="203">
        <f>D69+D71+D73+D75+D77</f>
        <v>0</v>
      </c>
      <c r="E67" s="203">
        <f>E69+E71+E73+E75+E77</f>
        <v>3</v>
      </c>
      <c r="F67" s="356">
        <f t="shared" ref="F67:N67" si="30">F69+F71+F73+F75+F77</f>
        <v>0</v>
      </c>
      <c r="G67" s="356">
        <f t="shared" si="30"/>
        <v>0</v>
      </c>
      <c r="H67" s="356">
        <f t="shared" si="30"/>
        <v>0</v>
      </c>
      <c r="I67" s="356">
        <f t="shared" si="30"/>
        <v>0</v>
      </c>
      <c r="J67" s="356">
        <f t="shared" si="30"/>
        <v>0</v>
      </c>
      <c r="K67" s="356">
        <f t="shared" si="30"/>
        <v>0</v>
      </c>
      <c r="L67" s="356">
        <f t="shared" si="30"/>
        <v>0</v>
      </c>
      <c r="M67" s="356">
        <f t="shared" si="30"/>
        <v>0</v>
      </c>
      <c r="N67" s="357">
        <f t="shared" si="30"/>
        <v>0</v>
      </c>
      <c r="O67" s="224">
        <f>SUM(C67:N67)</f>
        <v>3</v>
      </c>
    </row>
    <row r="68" spans="1:15" ht="15.75" thickBot="1" x14ac:dyDescent="0.3">
      <c r="A68" s="29" t="s">
        <v>94</v>
      </c>
      <c r="B68" s="211" t="s">
        <v>80</v>
      </c>
      <c r="C68" s="250">
        <f>C67/C58</f>
        <v>0</v>
      </c>
      <c r="D68" s="252">
        <f t="shared" ref="D68:N68" si="31">D67/D58</f>
        <v>0</v>
      </c>
      <c r="E68" s="252">
        <f t="shared" si="31"/>
        <v>0.13043478260869565</v>
      </c>
      <c r="F68" s="374" t="e">
        <f t="shared" si="31"/>
        <v>#DIV/0!</v>
      </c>
      <c r="G68" s="374" t="e">
        <f t="shared" si="31"/>
        <v>#DIV/0!</v>
      </c>
      <c r="H68" s="374" t="e">
        <f t="shared" si="31"/>
        <v>#DIV/0!</v>
      </c>
      <c r="I68" s="374" t="e">
        <f t="shared" si="31"/>
        <v>#DIV/0!</v>
      </c>
      <c r="J68" s="374" t="e">
        <f t="shared" si="31"/>
        <v>#DIV/0!</v>
      </c>
      <c r="K68" s="374" t="e">
        <f t="shared" si="31"/>
        <v>#DIV/0!</v>
      </c>
      <c r="L68" s="374" t="e">
        <f t="shared" si="31"/>
        <v>#DIV/0!</v>
      </c>
      <c r="M68" s="374" t="e">
        <f t="shared" si="31"/>
        <v>#DIV/0!</v>
      </c>
      <c r="N68" s="375" t="e">
        <f t="shared" si="31"/>
        <v>#DIV/0!</v>
      </c>
      <c r="O68" s="251">
        <f>O67/O58</f>
        <v>6.6666666666666666E-2</v>
      </c>
    </row>
    <row r="69" spans="1:15" ht="15.75" thickTop="1" x14ac:dyDescent="0.25">
      <c r="A69" s="29" t="s">
        <v>95</v>
      </c>
      <c r="B69" s="212" t="s">
        <v>309</v>
      </c>
      <c r="C69" s="223">
        <v>0</v>
      </c>
      <c r="D69" s="214">
        <v>0</v>
      </c>
      <c r="E69" s="214">
        <v>2</v>
      </c>
      <c r="F69" s="376"/>
      <c r="G69" s="376"/>
      <c r="H69" s="376"/>
      <c r="I69" s="376"/>
      <c r="J69" s="376"/>
      <c r="K69" s="376"/>
      <c r="L69" s="376"/>
      <c r="M69" s="376"/>
      <c r="N69" s="377"/>
      <c r="O69" s="28">
        <f>SUM(C69:N69)</f>
        <v>2</v>
      </c>
    </row>
    <row r="70" spans="1:15" x14ac:dyDescent="0.25">
      <c r="A70" s="29" t="s">
        <v>96</v>
      </c>
      <c r="B70" s="207" t="s">
        <v>80</v>
      </c>
      <c r="C70" s="221">
        <f>C69/C58</f>
        <v>0</v>
      </c>
      <c r="D70" s="195">
        <f t="shared" ref="D70:N70" si="32">D69/D58</f>
        <v>0</v>
      </c>
      <c r="E70" s="195">
        <f t="shared" si="32"/>
        <v>8.6956521739130432E-2</v>
      </c>
      <c r="F70" s="359" t="e">
        <f t="shared" si="32"/>
        <v>#DIV/0!</v>
      </c>
      <c r="G70" s="359" t="e">
        <f t="shared" si="32"/>
        <v>#DIV/0!</v>
      </c>
      <c r="H70" s="359" t="e">
        <f t="shared" si="32"/>
        <v>#DIV/0!</v>
      </c>
      <c r="I70" s="359" t="e">
        <f t="shared" si="32"/>
        <v>#DIV/0!</v>
      </c>
      <c r="J70" s="359" t="e">
        <f t="shared" si="32"/>
        <v>#DIV/0!</v>
      </c>
      <c r="K70" s="359" t="e">
        <f t="shared" si="32"/>
        <v>#DIV/0!</v>
      </c>
      <c r="L70" s="359" t="e">
        <f t="shared" si="32"/>
        <v>#DIV/0!</v>
      </c>
      <c r="M70" s="359" t="e">
        <f t="shared" si="32"/>
        <v>#DIV/0!</v>
      </c>
      <c r="N70" s="345" t="e">
        <f t="shared" si="32"/>
        <v>#DIV/0!</v>
      </c>
      <c r="O70" s="249">
        <f>O69/O58</f>
        <v>4.4444444444444446E-2</v>
      </c>
    </row>
    <row r="71" spans="1:15" x14ac:dyDescent="0.25">
      <c r="A71" s="29" t="s">
        <v>97</v>
      </c>
      <c r="B71" s="212" t="s">
        <v>310</v>
      </c>
      <c r="C71" s="213">
        <v>0</v>
      </c>
      <c r="D71" s="214">
        <v>0</v>
      </c>
      <c r="E71" s="214">
        <v>1</v>
      </c>
      <c r="F71" s="376"/>
      <c r="G71" s="376"/>
      <c r="H71" s="376"/>
      <c r="I71" s="376"/>
      <c r="J71" s="376"/>
      <c r="K71" s="376"/>
      <c r="L71" s="376"/>
      <c r="M71" s="376"/>
      <c r="N71" s="377"/>
      <c r="O71" s="28">
        <f>SUM(C71:N71)</f>
        <v>1</v>
      </c>
    </row>
    <row r="72" spans="1:15" x14ac:dyDescent="0.25">
      <c r="A72" s="29" t="s">
        <v>98</v>
      </c>
      <c r="B72" s="193" t="s">
        <v>80</v>
      </c>
      <c r="C72" s="195">
        <f>C71/C58</f>
        <v>0</v>
      </c>
      <c r="D72" s="195">
        <f t="shared" ref="D72:N72" si="33">D71/D58</f>
        <v>0</v>
      </c>
      <c r="E72" s="195">
        <f t="shared" si="33"/>
        <v>4.3478260869565216E-2</v>
      </c>
      <c r="F72" s="359" t="e">
        <f t="shared" si="33"/>
        <v>#DIV/0!</v>
      </c>
      <c r="G72" s="359" t="e">
        <f t="shared" si="33"/>
        <v>#DIV/0!</v>
      </c>
      <c r="H72" s="359" t="e">
        <f t="shared" si="33"/>
        <v>#DIV/0!</v>
      </c>
      <c r="I72" s="359" t="e">
        <f t="shared" si="33"/>
        <v>#DIV/0!</v>
      </c>
      <c r="J72" s="359" t="e">
        <f t="shared" si="33"/>
        <v>#DIV/0!</v>
      </c>
      <c r="K72" s="359" t="e">
        <f t="shared" si="33"/>
        <v>#DIV/0!</v>
      </c>
      <c r="L72" s="359" t="e">
        <f t="shared" si="33"/>
        <v>#DIV/0!</v>
      </c>
      <c r="M72" s="359" t="e">
        <f t="shared" si="33"/>
        <v>#DIV/0!</v>
      </c>
      <c r="N72" s="345" t="e">
        <f t="shared" si="33"/>
        <v>#DIV/0!</v>
      </c>
      <c r="O72" s="249">
        <f>O71/O58</f>
        <v>2.2222222222222223E-2</v>
      </c>
    </row>
    <row r="73" spans="1:15" ht="23.25" x14ac:dyDescent="0.25">
      <c r="A73" s="29" t="s">
        <v>99</v>
      </c>
      <c r="B73" s="215" t="s">
        <v>305</v>
      </c>
      <c r="C73" s="40">
        <v>0</v>
      </c>
      <c r="D73" s="41">
        <v>0</v>
      </c>
      <c r="E73" s="41">
        <v>0</v>
      </c>
      <c r="F73" s="349"/>
      <c r="G73" s="349"/>
      <c r="H73" s="349"/>
      <c r="I73" s="349"/>
      <c r="J73" s="349"/>
      <c r="K73" s="349"/>
      <c r="L73" s="349"/>
      <c r="M73" s="349"/>
      <c r="N73" s="350"/>
      <c r="O73" s="210">
        <f>SUM(C73:N73)</f>
        <v>0</v>
      </c>
    </row>
    <row r="74" spans="1:15" x14ac:dyDescent="0.25">
      <c r="A74" s="29" t="s">
        <v>100</v>
      </c>
      <c r="B74" s="193" t="s">
        <v>80</v>
      </c>
      <c r="C74" s="195">
        <f>C73/C58</f>
        <v>0</v>
      </c>
      <c r="D74" s="195">
        <f t="shared" ref="D74:N74" si="34">D73/D58</f>
        <v>0</v>
      </c>
      <c r="E74" s="195">
        <f t="shared" si="34"/>
        <v>0</v>
      </c>
      <c r="F74" s="359" t="e">
        <f t="shared" si="34"/>
        <v>#DIV/0!</v>
      </c>
      <c r="G74" s="359" t="e">
        <f t="shared" si="34"/>
        <v>#DIV/0!</v>
      </c>
      <c r="H74" s="359" t="e">
        <f t="shared" si="34"/>
        <v>#DIV/0!</v>
      </c>
      <c r="I74" s="359" t="e">
        <f t="shared" si="34"/>
        <v>#DIV/0!</v>
      </c>
      <c r="J74" s="359" t="e">
        <f t="shared" si="34"/>
        <v>#DIV/0!</v>
      </c>
      <c r="K74" s="359" t="e">
        <f t="shared" si="34"/>
        <v>#DIV/0!</v>
      </c>
      <c r="L74" s="359" t="e">
        <f t="shared" si="34"/>
        <v>#DIV/0!</v>
      </c>
      <c r="M74" s="359" t="e">
        <f t="shared" si="34"/>
        <v>#DIV/0!</v>
      </c>
      <c r="N74" s="345" t="e">
        <f t="shared" si="34"/>
        <v>#DIV/0!</v>
      </c>
      <c r="O74" s="249">
        <f>O73/O58</f>
        <v>0</v>
      </c>
    </row>
    <row r="75" spans="1:15" ht="23.25" x14ac:dyDescent="0.25">
      <c r="A75" s="29" t="s">
        <v>101</v>
      </c>
      <c r="B75" s="215" t="s">
        <v>306</v>
      </c>
      <c r="C75" s="77">
        <v>0</v>
      </c>
      <c r="D75" s="41">
        <v>0</v>
      </c>
      <c r="E75" s="41">
        <v>0</v>
      </c>
      <c r="F75" s="349"/>
      <c r="G75" s="349"/>
      <c r="H75" s="349"/>
      <c r="I75" s="349"/>
      <c r="J75" s="349"/>
      <c r="K75" s="349"/>
      <c r="L75" s="349"/>
      <c r="M75" s="349"/>
      <c r="N75" s="350"/>
      <c r="O75" s="210">
        <f>SUM(C75:N75)</f>
        <v>0</v>
      </c>
    </row>
    <row r="76" spans="1:15" x14ac:dyDescent="0.25">
      <c r="A76" s="29" t="s">
        <v>102</v>
      </c>
      <c r="B76" s="193" t="s">
        <v>80</v>
      </c>
      <c r="C76" s="195">
        <f>C75/C58</f>
        <v>0</v>
      </c>
      <c r="D76" s="195">
        <f t="shared" ref="D76:N76" si="35">D75/D58</f>
        <v>0</v>
      </c>
      <c r="E76" s="195">
        <f t="shared" si="35"/>
        <v>0</v>
      </c>
      <c r="F76" s="359" t="e">
        <f t="shared" si="35"/>
        <v>#DIV/0!</v>
      </c>
      <c r="G76" s="359" t="e">
        <f t="shared" si="35"/>
        <v>#DIV/0!</v>
      </c>
      <c r="H76" s="359" t="e">
        <f t="shared" si="35"/>
        <v>#DIV/0!</v>
      </c>
      <c r="I76" s="359" t="e">
        <f t="shared" si="35"/>
        <v>#DIV/0!</v>
      </c>
      <c r="J76" s="359" t="e">
        <f t="shared" si="35"/>
        <v>#DIV/0!</v>
      </c>
      <c r="K76" s="359" t="e">
        <f t="shared" si="35"/>
        <v>#DIV/0!</v>
      </c>
      <c r="L76" s="359" t="e">
        <f t="shared" si="35"/>
        <v>#DIV/0!</v>
      </c>
      <c r="M76" s="359" t="e">
        <f t="shared" si="35"/>
        <v>#DIV/0!</v>
      </c>
      <c r="N76" s="345" t="e">
        <f t="shared" si="35"/>
        <v>#DIV/0!</v>
      </c>
      <c r="O76" s="249">
        <f>O75/O58</f>
        <v>0</v>
      </c>
    </row>
    <row r="77" spans="1:15" x14ac:dyDescent="0.25">
      <c r="A77" s="29" t="s">
        <v>103</v>
      </c>
      <c r="B77" s="215" t="s">
        <v>307</v>
      </c>
      <c r="C77" s="77">
        <v>0</v>
      </c>
      <c r="D77" s="41">
        <v>0</v>
      </c>
      <c r="E77" s="41">
        <v>0</v>
      </c>
      <c r="F77" s="349"/>
      <c r="G77" s="349"/>
      <c r="H77" s="349"/>
      <c r="I77" s="349"/>
      <c r="J77" s="349"/>
      <c r="K77" s="349"/>
      <c r="L77" s="349"/>
      <c r="M77" s="349"/>
      <c r="N77" s="350"/>
      <c r="O77" s="210">
        <f>SUM(C77:N77)</f>
        <v>0</v>
      </c>
    </row>
    <row r="78" spans="1:15" x14ac:dyDescent="0.25">
      <c r="A78" s="29" t="s">
        <v>104</v>
      </c>
      <c r="B78" s="193" t="s">
        <v>80</v>
      </c>
      <c r="C78" s="195">
        <f>C77/C58</f>
        <v>0</v>
      </c>
      <c r="D78" s="195">
        <f t="shared" ref="D78:N78" si="36">D77/D58</f>
        <v>0</v>
      </c>
      <c r="E78" s="195">
        <f t="shared" si="36"/>
        <v>0</v>
      </c>
      <c r="F78" s="359" t="e">
        <f t="shared" si="36"/>
        <v>#DIV/0!</v>
      </c>
      <c r="G78" s="359" t="e">
        <f t="shared" si="36"/>
        <v>#DIV/0!</v>
      </c>
      <c r="H78" s="359" t="e">
        <f t="shared" si="36"/>
        <v>#DIV/0!</v>
      </c>
      <c r="I78" s="359" t="e">
        <f t="shared" si="36"/>
        <v>#DIV/0!</v>
      </c>
      <c r="J78" s="359" t="e">
        <f t="shared" si="36"/>
        <v>#DIV/0!</v>
      </c>
      <c r="K78" s="359" t="e">
        <f t="shared" si="36"/>
        <v>#DIV/0!</v>
      </c>
      <c r="L78" s="359" t="e">
        <f t="shared" si="36"/>
        <v>#DIV/0!</v>
      </c>
      <c r="M78" s="359" t="e">
        <f t="shared" si="36"/>
        <v>#DIV/0!</v>
      </c>
      <c r="N78" s="345" t="e">
        <f t="shared" si="36"/>
        <v>#DIV/0!</v>
      </c>
      <c r="O78" s="249">
        <f>O77/O58</f>
        <v>0</v>
      </c>
    </row>
    <row r="79" spans="1:15" x14ac:dyDescent="0.25">
      <c r="A79" s="29" t="s">
        <v>156</v>
      </c>
      <c r="B79" s="209" t="s">
        <v>79</v>
      </c>
      <c r="C79" s="40">
        <v>0</v>
      </c>
      <c r="D79" s="41">
        <v>0</v>
      </c>
      <c r="E79" s="41">
        <v>0</v>
      </c>
      <c r="F79" s="349"/>
      <c r="G79" s="349"/>
      <c r="H79" s="349"/>
      <c r="I79" s="349"/>
      <c r="J79" s="349"/>
      <c r="K79" s="349"/>
      <c r="L79" s="349"/>
      <c r="M79" s="349"/>
      <c r="N79" s="350"/>
      <c r="O79" s="210">
        <f>SUM(C79:N79)</f>
        <v>0</v>
      </c>
    </row>
    <row r="80" spans="1:15" x14ac:dyDescent="0.25">
      <c r="A80" s="29" t="s">
        <v>157</v>
      </c>
      <c r="B80" s="193" t="s">
        <v>80</v>
      </c>
      <c r="C80" s="195">
        <f>C79/C58</f>
        <v>0</v>
      </c>
      <c r="D80" s="195">
        <f t="shared" ref="D80:N80" si="37">D79/D58</f>
        <v>0</v>
      </c>
      <c r="E80" s="195">
        <f t="shared" si="37"/>
        <v>0</v>
      </c>
      <c r="F80" s="359" t="e">
        <f t="shared" si="37"/>
        <v>#DIV/0!</v>
      </c>
      <c r="G80" s="359" t="e">
        <f t="shared" si="37"/>
        <v>#DIV/0!</v>
      </c>
      <c r="H80" s="359" t="e">
        <f t="shared" si="37"/>
        <v>#DIV/0!</v>
      </c>
      <c r="I80" s="359" t="e">
        <f t="shared" si="37"/>
        <v>#DIV/0!</v>
      </c>
      <c r="J80" s="359" t="e">
        <f t="shared" si="37"/>
        <v>#DIV/0!</v>
      </c>
      <c r="K80" s="359" t="e">
        <f t="shared" si="37"/>
        <v>#DIV/0!</v>
      </c>
      <c r="L80" s="359" t="e">
        <f t="shared" si="37"/>
        <v>#DIV/0!</v>
      </c>
      <c r="M80" s="359" t="e">
        <f t="shared" si="37"/>
        <v>#DIV/0!</v>
      </c>
      <c r="N80" s="345" t="e">
        <f t="shared" si="37"/>
        <v>#DIV/0!</v>
      </c>
      <c r="O80" s="249">
        <f>O79/O58</f>
        <v>0</v>
      </c>
    </row>
    <row r="81" spans="1:15" x14ac:dyDescent="0.25">
      <c r="A81" s="29" t="s">
        <v>158</v>
      </c>
      <c r="B81" s="209" t="s">
        <v>81</v>
      </c>
      <c r="C81" s="40">
        <v>0</v>
      </c>
      <c r="D81" s="41">
        <v>0</v>
      </c>
      <c r="E81" s="41">
        <v>2</v>
      </c>
      <c r="F81" s="349"/>
      <c r="G81" s="349"/>
      <c r="H81" s="349"/>
      <c r="I81" s="349"/>
      <c r="J81" s="349"/>
      <c r="K81" s="349"/>
      <c r="L81" s="349"/>
      <c r="M81" s="349"/>
      <c r="N81" s="350"/>
      <c r="O81" s="210">
        <f>SUM(C81:N81)</f>
        <v>2</v>
      </c>
    </row>
    <row r="82" spans="1:15" x14ac:dyDescent="0.25">
      <c r="A82" s="29" t="s">
        <v>159</v>
      </c>
      <c r="B82" s="193" t="s">
        <v>80</v>
      </c>
      <c r="C82" s="195">
        <f>C81/C58</f>
        <v>0</v>
      </c>
      <c r="D82" s="195">
        <f t="shared" ref="D82:N82" si="38">D81/D58</f>
        <v>0</v>
      </c>
      <c r="E82" s="195">
        <f t="shared" si="38"/>
        <v>8.6956521739130432E-2</v>
      </c>
      <c r="F82" s="359" t="e">
        <f t="shared" si="38"/>
        <v>#DIV/0!</v>
      </c>
      <c r="G82" s="359" t="e">
        <f t="shared" si="38"/>
        <v>#DIV/0!</v>
      </c>
      <c r="H82" s="359" t="e">
        <f t="shared" si="38"/>
        <v>#DIV/0!</v>
      </c>
      <c r="I82" s="359" t="e">
        <f t="shared" si="38"/>
        <v>#DIV/0!</v>
      </c>
      <c r="J82" s="359" t="e">
        <f t="shared" si="38"/>
        <v>#DIV/0!</v>
      </c>
      <c r="K82" s="359" t="e">
        <f t="shared" si="38"/>
        <v>#DIV/0!</v>
      </c>
      <c r="L82" s="359" t="e">
        <f t="shared" si="38"/>
        <v>#DIV/0!</v>
      </c>
      <c r="M82" s="359" t="e">
        <f t="shared" si="38"/>
        <v>#DIV/0!</v>
      </c>
      <c r="N82" s="345" t="e">
        <f t="shared" si="38"/>
        <v>#DIV/0!</v>
      </c>
      <c r="O82" s="249">
        <f>O81/O58</f>
        <v>4.4444444444444446E-2</v>
      </c>
    </row>
    <row r="83" spans="1:15" ht="24.75" x14ac:dyDescent="0.25">
      <c r="A83" s="29" t="s">
        <v>225</v>
      </c>
      <c r="B83" s="216" t="s">
        <v>82</v>
      </c>
      <c r="C83" s="40">
        <v>0</v>
      </c>
      <c r="D83" s="41">
        <v>0</v>
      </c>
      <c r="E83" s="41">
        <v>0</v>
      </c>
      <c r="F83" s="349"/>
      <c r="G83" s="349"/>
      <c r="H83" s="349"/>
      <c r="I83" s="349"/>
      <c r="J83" s="349"/>
      <c r="K83" s="349"/>
      <c r="L83" s="349"/>
      <c r="M83" s="349"/>
      <c r="N83" s="350"/>
      <c r="O83" s="210">
        <f>SUM(C83:N83)</f>
        <v>0</v>
      </c>
    </row>
    <row r="84" spans="1:15" x14ac:dyDescent="0.25">
      <c r="A84" s="29" t="s">
        <v>226</v>
      </c>
      <c r="B84" s="193" t="s">
        <v>80</v>
      </c>
      <c r="C84" s="195">
        <f>C83/C58</f>
        <v>0</v>
      </c>
      <c r="D84" s="195">
        <f t="shared" ref="D84:N84" si="39">D83/D58</f>
        <v>0</v>
      </c>
      <c r="E84" s="195">
        <f t="shared" si="39"/>
        <v>0</v>
      </c>
      <c r="F84" s="359" t="e">
        <f t="shared" si="39"/>
        <v>#DIV/0!</v>
      </c>
      <c r="G84" s="359" t="e">
        <f t="shared" si="39"/>
        <v>#DIV/0!</v>
      </c>
      <c r="H84" s="359" t="e">
        <f t="shared" si="39"/>
        <v>#DIV/0!</v>
      </c>
      <c r="I84" s="359" t="e">
        <f t="shared" si="39"/>
        <v>#DIV/0!</v>
      </c>
      <c r="J84" s="359" t="e">
        <f t="shared" si="39"/>
        <v>#DIV/0!</v>
      </c>
      <c r="K84" s="359" t="e">
        <f t="shared" si="39"/>
        <v>#DIV/0!</v>
      </c>
      <c r="L84" s="359" t="e">
        <f t="shared" si="39"/>
        <v>#DIV/0!</v>
      </c>
      <c r="M84" s="359" t="e">
        <f t="shared" si="39"/>
        <v>#DIV/0!</v>
      </c>
      <c r="N84" s="345" t="e">
        <f t="shared" si="39"/>
        <v>#DIV/0!</v>
      </c>
      <c r="O84" s="249">
        <f>O83/O58</f>
        <v>0</v>
      </c>
    </row>
    <row r="85" spans="1:15" ht="24" x14ac:dyDescent="0.25">
      <c r="A85" s="29" t="s">
        <v>227</v>
      </c>
      <c r="B85" s="217" t="s">
        <v>83</v>
      </c>
      <c r="C85" s="40">
        <v>0</v>
      </c>
      <c r="D85" s="41">
        <v>0</v>
      </c>
      <c r="E85" s="41">
        <v>0</v>
      </c>
      <c r="F85" s="349"/>
      <c r="G85" s="349"/>
      <c r="H85" s="349"/>
      <c r="I85" s="349"/>
      <c r="J85" s="349"/>
      <c r="K85" s="349"/>
      <c r="L85" s="349"/>
      <c r="M85" s="349"/>
      <c r="N85" s="350"/>
      <c r="O85" s="210">
        <f>SUM(C85:N85)</f>
        <v>0</v>
      </c>
    </row>
    <row r="86" spans="1:15" x14ac:dyDescent="0.25">
      <c r="A86" s="29" t="s">
        <v>228</v>
      </c>
      <c r="B86" s="193" t="s">
        <v>80</v>
      </c>
      <c r="C86" s="195">
        <f>C85/C58</f>
        <v>0</v>
      </c>
      <c r="D86" s="195">
        <f t="shared" ref="D86:N86" si="40">D85/D58</f>
        <v>0</v>
      </c>
      <c r="E86" s="195">
        <f t="shared" si="40"/>
        <v>0</v>
      </c>
      <c r="F86" s="359" t="e">
        <f t="shared" si="40"/>
        <v>#DIV/0!</v>
      </c>
      <c r="G86" s="359" t="e">
        <f t="shared" si="40"/>
        <v>#DIV/0!</v>
      </c>
      <c r="H86" s="359" t="e">
        <f t="shared" si="40"/>
        <v>#DIV/0!</v>
      </c>
      <c r="I86" s="359" t="e">
        <f t="shared" si="40"/>
        <v>#DIV/0!</v>
      </c>
      <c r="J86" s="359" t="e">
        <f t="shared" si="40"/>
        <v>#DIV/0!</v>
      </c>
      <c r="K86" s="359" t="e">
        <f t="shared" si="40"/>
        <v>#DIV/0!</v>
      </c>
      <c r="L86" s="359" t="e">
        <f t="shared" si="40"/>
        <v>#DIV/0!</v>
      </c>
      <c r="M86" s="359" t="e">
        <f t="shared" si="40"/>
        <v>#DIV/0!</v>
      </c>
      <c r="N86" s="345" t="e">
        <f t="shared" si="40"/>
        <v>#DIV/0!</v>
      </c>
      <c r="O86" s="249">
        <f>O85/O58</f>
        <v>0</v>
      </c>
    </row>
    <row r="87" spans="1:15" ht="24.75" x14ac:dyDescent="0.25">
      <c r="A87" s="29" t="s">
        <v>229</v>
      </c>
      <c r="B87" s="216" t="s">
        <v>84</v>
      </c>
      <c r="C87" s="40">
        <v>3</v>
      </c>
      <c r="D87" s="41">
        <v>2</v>
      </c>
      <c r="E87" s="41">
        <v>2</v>
      </c>
      <c r="F87" s="349"/>
      <c r="G87" s="349"/>
      <c r="H87" s="349"/>
      <c r="I87" s="349"/>
      <c r="J87" s="349"/>
      <c r="K87" s="349"/>
      <c r="L87" s="349"/>
      <c r="M87" s="349"/>
      <c r="N87" s="350"/>
      <c r="O87" s="210">
        <f>SUM(C87:N87)</f>
        <v>7</v>
      </c>
    </row>
    <row r="88" spans="1:15" x14ac:dyDescent="0.25">
      <c r="A88" s="29" t="s">
        <v>232</v>
      </c>
      <c r="B88" s="193" t="s">
        <v>80</v>
      </c>
      <c r="C88" s="195">
        <f>C87/C58</f>
        <v>0.21428571428571427</v>
      </c>
      <c r="D88" s="195">
        <f t="shared" ref="D88:N88" si="41">D87/D58</f>
        <v>0.25</v>
      </c>
      <c r="E88" s="195">
        <f t="shared" si="41"/>
        <v>8.6956521739130432E-2</v>
      </c>
      <c r="F88" s="359" t="e">
        <f t="shared" si="41"/>
        <v>#DIV/0!</v>
      </c>
      <c r="G88" s="359" t="e">
        <f t="shared" si="41"/>
        <v>#DIV/0!</v>
      </c>
      <c r="H88" s="359" t="e">
        <f t="shared" si="41"/>
        <v>#DIV/0!</v>
      </c>
      <c r="I88" s="359" t="e">
        <f t="shared" si="41"/>
        <v>#DIV/0!</v>
      </c>
      <c r="J88" s="359" t="e">
        <f t="shared" si="41"/>
        <v>#DIV/0!</v>
      </c>
      <c r="K88" s="359" t="e">
        <f t="shared" si="41"/>
        <v>#DIV/0!</v>
      </c>
      <c r="L88" s="359" t="e">
        <f t="shared" si="41"/>
        <v>#DIV/0!</v>
      </c>
      <c r="M88" s="359" t="e">
        <f t="shared" si="41"/>
        <v>#DIV/0!</v>
      </c>
      <c r="N88" s="345" t="e">
        <f t="shared" si="41"/>
        <v>#DIV/0!</v>
      </c>
      <c r="O88" s="249">
        <f>O87/O58</f>
        <v>0.15555555555555556</v>
      </c>
    </row>
    <row r="89" spans="1:15" ht="24.75" x14ac:dyDescent="0.25">
      <c r="A89" s="29" t="s">
        <v>233</v>
      </c>
      <c r="B89" s="216" t="s">
        <v>295</v>
      </c>
      <c r="C89" s="40">
        <v>3</v>
      </c>
      <c r="D89" s="41">
        <v>1</v>
      </c>
      <c r="E89" s="41">
        <v>1</v>
      </c>
      <c r="F89" s="349"/>
      <c r="G89" s="349"/>
      <c r="H89" s="349"/>
      <c r="I89" s="349"/>
      <c r="J89" s="349"/>
      <c r="K89" s="349"/>
      <c r="L89" s="349"/>
      <c r="M89" s="349"/>
      <c r="N89" s="350"/>
      <c r="O89" s="210">
        <f>SUM(C89:N89)</f>
        <v>5</v>
      </c>
    </row>
    <row r="90" spans="1:15" x14ac:dyDescent="0.25">
      <c r="A90" s="29" t="s">
        <v>235</v>
      </c>
      <c r="B90" s="193" t="s">
        <v>80</v>
      </c>
      <c r="C90" s="195">
        <f>C89/C58</f>
        <v>0.21428571428571427</v>
      </c>
      <c r="D90" s="195">
        <f t="shared" ref="D90:N90" si="42">D89/D58</f>
        <v>0.125</v>
      </c>
      <c r="E90" s="195">
        <f t="shared" si="42"/>
        <v>4.3478260869565216E-2</v>
      </c>
      <c r="F90" s="359" t="e">
        <f t="shared" si="42"/>
        <v>#DIV/0!</v>
      </c>
      <c r="G90" s="359" t="e">
        <f t="shared" si="42"/>
        <v>#DIV/0!</v>
      </c>
      <c r="H90" s="359" t="e">
        <f t="shared" si="42"/>
        <v>#DIV/0!</v>
      </c>
      <c r="I90" s="359" t="e">
        <f t="shared" si="42"/>
        <v>#DIV/0!</v>
      </c>
      <c r="J90" s="359" t="e">
        <f t="shared" si="42"/>
        <v>#DIV/0!</v>
      </c>
      <c r="K90" s="359" t="e">
        <f t="shared" si="42"/>
        <v>#DIV/0!</v>
      </c>
      <c r="L90" s="359" t="e">
        <f t="shared" si="42"/>
        <v>#DIV/0!</v>
      </c>
      <c r="M90" s="359" t="e">
        <f t="shared" si="42"/>
        <v>#DIV/0!</v>
      </c>
      <c r="N90" s="345" t="e">
        <f t="shared" si="42"/>
        <v>#DIV/0!</v>
      </c>
      <c r="O90" s="249">
        <f>O89/O58</f>
        <v>0.1111111111111111</v>
      </c>
    </row>
    <row r="91" spans="1:15" ht="24.75" x14ac:dyDescent="0.25">
      <c r="A91" s="29" t="s">
        <v>236</v>
      </c>
      <c r="B91" s="216" t="s">
        <v>296</v>
      </c>
      <c r="C91" s="77">
        <v>0</v>
      </c>
      <c r="D91" s="41">
        <v>0</v>
      </c>
      <c r="E91" s="41">
        <v>0</v>
      </c>
      <c r="F91" s="349"/>
      <c r="G91" s="349"/>
      <c r="H91" s="349"/>
      <c r="I91" s="349"/>
      <c r="J91" s="349"/>
      <c r="K91" s="349"/>
      <c r="L91" s="349"/>
      <c r="M91" s="349"/>
      <c r="N91" s="350"/>
      <c r="O91" s="210">
        <f>SUM(C91:N91)</f>
        <v>0</v>
      </c>
    </row>
    <row r="92" spans="1:15" x14ac:dyDescent="0.25">
      <c r="A92" s="29" t="s">
        <v>237</v>
      </c>
      <c r="B92" s="193" t="s">
        <v>80</v>
      </c>
      <c r="C92" s="195">
        <f>C91/C58</f>
        <v>0</v>
      </c>
      <c r="D92" s="195">
        <f t="shared" ref="D92:N92" si="43">D91/D58</f>
        <v>0</v>
      </c>
      <c r="E92" s="195">
        <f t="shared" si="43"/>
        <v>0</v>
      </c>
      <c r="F92" s="359" t="e">
        <f t="shared" si="43"/>
        <v>#DIV/0!</v>
      </c>
      <c r="G92" s="359" t="e">
        <f t="shared" si="43"/>
        <v>#DIV/0!</v>
      </c>
      <c r="H92" s="359" t="e">
        <f t="shared" si="43"/>
        <v>#DIV/0!</v>
      </c>
      <c r="I92" s="359" t="e">
        <f t="shared" si="43"/>
        <v>#DIV/0!</v>
      </c>
      <c r="J92" s="359" t="e">
        <f t="shared" si="43"/>
        <v>#DIV/0!</v>
      </c>
      <c r="K92" s="359" t="e">
        <f t="shared" si="43"/>
        <v>#DIV/0!</v>
      </c>
      <c r="L92" s="359" t="e">
        <f t="shared" si="43"/>
        <v>#DIV/0!</v>
      </c>
      <c r="M92" s="359" t="e">
        <f t="shared" si="43"/>
        <v>#DIV/0!</v>
      </c>
      <c r="N92" s="345" t="e">
        <f t="shared" si="43"/>
        <v>#DIV/0!</v>
      </c>
      <c r="O92" s="249">
        <f>O91/O58</f>
        <v>0</v>
      </c>
    </row>
    <row r="93" spans="1:15" ht="24.75" x14ac:dyDescent="0.25">
      <c r="A93" s="29" t="s">
        <v>238</v>
      </c>
      <c r="B93" s="216" t="s">
        <v>297</v>
      </c>
      <c r="C93" s="40">
        <v>0</v>
      </c>
      <c r="D93" s="41">
        <v>0</v>
      </c>
      <c r="E93" s="41">
        <v>0</v>
      </c>
      <c r="F93" s="349"/>
      <c r="G93" s="349"/>
      <c r="H93" s="349"/>
      <c r="I93" s="349"/>
      <c r="J93" s="349"/>
      <c r="K93" s="349"/>
      <c r="L93" s="349"/>
      <c r="M93" s="349"/>
      <c r="N93" s="350"/>
      <c r="O93" s="210">
        <f>SUM(C93:N93)</f>
        <v>0</v>
      </c>
    </row>
    <row r="94" spans="1:15" x14ac:dyDescent="0.25">
      <c r="A94" s="29" t="s">
        <v>239</v>
      </c>
      <c r="B94" s="193" t="s">
        <v>80</v>
      </c>
      <c r="C94" s="195">
        <f>C93/C58</f>
        <v>0</v>
      </c>
      <c r="D94" s="195">
        <f t="shared" ref="D94:N94" si="44">D93/D58</f>
        <v>0</v>
      </c>
      <c r="E94" s="195">
        <f t="shared" si="44"/>
        <v>0</v>
      </c>
      <c r="F94" s="359" t="e">
        <f t="shared" si="44"/>
        <v>#DIV/0!</v>
      </c>
      <c r="G94" s="359" t="e">
        <f t="shared" si="44"/>
        <v>#DIV/0!</v>
      </c>
      <c r="H94" s="359" t="e">
        <f t="shared" si="44"/>
        <v>#DIV/0!</v>
      </c>
      <c r="I94" s="359" t="e">
        <f t="shared" si="44"/>
        <v>#DIV/0!</v>
      </c>
      <c r="J94" s="359" t="e">
        <f t="shared" si="44"/>
        <v>#DIV/0!</v>
      </c>
      <c r="K94" s="359" t="e">
        <f t="shared" si="44"/>
        <v>#DIV/0!</v>
      </c>
      <c r="L94" s="359" t="e">
        <f t="shared" si="44"/>
        <v>#DIV/0!</v>
      </c>
      <c r="M94" s="359" t="e">
        <f t="shared" si="44"/>
        <v>#DIV/0!</v>
      </c>
      <c r="N94" s="345" t="e">
        <f t="shared" si="44"/>
        <v>#DIV/0!</v>
      </c>
      <c r="O94" s="249">
        <f>O93/O58</f>
        <v>0</v>
      </c>
    </row>
    <row r="95" spans="1:15" ht="24.75" x14ac:dyDescent="0.25">
      <c r="A95" s="29" t="s">
        <v>300</v>
      </c>
      <c r="B95" s="216" t="s">
        <v>298</v>
      </c>
      <c r="C95" s="77">
        <f>C58-C61-C79-C81-C83-C85-C87-C89-C91-C93</f>
        <v>2</v>
      </c>
      <c r="D95" s="77">
        <f>D58-D61-D79-D81-D83-D85-D87-D89-D91-D93</f>
        <v>1</v>
      </c>
      <c r="E95" s="77">
        <f>E58-E61-E79-E81-E83-E85-E87-E89-E91-E93</f>
        <v>2</v>
      </c>
      <c r="F95" s="351">
        <f t="shared" ref="F95:N95" si="45">F58-F61-F79-F81-F83-F85-F87-F89-F91-F93</f>
        <v>0</v>
      </c>
      <c r="G95" s="351">
        <f t="shared" si="45"/>
        <v>0</v>
      </c>
      <c r="H95" s="351">
        <f t="shared" si="45"/>
        <v>0</v>
      </c>
      <c r="I95" s="351">
        <f t="shared" si="45"/>
        <v>0</v>
      </c>
      <c r="J95" s="351">
        <f t="shared" si="45"/>
        <v>0</v>
      </c>
      <c r="K95" s="351">
        <f t="shared" si="45"/>
        <v>0</v>
      </c>
      <c r="L95" s="351">
        <f t="shared" si="45"/>
        <v>0</v>
      </c>
      <c r="M95" s="351">
        <f t="shared" si="45"/>
        <v>0</v>
      </c>
      <c r="N95" s="350">
        <f t="shared" si="45"/>
        <v>0</v>
      </c>
      <c r="O95" s="210">
        <f>SUM(C95:N95)</f>
        <v>5</v>
      </c>
    </row>
    <row r="96" spans="1:15" ht="15.75" thickBot="1" x14ac:dyDescent="0.3">
      <c r="A96" s="29" t="s">
        <v>301</v>
      </c>
      <c r="B96" s="218" t="s">
        <v>80</v>
      </c>
      <c r="C96" s="204">
        <f>C95/C58</f>
        <v>0.14285714285714285</v>
      </c>
      <c r="D96" s="205">
        <f t="shared" ref="D96:N96" si="46">D95/D58</f>
        <v>0.125</v>
      </c>
      <c r="E96" s="205">
        <f t="shared" si="46"/>
        <v>8.6956521739130432E-2</v>
      </c>
      <c r="F96" s="361" t="e">
        <f t="shared" si="46"/>
        <v>#DIV/0!</v>
      </c>
      <c r="G96" s="361" t="e">
        <f t="shared" si="46"/>
        <v>#DIV/0!</v>
      </c>
      <c r="H96" s="361" t="e">
        <f t="shared" si="46"/>
        <v>#DIV/0!</v>
      </c>
      <c r="I96" s="361" t="e">
        <f t="shared" si="46"/>
        <v>#DIV/0!</v>
      </c>
      <c r="J96" s="361" t="e">
        <f t="shared" si="46"/>
        <v>#DIV/0!</v>
      </c>
      <c r="K96" s="361" t="e">
        <f t="shared" si="46"/>
        <v>#DIV/0!</v>
      </c>
      <c r="L96" s="361" t="e">
        <f t="shared" si="46"/>
        <v>#DIV/0!</v>
      </c>
      <c r="M96" s="361" t="e">
        <f t="shared" si="46"/>
        <v>#DIV/0!</v>
      </c>
      <c r="N96" s="347" t="e">
        <f t="shared" si="46"/>
        <v>#DIV/0!</v>
      </c>
      <c r="O96" s="253">
        <f>O95/O58</f>
        <v>0.1111111111111111</v>
      </c>
    </row>
  </sheetData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Ogółem</vt:lpstr>
      <vt:lpstr>Kobiety</vt:lpstr>
      <vt:lpstr>Aktywizacja</vt:lpstr>
      <vt:lpstr>Struktura bezrobocia</vt:lpstr>
      <vt:lpstr>Miasto Bochnia</vt:lpstr>
      <vt:lpstr>Gmina Bochnia</vt:lpstr>
      <vt:lpstr>Gmina Drwinia</vt:lpstr>
      <vt:lpstr>Gmina Lipnica Murowana</vt:lpstr>
      <vt:lpstr>Gmina Łapanów</vt:lpstr>
      <vt:lpstr>M. Nowy Wiśnicz</vt:lpstr>
      <vt:lpstr>G. Nowy Wiśnicz</vt:lpstr>
      <vt:lpstr>Gmina Rzezawa</vt:lpstr>
      <vt:lpstr>Gmina Trzciana</vt:lpstr>
      <vt:lpstr>Gmina Żegocina</vt:lpstr>
      <vt:lpstr>'G. Nowy Wiśnicz'!Obszar_wydruku</vt:lpstr>
      <vt:lpstr>'Gmina Bochnia'!Obszar_wydruku</vt:lpstr>
      <vt:lpstr>'Gmina Drwinia'!Obszar_wydruku</vt:lpstr>
      <vt:lpstr>'Gmina Lipnica Murowana'!Obszar_wydruku</vt:lpstr>
      <vt:lpstr>'Gmina Łapanów'!Obszar_wydruku</vt:lpstr>
      <vt:lpstr>'Gmina Rzezawa'!Obszar_wydruku</vt:lpstr>
      <vt:lpstr>'Gmina Trzciana'!Obszar_wydruku</vt:lpstr>
      <vt:lpstr>'Gmina Żegocina'!Obszar_wydruku</vt:lpstr>
      <vt:lpstr>Kobiety!Obszar_wydruku</vt:lpstr>
      <vt:lpstr>'M. Nowy Wiśnicz'!Obszar_wydruku</vt:lpstr>
      <vt:lpstr>'Miasto Bochnia'!Obszar_wydruku</vt:lpstr>
      <vt:lpstr>Ogółem!Obszar_wydruku</vt:lpstr>
      <vt:lpstr>'Struktura bezrobocia'!Obszar_wydruku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Druzba</dc:creator>
  <cp:lastModifiedBy>Ewa Druzba</cp:lastModifiedBy>
  <cp:lastPrinted>2023-04-20T09:52:01Z</cp:lastPrinted>
  <dcterms:created xsi:type="dcterms:W3CDTF">2020-01-27T09:34:57Z</dcterms:created>
  <dcterms:modified xsi:type="dcterms:W3CDTF">2023-07-18T11:32:05Z</dcterms:modified>
</cp:coreProperties>
</file>