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5475" tabRatio="602" activeTab="0"/>
  </bookViews>
  <sheets>
    <sheet name="Ogółem" sheetId="1" r:id="rId1"/>
    <sheet name="kobiety" sheetId="2" r:id="rId2"/>
    <sheet name="do 25 lat" sheetId="3" r:id="rId3"/>
    <sheet name="pow. 50 lat" sheetId="4" r:id="rId4"/>
    <sheet name="długoterm." sheetId="5" r:id="rId5"/>
    <sheet name="Posrednictwo Pracy" sheetId="6" r:id="rId6"/>
    <sheet name="01" sheetId="7" r:id="rId7"/>
    <sheet name="02" sheetId="8" r:id="rId8"/>
    <sheet name="03" sheetId="9" r:id="rId9"/>
    <sheet name="04" sheetId="10" r:id="rId10"/>
    <sheet name="05" sheetId="11" r:id="rId11"/>
    <sheet name="m06" sheetId="12" r:id="rId12"/>
    <sheet name="g06" sheetId="13" r:id="rId13"/>
    <sheet name="07" sheetId="14" r:id="rId14"/>
    <sheet name="08" sheetId="15" r:id="rId15"/>
    <sheet name="09" sheetId="16" r:id="rId16"/>
  </sheets>
  <definedNames>
    <definedName name="_xlnm.Print_Area" localSheetId="5">'Posrednictwo Pracy'!$A:$IV</definedName>
  </definedNames>
  <calcPr fullCalcOnLoad="1"/>
</workbook>
</file>

<file path=xl/sharedStrings.xml><?xml version="1.0" encoding="utf-8"?>
<sst xmlns="http://schemas.openxmlformats.org/spreadsheetml/2006/main" count="1711" uniqueCount="198">
  <si>
    <t>Stan i struktura osób bezrobotnych  w mieście Bochnia</t>
  </si>
  <si>
    <t>Wyszczególnienie</t>
  </si>
  <si>
    <t>Liczba bezrobotnych</t>
  </si>
  <si>
    <t>Bezrobotne kobiety</t>
  </si>
  <si>
    <t>w % do ogółu bezrob.</t>
  </si>
  <si>
    <t>Dotychczas nie prac.</t>
  </si>
  <si>
    <t>Z prawem do zasiłku</t>
  </si>
  <si>
    <t>Bez prawa do zas.</t>
  </si>
  <si>
    <t>Napływ osób bezrobotnych do  Powiatowego Urzędu Pracy w Bochni z miasta Bochni</t>
  </si>
  <si>
    <t>Zarejestrowani</t>
  </si>
  <si>
    <t>w % do ogółu zarej.</t>
  </si>
  <si>
    <t>Po raz pierwszy</t>
  </si>
  <si>
    <t>Po raz kolejny</t>
  </si>
  <si>
    <t>Zwol.z prz.zak.prac.</t>
  </si>
  <si>
    <t>Odpływ osób bezrobotnych z ewidencji Powiatowego Urzędu Pracy w Bochni z miasta Bochni</t>
  </si>
  <si>
    <t>Wyrejestrowani</t>
  </si>
  <si>
    <t>Kobiety</t>
  </si>
  <si>
    <t>w % do ogółu wyrej.</t>
  </si>
  <si>
    <t>Stan i struktura osób bezrobotnych  w gminie Bochnia</t>
  </si>
  <si>
    <t>Napływ osób bezrobotnych do  Powiatowego Urzędu Pracy w Bochni z gminy Drwinia</t>
  </si>
  <si>
    <t>Odpływ osób bezrobotnych z ewidencji Powiatowego Urzędu Pracy w Bochni z gminy Drwinia</t>
  </si>
  <si>
    <t xml:space="preserve">Pozostałe </t>
  </si>
  <si>
    <t>Stan i struktura osób bezrobotnych  w gminie Lipnicy Murowanej</t>
  </si>
  <si>
    <t>Napływ osób bezrobotnych do  Powiatowego Urzędu Pracy w Bochni z gminy Lipnica Murowana</t>
  </si>
  <si>
    <t>Odpływ osób bezrobotnych z ewidencji Powiatowego Urzędu Pracy w Bochni z gminy Lipnica Murowana</t>
  </si>
  <si>
    <t>Stan i struktura osób bezrobotnych  w gminie Łapanów</t>
  </si>
  <si>
    <t>Odpływ osób bezrobotnych z ewidencji Powiatowego Urzędu Pracy w Bochni z gminy Łapanów</t>
  </si>
  <si>
    <t>Stan i struktura osób bezrobotnych  w mieście Nowy Wiśnicz</t>
  </si>
  <si>
    <t>Odpływ osób bezrobotnych z ewidencji Powiatowego Urzędu Pracy w Bochni z miasta Nowy Wiśnicz</t>
  </si>
  <si>
    <t>Stan i struktura osób bezrobotnych  w gminie Nowy Wiśnicz</t>
  </si>
  <si>
    <t>Napływ osób bezrobotnych do  Powiatowego Urzędu Pracy w Bochni z gminy Nowy Wiśnicz</t>
  </si>
  <si>
    <t>Odpływ osób bezrobotnych z ewidencji Powiatowego Urzędu Pracy w Bochni z gminy Nowy Wiśnicz</t>
  </si>
  <si>
    <t>Stan i struktura osób bezrobotnych  w gminie Rzezawa</t>
  </si>
  <si>
    <t>Napływ osób bezrobotnych do  Powiatowego Urzędu Pracy w Bochni z gminy Rzezawa</t>
  </si>
  <si>
    <t>Odpływ osób bezrobotnych z ewidencji Powiatowego Urzędu Pracy w Bochni z gminy Rzezawa</t>
  </si>
  <si>
    <t>Stan i struktura osób bezrobotnych  w gminie Trzciana</t>
  </si>
  <si>
    <t>Stan i struktura osób bezrobotnych  w gminie Żegocina</t>
  </si>
  <si>
    <t>Napływ osób bezrobotnych do  Powiatowego Urzędu Pracy w Bochni z gminy Żegocina</t>
  </si>
  <si>
    <t>Odpływ osób bezrobotnych z ewidencji Powiatowego Urzędu Pracy w Bochni z gminy Żegocina</t>
  </si>
  <si>
    <t>naras.</t>
  </si>
  <si>
    <t>Dobrowolna rezygnacja</t>
  </si>
  <si>
    <t>Poprzed. pracujący</t>
  </si>
  <si>
    <t>Pop.pracujący</t>
  </si>
  <si>
    <t>Rozpczęcie szkolenia</t>
  </si>
  <si>
    <t>Rozpczęcie stażu</t>
  </si>
  <si>
    <t>Rozpoczęcie szkolenia</t>
  </si>
  <si>
    <t>Rozpoczęcie stażu</t>
  </si>
  <si>
    <t>07.'04</t>
  </si>
  <si>
    <t>12.'04</t>
  </si>
  <si>
    <t>Przygotowanie zawodowe</t>
  </si>
  <si>
    <t>Stan i struktura osób bezrobotnych w Powiatowym Urzedzie Pracy w Bochni</t>
  </si>
  <si>
    <t>Zamieszkali na wsi</t>
  </si>
  <si>
    <t>Poprzednio pracujący</t>
  </si>
  <si>
    <t>Zwol.z przycz.zak.prac.</t>
  </si>
  <si>
    <t>Bez prawa do zasiłku</t>
  </si>
  <si>
    <t>Osoby niepełnosprawne</t>
  </si>
  <si>
    <t>Napływ osób bezrobotnych do  Powiatowego Urzędu Pracy w Bochni</t>
  </si>
  <si>
    <t>Zarej.po raz pierwszy</t>
  </si>
  <si>
    <t>Po raz drugi i więcej</t>
  </si>
  <si>
    <t>Po szkoleniu</t>
  </si>
  <si>
    <t xml:space="preserve">Zamieszk. na wsi </t>
  </si>
  <si>
    <t>Odpływ osób bezrobotnych z ewidencji Powiatowego Urzędu Pracy w Bochni</t>
  </si>
  <si>
    <t>Z powodu pod.pracy, w tym</t>
  </si>
  <si>
    <t>&gt; pracy niesubsydiowanej</t>
  </si>
  <si>
    <t>Nie potw.gotow.do p. pracy</t>
  </si>
  <si>
    <t>Dobrowolnej rezygnacji</t>
  </si>
  <si>
    <t>Podjęcie nauki</t>
  </si>
  <si>
    <t>Ukończenie 60/65 lat</t>
  </si>
  <si>
    <t>Nabycia praw em. / ren.</t>
  </si>
  <si>
    <t>Inne</t>
  </si>
  <si>
    <t>Działania w ramach poradnictwa zawodowego</t>
  </si>
  <si>
    <t xml:space="preserve">nar. </t>
  </si>
  <si>
    <t>Porady grupowe</t>
  </si>
  <si>
    <t>Sala informacji zawodowej  i poradnictwa grupowego</t>
  </si>
  <si>
    <t>Klub Pracy</t>
  </si>
  <si>
    <t>Realizacje zadań pośrednictwa pracy</t>
  </si>
  <si>
    <t>Pozyskane oferty *</t>
  </si>
  <si>
    <t xml:space="preserve"> &gt; Pracy subsydiowanej ze śr. FP</t>
  </si>
  <si>
    <t xml:space="preserve"> &gt; Pracy niesubsydiowanej</t>
  </si>
  <si>
    <t xml:space="preserve"> &gt; w tym na m-ca subsyd. ze śr. FP</t>
  </si>
  <si>
    <t xml:space="preserve"> &gt; w tym na stan. ze środków PFRON</t>
  </si>
  <si>
    <t xml:space="preserve"> &gt; w tym na m-ca pracy niesubsydiowane</t>
  </si>
  <si>
    <t>Ogólna liczba podjęć pracy za pośrednictwem PUP</t>
  </si>
  <si>
    <t xml:space="preserve"> &gt; w tym na m-ca pracy subsydiwanej ze środków FP</t>
  </si>
  <si>
    <t xml:space="preserve"> &gt; tym na stan ze śr.PFRON - osoby bezrobotne</t>
  </si>
  <si>
    <t xml:space="preserve"> &gt; w tym na stan. ze śr. PFRON - osoby poszuk. pracy</t>
  </si>
  <si>
    <t xml:space="preserve"> &gt; w tym na m-ca pracy niesubsydiowane osoby bezrobotne</t>
  </si>
  <si>
    <t xml:space="preserve"> &gt; w tym na m-ca pracy niesubsydiowane - osoby poszukujące pracy</t>
  </si>
  <si>
    <t>Subsydiowane programy rynku pracy</t>
  </si>
  <si>
    <t xml:space="preserve">Stanowiska interwencyjne </t>
  </si>
  <si>
    <t>Roboty publiczne</t>
  </si>
  <si>
    <t>Ogółem z FP</t>
  </si>
  <si>
    <t>Ogółem podjęcia pracy w ramach środków PFRON, w tym</t>
  </si>
  <si>
    <t>&gt; Osoby bezrobotne</t>
  </si>
  <si>
    <t>&gt; Osoby poszukujące pracy</t>
  </si>
  <si>
    <t>Szkolenia</t>
  </si>
  <si>
    <t>Ze środków FP</t>
  </si>
  <si>
    <t>* bez ofert pracy anulowanych i uzupełnień</t>
  </si>
  <si>
    <t>Środki na podjęcie działalności gospodarczej</t>
  </si>
  <si>
    <t>01.'05</t>
  </si>
  <si>
    <t>02.'05</t>
  </si>
  <si>
    <t>03.'05</t>
  </si>
  <si>
    <t>04.'05</t>
  </si>
  <si>
    <t>05.'05</t>
  </si>
  <si>
    <t>06.'05</t>
  </si>
  <si>
    <t>08.'05</t>
  </si>
  <si>
    <t>09.'05</t>
  </si>
  <si>
    <t>10.'05</t>
  </si>
  <si>
    <t>11.'05</t>
  </si>
  <si>
    <t>12.'05</t>
  </si>
  <si>
    <t>07.'05</t>
  </si>
  <si>
    <t>W wieku do 25 lat</t>
  </si>
  <si>
    <t>Długotrwale bezrobotne</t>
  </si>
  <si>
    <t>powyżej 50 roku życia</t>
  </si>
  <si>
    <t>Bez kwalifikacji zawodowych</t>
  </si>
  <si>
    <t>Bez kwalif.zawodowych</t>
  </si>
  <si>
    <t>Samotnie wych.dziecko do 7 lat</t>
  </si>
  <si>
    <t>Po stan.interwencyjnych</t>
  </si>
  <si>
    <t>Po przygotwaniu zawodowym</t>
  </si>
  <si>
    <t xml:space="preserve">  ~ w tym ze środków FP</t>
  </si>
  <si>
    <t xml:space="preserve">  ~ w tym ze środ. PFRON</t>
  </si>
  <si>
    <t xml:space="preserve">&gt; pracy subsydiowanej </t>
  </si>
  <si>
    <t xml:space="preserve">     w % do ogółu wyrej.</t>
  </si>
  <si>
    <t>w % do ogółu wyrejestrowanych</t>
  </si>
  <si>
    <t>w % do ogółu zarejestrowanych</t>
  </si>
  <si>
    <t>Po stażu</t>
  </si>
  <si>
    <t>Po robotach publicznych</t>
  </si>
  <si>
    <t xml:space="preserve">Bezrobotne kobiety </t>
  </si>
  <si>
    <r>
      <t xml:space="preserve">Stan i struktura bezrobotnych </t>
    </r>
    <r>
      <rPr>
        <b/>
        <sz val="9"/>
        <rFont val="Times New Roman CE"/>
        <family val="1"/>
      </rPr>
      <t>kobiet</t>
    </r>
    <r>
      <rPr>
        <sz val="9"/>
        <rFont val="Times New Roman CE"/>
        <family val="1"/>
      </rPr>
      <t xml:space="preserve"> w Powiatowym Urzedzie Pracy w Bochni</t>
    </r>
  </si>
  <si>
    <t>Zarejestrowane kobiety</t>
  </si>
  <si>
    <r>
      <t xml:space="preserve">Napływ bezrobotnych </t>
    </r>
    <r>
      <rPr>
        <b/>
        <sz val="9"/>
        <rFont val="Times New Roman CE"/>
        <family val="1"/>
      </rPr>
      <t>kobiet</t>
    </r>
    <r>
      <rPr>
        <sz val="9"/>
        <rFont val="Times New Roman CE"/>
        <family val="1"/>
      </rPr>
      <t xml:space="preserve"> do  Powiatowego Urzędu Pracy w Bochni</t>
    </r>
  </si>
  <si>
    <t>Wyrejestrowane kobiety</t>
  </si>
  <si>
    <r>
      <t xml:space="preserve">Odpływ bezrobotnych </t>
    </r>
    <r>
      <rPr>
        <b/>
        <sz val="9"/>
        <rFont val="Times New Roman CE"/>
        <family val="1"/>
      </rPr>
      <t>kobiet</t>
    </r>
    <r>
      <rPr>
        <sz val="9"/>
        <rFont val="Times New Roman CE"/>
        <family val="1"/>
      </rPr>
      <t xml:space="preserve"> z ewidencji Powiatowego Urzędu Pracy w Bochni</t>
    </r>
  </si>
  <si>
    <r>
      <t xml:space="preserve">Stan i struktura osób bezrobotnych </t>
    </r>
    <r>
      <rPr>
        <b/>
        <sz val="9"/>
        <rFont val="Times New Roman CE"/>
        <family val="1"/>
      </rPr>
      <t xml:space="preserve">w wieku do 25 lat </t>
    </r>
    <r>
      <rPr>
        <sz val="9"/>
        <rFont val="Times New Roman CE"/>
        <family val="1"/>
      </rPr>
      <t>w Powiatowym Urzedzie Pracy w Bochni</t>
    </r>
  </si>
  <si>
    <r>
      <t xml:space="preserve">Napływ osób bezrobotnych </t>
    </r>
    <r>
      <rPr>
        <b/>
        <sz val="9"/>
        <rFont val="Times New Roman CE"/>
        <family val="1"/>
      </rPr>
      <t>w wieku do 25 lat</t>
    </r>
    <r>
      <rPr>
        <sz val="9"/>
        <rFont val="Times New Roman CE"/>
        <family val="1"/>
      </rPr>
      <t xml:space="preserve"> do  Powiatowego Urzędu Pracy w Bochni</t>
    </r>
  </si>
  <si>
    <r>
      <t xml:space="preserve">Odpływ osób bezrobotnych </t>
    </r>
    <r>
      <rPr>
        <b/>
        <sz val="9"/>
        <rFont val="Times New Roman CE"/>
        <family val="1"/>
      </rPr>
      <t>w wieku do 25 lat</t>
    </r>
    <r>
      <rPr>
        <sz val="9"/>
        <rFont val="Times New Roman CE"/>
        <family val="1"/>
      </rPr>
      <t xml:space="preserve"> z ewidencji Powiatowego Urzędu Pracy w Bochni</t>
    </r>
  </si>
  <si>
    <r>
      <t xml:space="preserve">Stan i struktura osób bezrobotnych </t>
    </r>
    <r>
      <rPr>
        <b/>
        <sz val="9"/>
        <rFont val="Times New Roman CE"/>
        <family val="1"/>
      </rPr>
      <t xml:space="preserve">w wieku powyżej 50 lat </t>
    </r>
    <r>
      <rPr>
        <sz val="9"/>
        <rFont val="Times New Roman CE"/>
        <family val="1"/>
      </rPr>
      <t>w Powiatowym Urzedzie Pracy w Bochni</t>
    </r>
  </si>
  <si>
    <r>
      <t xml:space="preserve">Napływ osób bezrobotnych </t>
    </r>
    <r>
      <rPr>
        <b/>
        <sz val="9"/>
        <rFont val="Times New Roman CE"/>
        <family val="1"/>
      </rPr>
      <t xml:space="preserve">w wieku powyżej 50 lat </t>
    </r>
    <r>
      <rPr>
        <sz val="9"/>
        <rFont val="Times New Roman CE"/>
        <family val="1"/>
      </rPr>
      <t>do  Powiatowego Urzędu Pracy w Bochni</t>
    </r>
  </si>
  <si>
    <r>
      <t xml:space="preserve">Odpływ osób bezrobotnych </t>
    </r>
    <r>
      <rPr>
        <b/>
        <sz val="9"/>
        <rFont val="Times New Roman CE"/>
        <family val="1"/>
      </rPr>
      <t xml:space="preserve">w wieku powyżej 50 lat </t>
    </r>
    <r>
      <rPr>
        <sz val="9"/>
        <rFont val="Times New Roman CE"/>
        <family val="1"/>
      </rPr>
      <t>z ewidencji Powiatowego Urzędu Pracy w Bochni</t>
    </r>
  </si>
  <si>
    <r>
      <t xml:space="preserve">Stan i struktura </t>
    </r>
    <r>
      <rPr>
        <b/>
        <sz val="9"/>
        <rFont val="Times New Roman CE"/>
        <family val="1"/>
      </rPr>
      <t xml:space="preserve">długotrwale bezrobotnych </t>
    </r>
    <r>
      <rPr>
        <sz val="9"/>
        <rFont val="Times New Roman CE"/>
        <family val="1"/>
      </rPr>
      <t>w Powiatowym Urzedzie Pracy w Bochni</t>
    </r>
  </si>
  <si>
    <r>
      <t xml:space="preserve">Napływ osób </t>
    </r>
    <r>
      <rPr>
        <b/>
        <sz val="9"/>
        <rFont val="Times New Roman CE"/>
        <family val="1"/>
      </rPr>
      <t xml:space="preserve">długotrwale  bezrobotnych </t>
    </r>
    <r>
      <rPr>
        <sz val="9"/>
        <rFont val="Times New Roman CE"/>
        <family val="1"/>
      </rPr>
      <t>do  Powiatowego Urzędu Pracy w Bochni</t>
    </r>
  </si>
  <si>
    <r>
      <t>Odpływ osób</t>
    </r>
    <r>
      <rPr>
        <b/>
        <sz val="9"/>
        <rFont val="Times New Roman CE"/>
        <family val="1"/>
      </rPr>
      <t xml:space="preserve"> długotrwale bezrobotnych</t>
    </r>
    <r>
      <rPr>
        <sz val="9"/>
        <rFont val="Times New Roman CE"/>
        <family val="1"/>
      </rPr>
      <t xml:space="preserve"> z ewidencji Powiatowego Urzędu Pracy w Bochni</t>
    </r>
  </si>
  <si>
    <t>Z powodu podjęcia pracy, w tym;</t>
  </si>
  <si>
    <t xml:space="preserve"> &gt; pracy niesubsydiowanej</t>
  </si>
  <si>
    <t xml:space="preserve">       w % do ogółu wyrej.</t>
  </si>
  <si>
    <t xml:space="preserve">      ~ ze środków PFRON</t>
  </si>
  <si>
    <t xml:space="preserve">              w % do ogółu wyrej.</t>
  </si>
  <si>
    <t xml:space="preserve">      ~ ze środków FP, w tym:</t>
  </si>
  <si>
    <t xml:space="preserve">             w % do ogółu wyrej.</t>
  </si>
  <si>
    <t xml:space="preserve"> &gt; Kobiety podejmujące prace</t>
  </si>
  <si>
    <t xml:space="preserve"> &gt; pracy subsydiowanej, z tego: </t>
  </si>
  <si>
    <t xml:space="preserve">              ~&gt; prace interwencyjne</t>
  </si>
  <si>
    <t xml:space="preserve">                   w % do ogółu wyrej.</t>
  </si>
  <si>
    <t xml:space="preserve">              ~&gt; roboty publiczne</t>
  </si>
  <si>
    <t xml:space="preserve">              ~&gt; środki na uruch.dział gosp.</t>
  </si>
  <si>
    <t xml:space="preserve">              ~&gt; Zatr.w ramach ref.kosztów</t>
  </si>
  <si>
    <t>Nie potw.gotowości do pod. pr.</t>
  </si>
  <si>
    <t>Napływ osób bezrobotnych do  Powiatowego Urzędu Pracy w Bochni z gminy Bochnia</t>
  </si>
  <si>
    <t>Odpływ osób bezrobotnych z ewidencji Powiatowego Urzędu Pracy w Bochni z gminy Bochnia</t>
  </si>
  <si>
    <t xml:space="preserve">Napływ osób bezrobotnych do  Powiatowego Urzędu Pracy w Bochni z gminy Trzciana </t>
  </si>
  <si>
    <t xml:space="preserve">Odpływ osób bezrobotnych z ewidencji Powiatowego Urzędu Pracy w Bochni z gminy Trzciana </t>
  </si>
  <si>
    <t>Wizyty w zakładach pracy</t>
  </si>
  <si>
    <t>~&gt; oferty pracy pozyskane w ramach wizyt</t>
  </si>
  <si>
    <t>Kontakty teletoniczne z zakładami pracy</t>
  </si>
  <si>
    <t>Osoby które ukończyły 25 lat</t>
  </si>
  <si>
    <t>nabycia praw do emer.i renty</t>
  </si>
  <si>
    <t>ukończenie 60/65 lat</t>
  </si>
  <si>
    <t>Indywidualne rozmowy doradcze</t>
  </si>
  <si>
    <t>Indywidualne porady zawodowe</t>
  </si>
  <si>
    <t>Indywidualne informacje  zawodowe</t>
  </si>
  <si>
    <t>Zajęcia aktywizujące dla osób nowozarejestrowanych</t>
  </si>
  <si>
    <t>Spotkania dla nowozarej. "Samodzielność w poszukiwaniu pierwszej pracy"</t>
  </si>
  <si>
    <t>Spotkania informacyjno– edukacyjne z uczniami szkół gimnazjalnych</t>
  </si>
  <si>
    <t>Spotkania informacyjno– edukacyjne z uczniami szkół ponadgimnazjalny</t>
  </si>
  <si>
    <t>Warsztaty aktywnego poszukiwania pracy</t>
  </si>
  <si>
    <t>Powyżej 50 roku życia</t>
  </si>
  <si>
    <t>Stan i struktura osób bezrobotnych  w gminie Drwinia</t>
  </si>
  <si>
    <t>Napływ osób bezrobotnych do  Powiatowego Urzędu Pracy w Bochni z miasta Nowy Wiśnicz</t>
  </si>
  <si>
    <t>Zamieszkałe na wsi</t>
  </si>
  <si>
    <t>Poprzednio pracujące</t>
  </si>
  <si>
    <t>Dodatek aktywizacyjny</t>
  </si>
  <si>
    <t>Ilość osób które otrzymywały dodatek aktyw. w końcu m-ca sprawozdawczego</t>
  </si>
  <si>
    <t>Ilość osób, którym w m-cu sprawozdawczym przyznano prawo do dodatku aktyw.</t>
  </si>
  <si>
    <t>X</t>
  </si>
  <si>
    <t>Napływ osób bezrobotnych do  Powiatowego Urzędu Pracy w Bochni z gminy Łapanów</t>
  </si>
  <si>
    <t>Liczba osób bezrobotnych i poszuk.pracy skierowanych do pracy</t>
  </si>
  <si>
    <t>Zatrudnione w ramach refundacji kosztów zatrudnenia bezrobotnego</t>
  </si>
  <si>
    <t xml:space="preserve">Warsztaty poszukiwania pracy w ramach PHARE </t>
  </si>
  <si>
    <t>Po przygotowaniu zawodowym</t>
  </si>
  <si>
    <t>Porada grupowa w ramach pr. "Bezpieczny Wał"</t>
  </si>
  <si>
    <t>Porada grupowa w ramach pr. "Drogowiec"</t>
  </si>
  <si>
    <t>Spotkanie informacyjne w sprawie PHARE "Koszyk pomocy skorzystaj z mozliwosci"</t>
  </si>
  <si>
    <t>Porada grupowa w ramach pr. "50 PLUS"</t>
  </si>
  <si>
    <t>Porada grupowa w ramach pr. "Konserwator"</t>
  </si>
  <si>
    <t>Porada grupowa w ramach pr. "Promyk"</t>
  </si>
  <si>
    <t xml:space="preserve"> &gt; Pracy subsydiowanej ze śr.  PFRON</t>
  </si>
  <si>
    <t>*</t>
  </si>
  <si>
    <t>* od miesiąca listopada zmiana definicji grup ryzyka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</si>
</sst>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0"/>
    <numFmt numFmtId="170" formatCode="0.0000000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sz val="9"/>
      <name val="Times New Roman CE"/>
      <family val="1"/>
    </font>
    <font>
      <sz val="9"/>
      <name val="Arial CE"/>
      <family val="0"/>
    </font>
    <font>
      <sz val="10"/>
      <name val="Times New Roman CE"/>
      <family val="1"/>
    </font>
    <font>
      <i/>
      <sz val="7"/>
      <name val="Times New Roman CE"/>
      <family val="1"/>
    </font>
    <font>
      <sz val="7"/>
      <name val="Times New Roman CE"/>
      <family val="1"/>
    </font>
    <font>
      <sz val="7"/>
      <name val="Arial CE"/>
      <family val="0"/>
    </font>
    <font>
      <b/>
      <sz val="9"/>
      <name val="Arial CE"/>
      <family val="0"/>
    </font>
    <font>
      <i/>
      <sz val="8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Continuous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164" fontId="13" fillId="0" borderId="9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164" fontId="13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4" fontId="13" fillId="2" borderId="8" xfId="0" applyNumberFormat="1" applyFont="1" applyFill="1" applyBorder="1" applyAlignment="1">
      <alignment vertical="center"/>
    </xf>
    <xf numFmtId="164" fontId="13" fillId="2" borderId="12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15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5" fillId="2" borderId="20" xfId="0" applyFont="1" applyFill="1" applyBorder="1" applyAlignment="1">
      <alignment vertical="center"/>
    </xf>
    <xf numFmtId="0" fontId="9" fillId="0" borderId="0" xfId="18" applyFont="1">
      <alignment/>
      <protection/>
    </xf>
    <xf numFmtId="0" fontId="9" fillId="2" borderId="1" xfId="18" applyFont="1" applyFill="1" applyBorder="1">
      <alignment/>
      <protection/>
    </xf>
    <xf numFmtId="0" fontId="9" fillId="2" borderId="1" xfId="18" applyFont="1" applyFill="1" applyBorder="1" applyAlignment="1">
      <alignment horizontal="center"/>
      <protection/>
    </xf>
    <xf numFmtId="0" fontId="9" fillId="2" borderId="21" xfId="18" applyFont="1" applyFill="1" applyBorder="1" applyAlignment="1">
      <alignment horizontal="center"/>
      <protection/>
    </xf>
    <xf numFmtId="0" fontId="9" fillId="2" borderId="22" xfId="18" applyFont="1" applyFill="1" applyBorder="1" applyAlignment="1">
      <alignment horizontal="center"/>
      <protection/>
    </xf>
    <xf numFmtId="0" fontId="9" fillId="2" borderId="2" xfId="18" applyFont="1" applyFill="1" applyBorder="1" applyAlignment="1">
      <alignment horizontal="center"/>
      <protection/>
    </xf>
    <xf numFmtId="0" fontId="15" fillId="0" borderId="0" xfId="18" applyFont="1" applyBorder="1" applyAlignment="1">
      <alignment horizontal="center"/>
      <protection/>
    </xf>
    <xf numFmtId="0" fontId="5" fillId="0" borderId="0" xfId="18" applyFont="1">
      <alignment/>
      <protection/>
    </xf>
    <xf numFmtId="0" fontId="9" fillId="2" borderId="8" xfId="18" applyFont="1" applyFill="1" applyBorder="1">
      <alignment/>
      <protection/>
    </xf>
    <xf numFmtId="0" fontId="9" fillId="0" borderId="23" xfId="18" applyFont="1" applyBorder="1">
      <alignment/>
      <protection/>
    </xf>
    <xf numFmtId="0" fontId="5" fillId="0" borderId="0" xfId="18" applyFont="1" applyBorder="1">
      <alignment/>
      <protection/>
    </xf>
    <xf numFmtId="0" fontId="9" fillId="2" borderId="11" xfId="18" applyFont="1" applyFill="1" applyBorder="1">
      <alignment/>
      <protection/>
    </xf>
    <xf numFmtId="0" fontId="5" fillId="0" borderId="7" xfId="18" applyFont="1" applyBorder="1">
      <alignment/>
      <protection/>
    </xf>
    <xf numFmtId="0" fontId="16" fillId="2" borderId="8" xfId="18" applyFont="1" applyFill="1" applyBorder="1">
      <alignment/>
      <protection/>
    </xf>
    <xf numFmtId="164" fontId="7" fillId="0" borderId="24" xfId="18" applyNumberFormat="1" applyFont="1" applyBorder="1">
      <alignment/>
      <protection/>
    </xf>
    <xf numFmtId="164" fontId="7" fillId="0" borderId="10" xfId="18" applyNumberFormat="1" applyFont="1" applyBorder="1">
      <alignment/>
      <protection/>
    </xf>
    <xf numFmtId="0" fontId="8" fillId="0" borderId="0" xfId="18" applyFont="1" applyBorder="1">
      <alignment/>
      <protection/>
    </xf>
    <xf numFmtId="0" fontId="8" fillId="0" borderId="0" xfId="18" applyFont="1">
      <alignment/>
      <protection/>
    </xf>
    <xf numFmtId="0" fontId="16" fillId="2" borderId="12" xfId="18" applyFont="1" applyFill="1" applyBorder="1">
      <alignment/>
      <protection/>
    </xf>
    <xf numFmtId="164" fontId="7" fillId="0" borderId="13" xfId="18" applyNumberFormat="1" applyFont="1" applyBorder="1">
      <alignment/>
      <protection/>
    </xf>
    <xf numFmtId="0" fontId="9" fillId="2" borderId="25" xfId="18" applyFont="1" applyFill="1" applyBorder="1" applyAlignment="1">
      <alignment horizontal="center"/>
      <protection/>
    </xf>
    <xf numFmtId="0" fontId="5" fillId="2" borderId="11" xfId="18" applyFont="1" applyFill="1" applyBorder="1">
      <alignment/>
      <protection/>
    </xf>
    <xf numFmtId="164" fontId="7" fillId="2" borderId="8" xfId="18" applyNumberFormat="1" applyFont="1" applyFill="1" applyBorder="1">
      <alignment/>
      <protection/>
    </xf>
    <xf numFmtId="164" fontId="7" fillId="2" borderId="12" xfId="18" applyNumberFormat="1" applyFont="1" applyFill="1" applyBorder="1">
      <alignment/>
      <protection/>
    </xf>
    <xf numFmtId="0" fontId="9" fillId="2" borderId="26" xfId="18" applyFont="1" applyFill="1" applyBorder="1">
      <alignment/>
      <protection/>
    </xf>
    <xf numFmtId="0" fontId="9" fillId="0" borderId="27" xfId="18" applyFont="1" applyBorder="1">
      <alignment/>
      <protection/>
    </xf>
    <xf numFmtId="0" fontId="9" fillId="2" borderId="28" xfId="18" applyFont="1" applyFill="1" applyBorder="1">
      <alignment/>
      <protection/>
    </xf>
    <xf numFmtId="0" fontId="5" fillId="0" borderId="29" xfId="18" applyFont="1" applyBorder="1">
      <alignment/>
      <protection/>
    </xf>
    <xf numFmtId="164" fontId="7" fillId="0" borderId="27" xfId="18" applyNumberFormat="1" applyFont="1" applyBorder="1">
      <alignment/>
      <protection/>
    </xf>
    <xf numFmtId="0" fontId="9" fillId="0" borderId="0" xfId="18" applyFont="1" applyFill="1" applyBorder="1">
      <alignment/>
      <protection/>
    </xf>
    <xf numFmtId="164" fontId="7" fillId="0" borderId="30" xfId="18" applyNumberFormat="1" applyFont="1" applyBorder="1">
      <alignment/>
      <protection/>
    </xf>
    <xf numFmtId="0" fontId="11" fillId="0" borderId="0" xfId="18">
      <alignment/>
      <protection/>
    </xf>
    <xf numFmtId="0" fontId="9" fillId="2" borderId="31" xfId="17" applyFont="1" applyFill="1" applyBorder="1" applyAlignment="1">
      <alignment horizontal="center" vertical="center" wrapText="1"/>
      <protection/>
    </xf>
    <xf numFmtId="0" fontId="5" fillId="0" borderId="32" xfId="17" applyFont="1" applyFill="1" applyBorder="1" applyAlignment="1">
      <alignment vertical="center"/>
      <protection/>
    </xf>
    <xf numFmtId="0" fontId="5" fillId="0" borderId="10" xfId="17" applyFont="1" applyFill="1" applyBorder="1" applyAlignment="1">
      <alignment vertical="center"/>
      <protection/>
    </xf>
    <xf numFmtId="0" fontId="5" fillId="0" borderId="33" xfId="17" applyFont="1" applyFill="1" applyBorder="1" applyAlignment="1">
      <alignment vertical="center"/>
      <protection/>
    </xf>
    <xf numFmtId="0" fontId="5" fillId="0" borderId="34" xfId="17" applyFont="1" applyFill="1" applyBorder="1" applyAlignment="1">
      <alignment vertical="center"/>
      <protection/>
    </xf>
    <xf numFmtId="0" fontId="5" fillId="0" borderId="35" xfId="17" applyFont="1" applyFill="1" applyBorder="1" applyAlignment="1">
      <alignment vertical="center"/>
      <protection/>
    </xf>
    <xf numFmtId="0" fontId="5" fillId="0" borderId="36" xfId="17" applyFont="1" applyFill="1" applyBorder="1" applyAlignment="1">
      <alignment vertical="center"/>
      <protection/>
    </xf>
    <xf numFmtId="0" fontId="7" fillId="0" borderId="37" xfId="17" applyFont="1" applyFill="1" applyBorder="1" applyAlignment="1">
      <alignment horizontal="center" vertical="center"/>
      <protection/>
    </xf>
    <xf numFmtId="0" fontId="17" fillId="2" borderId="32" xfId="17" applyFont="1" applyFill="1" applyBorder="1" applyAlignment="1">
      <alignment horizontal="center" vertical="center"/>
      <protection/>
    </xf>
    <xf numFmtId="0" fontId="17" fillId="2" borderId="38" xfId="17" applyFont="1" applyFill="1" applyBorder="1" applyAlignment="1">
      <alignment horizontal="center" vertical="center"/>
      <protection/>
    </xf>
    <xf numFmtId="0" fontId="7" fillId="0" borderId="35" xfId="17" applyFont="1" applyFill="1" applyBorder="1" applyAlignment="1">
      <alignment horizontal="center" vertical="center"/>
      <protection/>
    </xf>
    <xf numFmtId="0" fontId="7" fillId="0" borderId="33" xfId="17" applyFont="1" applyFill="1" applyBorder="1" applyAlignment="1">
      <alignment horizontal="center" vertical="center"/>
      <protection/>
    </xf>
    <xf numFmtId="0" fontId="7" fillId="0" borderId="36" xfId="17" applyFont="1" applyFill="1" applyBorder="1" applyAlignment="1">
      <alignment horizontal="center" vertical="center"/>
      <protection/>
    </xf>
    <xf numFmtId="0" fontId="7" fillId="0" borderId="34" xfId="17" applyFont="1" applyFill="1" applyBorder="1" applyAlignment="1">
      <alignment horizontal="center" vertical="center"/>
      <protection/>
    </xf>
    <xf numFmtId="0" fontId="17" fillId="2" borderId="10" xfId="17" applyFont="1" applyFill="1" applyBorder="1" applyAlignment="1">
      <alignment horizontal="center" vertical="center"/>
      <protection/>
    </xf>
    <xf numFmtId="0" fontId="11" fillId="0" borderId="0" xfId="18" applyAlignment="1">
      <alignment vertical="center"/>
      <protection/>
    </xf>
    <xf numFmtId="0" fontId="7" fillId="0" borderId="32" xfId="17" applyFont="1" applyFill="1" applyBorder="1" applyAlignment="1">
      <alignment horizontal="center" vertical="center"/>
      <protection/>
    </xf>
    <xf numFmtId="0" fontId="7" fillId="0" borderId="10" xfId="17" applyFont="1" applyFill="1" applyBorder="1" applyAlignment="1">
      <alignment horizontal="center" vertical="center"/>
      <protection/>
    </xf>
    <xf numFmtId="0" fontId="7" fillId="0" borderId="38" xfId="17" applyFont="1" applyFill="1" applyBorder="1" applyAlignment="1">
      <alignment horizontal="center" vertical="center"/>
      <protection/>
    </xf>
    <xf numFmtId="0" fontId="7" fillId="0" borderId="39" xfId="17" applyFont="1" applyFill="1" applyBorder="1" applyAlignment="1">
      <alignment horizontal="center" vertical="center"/>
      <protection/>
    </xf>
    <xf numFmtId="0" fontId="7" fillId="0" borderId="40" xfId="17" applyFont="1" applyFill="1" applyBorder="1" applyAlignment="1">
      <alignment horizontal="center" vertical="center"/>
      <protection/>
    </xf>
    <xf numFmtId="0" fontId="7" fillId="0" borderId="41" xfId="17" applyFont="1" applyFill="1" applyBorder="1" applyAlignment="1">
      <alignment horizontal="center" vertical="center"/>
      <protection/>
    </xf>
    <xf numFmtId="0" fontId="7" fillId="0" borderId="42" xfId="17" applyFont="1" applyFill="1" applyBorder="1" applyAlignment="1">
      <alignment horizontal="center" vertical="center"/>
      <protection/>
    </xf>
    <xf numFmtId="0" fontId="7" fillId="0" borderId="17" xfId="17" applyFont="1" applyFill="1" applyBorder="1" applyAlignment="1">
      <alignment horizontal="center" vertical="center"/>
      <protection/>
    </xf>
    <xf numFmtId="0" fontId="7" fillId="0" borderId="43" xfId="17" applyFont="1" applyFill="1" applyBorder="1" applyAlignment="1">
      <alignment horizontal="center" vertical="center"/>
      <protection/>
    </xf>
    <xf numFmtId="0" fontId="7" fillId="0" borderId="44" xfId="17" applyFont="1" applyFill="1" applyBorder="1" applyAlignment="1">
      <alignment horizontal="center" vertical="center"/>
      <protection/>
    </xf>
    <xf numFmtId="0" fontId="7" fillId="0" borderId="45" xfId="17" applyFont="1" applyFill="1" applyBorder="1" applyAlignment="1">
      <alignment horizontal="center" vertical="center"/>
      <protection/>
    </xf>
    <xf numFmtId="0" fontId="5" fillId="0" borderId="46" xfId="17" applyFont="1" applyFill="1" applyBorder="1" applyAlignment="1">
      <alignment horizontal="center" vertical="center"/>
      <protection/>
    </xf>
    <xf numFmtId="0" fontId="5" fillId="0" borderId="47" xfId="17" applyFont="1" applyFill="1" applyBorder="1" applyAlignment="1">
      <alignment horizontal="center" vertical="center"/>
      <protection/>
    </xf>
    <xf numFmtId="0" fontId="5" fillId="0" borderId="33" xfId="17" applyFont="1" applyFill="1" applyBorder="1" applyAlignment="1">
      <alignment horizontal="center" vertical="center"/>
      <protection/>
    </xf>
    <xf numFmtId="0" fontId="5" fillId="0" borderId="34" xfId="17" applyFont="1" applyFill="1" applyBorder="1" applyAlignment="1">
      <alignment horizontal="center" vertical="center"/>
      <protection/>
    </xf>
    <xf numFmtId="0" fontId="5" fillId="0" borderId="44" xfId="17" applyFont="1" applyFill="1" applyBorder="1" applyAlignment="1">
      <alignment horizontal="center" vertical="center"/>
      <protection/>
    </xf>
    <xf numFmtId="0" fontId="5" fillId="0" borderId="37" xfId="17" applyFont="1" applyFill="1" applyBorder="1" applyAlignment="1">
      <alignment horizontal="center" vertical="center"/>
      <protection/>
    </xf>
    <xf numFmtId="0" fontId="5" fillId="0" borderId="48" xfId="17" applyFont="1" applyFill="1" applyBorder="1" applyAlignment="1">
      <alignment horizontal="center" vertical="center"/>
      <protection/>
    </xf>
    <xf numFmtId="0" fontId="11" fillId="0" borderId="0" xfId="18" applyFont="1">
      <alignment/>
      <protection/>
    </xf>
    <xf numFmtId="0" fontId="9" fillId="0" borderId="32" xfId="17" applyFont="1" applyFill="1" applyBorder="1" applyAlignment="1">
      <alignment horizontal="center" vertical="center"/>
      <protection/>
    </xf>
    <xf numFmtId="0" fontId="9" fillId="0" borderId="10" xfId="17" applyFont="1" applyFill="1" applyBorder="1" applyAlignment="1">
      <alignment horizontal="center" vertical="center"/>
      <protection/>
    </xf>
    <xf numFmtId="0" fontId="9" fillId="0" borderId="38" xfId="17" applyFont="1" applyFill="1" applyBorder="1" applyAlignment="1">
      <alignment horizontal="center" vertical="center"/>
      <protection/>
    </xf>
    <xf numFmtId="0" fontId="5" fillId="0" borderId="36" xfId="17" applyFont="1" applyFill="1" applyBorder="1" applyAlignment="1">
      <alignment horizontal="center" vertical="center"/>
      <protection/>
    </xf>
    <xf numFmtId="0" fontId="5" fillId="0" borderId="49" xfId="17" applyFont="1" applyFill="1" applyBorder="1" applyAlignment="1">
      <alignment horizontal="center" vertical="center"/>
      <protection/>
    </xf>
    <xf numFmtId="0" fontId="13" fillId="0" borderId="0" xfId="18" applyFont="1" applyFill="1">
      <alignment/>
      <protection/>
    </xf>
    <xf numFmtId="0" fontId="5" fillId="0" borderId="50" xfId="17" applyFont="1" applyFill="1" applyBorder="1" applyAlignment="1">
      <alignment horizontal="center" vertical="center"/>
      <protection/>
    </xf>
    <xf numFmtId="0" fontId="17" fillId="2" borderId="27" xfId="17" applyFont="1" applyFill="1" applyBorder="1" applyAlignment="1">
      <alignment horizontal="center" vertical="center"/>
      <protection/>
    </xf>
    <xf numFmtId="0" fontId="17" fillId="2" borderId="11" xfId="18" applyFont="1" applyFill="1" applyBorder="1">
      <alignment/>
      <protection/>
    </xf>
    <xf numFmtId="164" fontId="7" fillId="0" borderId="51" xfId="18" applyNumberFormat="1" applyFont="1" applyBorder="1">
      <alignment/>
      <protection/>
    </xf>
    <xf numFmtId="0" fontId="7" fillId="2" borderId="11" xfId="18" applyFont="1" applyFill="1" applyBorder="1" applyAlignment="1">
      <alignment wrapText="1"/>
      <protection/>
    </xf>
    <xf numFmtId="0" fontId="5" fillId="0" borderId="6" xfId="18" applyFont="1" applyBorder="1">
      <alignment/>
      <protection/>
    </xf>
    <xf numFmtId="164" fontId="7" fillId="0" borderId="9" xfId="18" applyNumberFormat="1" applyFont="1" applyBorder="1">
      <alignment/>
      <protection/>
    </xf>
    <xf numFmtId="164" fontId="7" fillId="0" borderId="52" xfId="18" applyNumberFormat="1" applyFont="1" applyBorder="1">
      <alignment/>
      <protection/>
    </xf>
    <xf numFmtId="0" fontId="5" fillId="0" borderId="53" xfId="18" applyFont="1" applyBorder="1">
      <alignment/>
      <protection/>
    </xf>
    <xf numFmtId="164" fontId="7" fillId="0" borderId="54" xfId="18" applyNumberFormat="1" applyFont="1" applyBorder="1">
      <alignment/>
      <protection/>
    </xf>
    <xf numFmtId="0" fontId="5" fillId="2" borderId="20" xfId="18" applyFont="1" applyFill="1" applyBorder="1">
      <alignment/>
      <protection/>
    </xf>
    <xf numFmtId="164" fontId="7" fillId="0" borderId="10" xfId="0" applyNumberFormat="1" applyFont="1" applyBorder="1" applyAlignment="1">
      <alignment vertical="center"/>
    </xf>
    <xf numFmtId="164" fontId="7" fillId="2" borderId="8" xfId="0" applyNumberFormat="1" applyFont="1" applyFill="1" applyBorder="1" applyAlignment="1">
      <alignment vertical="center"/>
    </xf>
    <xf numFmtId="0" fontId="13" fillId="2" borderId="11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/>
    </xf>
    <xf numFmtId="0" fontId="5" fillId="0" borderId="17" xfId="18" applyFont="1" applyBorder="1">
      <alignment/>
      <protection/>
    </xf>
    <xf numFmtId="0" fontId="16" fillId="2" borderId="16" xfId="18" applyFont="1" applyFill="1" applyBorder="1">
      <alignment/>
      <protection/>
    </xf>
    <xf numFmtId="164" fontId="7" fillId="2" borderId="16" xfId="18" applyNumberFormat="1" applyFont="1" applyFill="1" applyBorder="1">
      <alignment/>
      <protection/>
    </xf>
    <xf numFmtId="0" fontId="5" fillId="0" borderId="29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164" fontId="13" fillId="0" borderId="27" xfId="0" applyNumberFormat="1" applyFont="1" applyBorder="1" applyAlignment="1">
      <alignment vertical="center"/>
    </xf>
    <xf numFmtId="0" fontId="5" fillId="0" borderId="56" xfId="18" applyFont="1" applyBorder="1">
      <alignment/>
      <protection/>
    </xf>
    <xf numFmtId="164" fontId="7" fillId="0" borderId="57" xfId="18" applyNumberFormat="1" applyFont="1" applyBorder="1">
      <alignment/>
      <protection/>
    </xf>
    <xf numFmtId="0" fontId="5" fillId="0" borderId="56" xfId="0" applyFont="1" applyBorder="1" applyAlignment="1">
      <alignment vertical="center"/>
    </xf>
    <xf numFmtId="164" fontId="7" fillId="0" borderId="27" xfId="0" applyNumberFormat="1" applyFont="1" applyBorder="1" applyAlignment="1">
      <alignment vertical="center"/>
    </xf>
    <xf numFmtId="164" fontId="13" fillId="0" borderId="30" xfId="0" applyNumberFormat="1" applyFont="1" applyBorder="1" applyAlignment="1">
      <alignment vertical="center"/>
    </xf>
    <xf numFmtId="0" fontId="13" fillId="2" borderId="11" xfId="17" applyFont="1" applyFill="1" applyBorder="1" applyAlignment="1">
      <alignment horizontal="left" vertical="center" wrapText="1"/>
      <protection/>
    </xf>
    <xf numFmtId="0" fontId="9" fillId="2" borderId="21" xfId="18" applyFont="1" applyFill="1" applyBorder="1" applyAlignment="1">
      <alignment horizontal="center" vertical="center"/>
      <protection/>
    </xf>
    <xf numFmtId="0" fontId="9" fillId="2" borderId="22" xfId="18" applyFont="1" applyFill="1" applyBorder="1" applyAlignment="1">
      <alignment horizontal="center" vertical="center"/>
      <protection/>
    </xf>
    <xf numFmtId="0" fontId="9" fillId="2" borderId="2" xfId="18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2" borderId="11" xfId="18" applyFont="1" applyFill="1" applyBorder="1" applyAlignment="1">
      <alignment vertical="center"/>
      <protection/>
    </xf>
    <xf numFmtId="0" fontId="5" fillId="0" borderId="7" xfId="18" applyFont="1" applyBorder="1" applyAlignment="1">
      <alignment vertical="center"/>
      <protection/>
    </xf>
    <xf numFmtId="0" fontId="8" fillId="0" borderId="0" xfId="18" applyFont="1" applyBorder="1" applyAlignment="1">
      <alignment vertical="center"/>
      <protection/>
    </xf>
    <xf numFmtId="0" fontId="16" fillId="2" borderId="8" xfId="18" applyFont="1" applyFill="1" applyBorder="1" applyAlignment="1">
      <alignment vertical="center"/>
      <protection/>
    </xf>
    <xf numFmtId="164" fontId="7" fillId="0" borderId="10" xfId="18" applyNumberFormat="1" applyFont="1" applyBorder="1" applyAlignment="1">
      <alignment vertical="center"/>
      <protection/>
    </xf>
    <xf numFmtId="164" fontId="7" fillId="0" borderId="24" xfId="18" applyNumberFormat="1" applyFont="1" applyBorder="1" applyAlignment="1">
      <alignment vertical="center"/>
      <protection/>
    </xf>
    <xf numFmtId="0" fontId="5" fillId="0" borderId="0" xfId="18" applyFont="1" applyBorder="1" applyAlignment="1">
      <alignment vertical="center"/>
      <protection/>
    </xf>
    <xf numFmtId="0" fontId="16" fillId="2" borderId="12" xfId="18" applyFont="1" applyFill="1" applyBorder="1" applyAlignment="1">
      <alignment vertical="center"/>
      <protection/>
    </xf>
    <xf numFmtId="164" fontId="7" fillId="0" borderId="13" xfId="18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164" fontId="7" fillId="2" borderId="8" xfId="18" applyNumberFormat="1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5" fillId="2" borderId="11" xfId="18" applyFont="1" applyFill="1" applyBorder="1" applyAlignment="1">
      <alignment vertical="center"/>
      <protection/>
    </xf>
    <xf numFmtId="0" fontId="5" fillId="0" borderId="56" xfId="18" applyFont="1" applyBorder="1" applyAlignment="1">
      <alignment vertical="center"/>
      <protection/>
    </xf>
    <xf numFmtId="164" fontId="7" fillId="0" borderId="27" xfId="18" applyNumberFormat="1" applyFont="1" applyBorder="1" applyAlignment="1">
      <alignment vertical="center"/>
      <protection/>
    </xf>
    <xf numFmtId="0" fontId="5" fillId="0" borderId="29" xfId="18" applyFont="1" applyBorder="1" applyAlignment="1">
      <alignment vertical="center"/>
      <protection/>
    </xf>
    <xf numFmtId="0" fontId="5" fillId="2" borderId="20" xfId="18" applyFont="1" applyFill="1" applyBorder="1" applyAlignment="1">
      <alignment vertical="center"/>
      <protection/>
    </xf>
    <xf numFmtId="0" fontId="5" fillId="0" borderId="17" xfId="18" applyFont="1" applyBorder="1" applyAlignment="1">
      <alignment vertical="center"/>
      <protection/>
    </xf>
    <xf numFmtId="0" fontId="16" fillId="2" borderId="16" xfId="18" applyFont="1" applyFill="1" applyBorder="1" applyAlignment="1">
      <alignment vertical="center"/>
      <protection/>
    </xf>
    <xf numFmtId="164" fontId="7" fillId="0" borderId="57" xfId="18" applyNumberFormat="1" applyFont="1" applyBorder="1" applyAlignment="1">
      <alignment vertical="center"/>
      <protection/>
    </xf>
    <xf numFmtId="164" fontId="7" fillId="2" borderId="16" xfId="18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9" fillId="0" borderId="58" xfId="18" applyFont="1" applyBorder="1">
      <alignment/>
      <protection/>
    </xf>
    <xf numFmtId="0" fontId="9" fillId="0" borderId="25" xfId="18" applyFont="1" applyBorder="1">
      <alignment/>
      <protection/>
    </xf>
    <xf numFmtId="0" fontId="9" fillId="0" borderId="22" xfId="18" applyFont="1" applyBorder="1">
      <alignment/>
      <protection/>
    </xf>
    <xf numFmtId="0" fontId="9" fillId="3" borderId="14" xfId="18" applyFont="1" applyFill="1" applyBorder="1" applyAlignment="1">
      <alignment horizontal="centerContinuous"/>
      <protection/>
    </xf>
    <xf numFmtId="0" fontId="9" fillId="3" borderId="15" xfId="18" applyFont="1" applyFill="1" applyBorder="1" applyAlignment="1">
      <alignment horizontal="centerContinuous"/>
      <protection/>
    </xf>
    <xf numFmtId="0" fontId="9" fillId="3" borderId="19" xfId="18" applyFont="1" applyFill="1" applyBorder="1" applyAlignment="1">
      <alignment horizontal="centerContinuous"/>
      <protection/>
    </xf>
    <xf numFmtId="0" fontId="9" fillId="3" borderId="59" xfId="18" applyFont="1" applyFill="1" applyBorder="1" applyAlignment="1">
      <alignment horizontal="centerContinuous"/>
      <protection/>
    </xf>
    <xf numFmtId="0" fontId="9" fillId="3" borderId="18" xfId="18" applyFont="1" applyFill="1" applyBorder="1" applyAlignment="1">
      <alignment horizontal="centerContinuous"/>
      <protection/>
    </xf>
    <xf numFmtId="0" fontId="9" fillId="3" borderId="60" xfId="18" applyFont="1" applyFill="1" applyBorder="1" applyAlignment="1">
      <alignment horizontal="centerContinuous"/>
      <protection/>
    </xf>
    <xf numFmtId="0" fontId="15" fillId="3" borderId="18" xfId="18" applyFont="1" applyFill="1" applyBorder="1" applyAlignment="1">
      <alignment horizontal="centerContinuous"/>
      <protection/>
    </xf>
    <xf numFmtId="0" fontId="15" fillId="3" borderId="60" xfId="18" applyFont="1" applyFill="1" applyBorder="1" applyAlignment="1">
      <alignment horizontal="centerContinuous"/>
      <protection/>
    </xf>
    <xf numFmtId="0" fontId="5" fillId="3" borderId="14" xfId="18" applyFont="1" applyFill="1" applyBorder="1" applyAlignment="1">
      <alignment horizontal="centerContinuous"/>
      <protection/>
    </xf>
    <xf numFmtId="0" fontId="5" fillId="3" borderId="15" xfId="18" applyFont="1" applyFill="1" applyBorder="1" applyAlignment="1">
      <alignment horizontal="centerContinuous"/>
      <protection/>
    </xf>
    <xf numFmtId="0" fontId="5" fillId="3" borderId="59" xfId="18" applyFont="1" applyFill="1" applyBorder="1" applyAlignment="1">
      <alignment horizontal="centerContinuous"/>
      <protection/>
    </xf>
    <xf numFmtId="0" fontId="10" fillId="3" borderId="18" xfId="18" applyFont="1" applyFill="1" applyBorder="1" applyAlignment="1">
      <alignment horizontal="centerContinuous"/>
      <protection/>
    </xf>
    <xf numFmtId="0" fontId="10" fillId="3" borderId="60" xfId="18" applyFont="1" applyFill="1" applyBorder="1" applyAlignment="1">
      <alignment horizontal="centerContinuous"/>
      <protection/>
    </xf>
    <xf numFmtId="0" fontId="9" fillId="2" borderId="61" xfId="17" applyFont="1" applyFill="1" applyBorder="1" applyAlignment="1">
      <alignment horizontal="center" vertical="center" wrapText="1"/>
      <protection/>
    </xf>
    <xf numFmtId="0" fontId="13" fillId="2" borderId="62" xfId="17" applyFont="1" applyFill="1" applyBorder="1" applyAlignment="1">
      <alignment horizontal="left" vertical="center" wrapText="1"/>
      <protection/>
    </xf>
    <xf numFmtId="0" fontId="9" fillId="2" borderId="8" xfId="17" applyFont="1" applyFill="1" applyBorder="1" applyAlignment="1">
      <alignment vertical="center"/>
      <protection/>
    </xf>
    <xf numFmtId="0" fontId="13" fillId="2" borderId="63" xfId="17" applyFont="1" applyFill="1" applyBorder="1" applyAlignment="1">
      <alignment horizontal="left" vertical="center" wrapText="1"/>
      <protection/>
    </xf>
    <xf numFmtId="0" fontId="9" fillId="2" borderId="26" xfId="17" applyFont="1" applyFill="1" applyBorder="1" applyAlignment="1">
      <alignment vertical="center"/>
      <protection/>
    </xf>
    <xf numFmtId="0" fontId="13" fillId="2" borderId="64" xfId="17" applyFont="1" applyFill="1" applyBorder="1" applyAlignment="1">
      <alignment horizontal="left" vertical="center" wrapText="1"/>
      <protection/>
    </xf>
    <xf numFmtId="0" fontId="7" fillId="2" borderId="64" xfId="17" applyFont="1" applyFill="1" applyBorder="1" applyAlignment="1">
      <alignment horizontal="left" vertical="center" wrapText="1"/>
      <protection/>
    </xf>
    <xf numFmtId="0" fontId="13" fillId="2" borderId="63" xfId="17" applyFont="1" applyFill="1" applyBorder="1" applyAlignment="1">
      <alignment vertical="center" wrapText="1"/>
      <protection/>
    </xf>
    <xf numFmtId="0" fontId="17" fillId="2" borderId="8" xfId="17" applyFont="1" applyFill="1" applyBorder="1" applyAlignment="1">
      <alignment horizontal="center" vertical="center"/>
      <protection/>
    </xf>
    <xf numFmtId="0" fontId="13" fillId="2" borderId="64" xfId="17" applyFont="1" applyFill="1" applyBorder="1" applyAlignment="1">
      <alignment vertical="center" wrapText="1"/>
      <protection/>
    </xf>
    <xf numFmtId="0" fontId="7" fillId="2" borderId="26" xfId="17" applyFont="1" applyFill="1" applyBorder="1" applyAlignment="1">
      <alignment horizontal="center" vertical="center"/>
      <protection/>
    </xf>
    <xf numFmtId="0" fontId="13" fillId="2" borderId="65" xfId="17" applyFont="1" applyFill="1" applyBorder="1" applyAlignment="1">
      <alignment vertical="center" wrapText="1"/>
      <protection/>
    </xf>
    <xf numFmtId="0" fontId="7" fillId="2" borderId="16" xfId="17" applyFont="1" applyFill="1" applyBorder="1" applyAlignment="1">
      <alignment horizontal="center" vertical="center"/>
      <protection/>
    </xf>
    <xf numFmtId="0" fontId="17" fillId="2" borderId="26" xfId="17" applyFont="1" applyFill="1" applyBorder="1" applyAlignment="1">
      <alignment horizontal="center" vertical="center"/>
      <protection/>
    </xf>
    <xf numFmtId="0" fontId="13" fillId="2" borderId="66" xfId="17" applyFont="1" applyFill="1" applyBorder="1" applyAlignment="1">
      <alignment vertical="center" wrapText="1"/>
      <protection/>
    </xf>
    <xf numFmtId="0" fontId="17" fillId="2" borderId="67" xfId="17" applyFont="1" applyFill="1" applyBorder="1" applyAlignment="1">
      <alignment horizontal="center" vertical="center"/>
      <protection/>
    </xf>
    <xf numFmtId="0" fontId="13" fillId="2" borderId="68" xfId="17" applyFont="1" applyFill="1" applyBorder="1" applyAlignment="1">
      <alignment wrapText="1"/>
      <protection/>
    </xf>
    <xf numFmtId="0" fontId="13" fillId="2" borderId="69" xfId="17" applyFont="1" applyFill="1" applyBorder="1" applyAlignment="1">
      <alignment horizontal="left" vertical="center" wrapText="1"/>
      <protection/>
    </xf>
    <xf numFmtId="0" fontId="17" fillId="2" borderId="20" xfId="17" applyFont="1" applyFill="1" applyBorder="1" applyAlignment="1">
      <alignment horizontal="center" vertical="center"/>
      <protection/>
    </xf>
    <xf numFmtId="0" fontId="13" fillId="2" borderId="64" xfId="17" applyFont="1" applyFill="1" applyBorder="1" applyAlignment="1">
      <alignment wrapText="1"/>
      <protection/>
    </xf>
    <xf numFmtId="0" fontId="13" fillId="2" borderId="66" xfId="17" applyFont="1" applyFill="1" applyBorder="1" applyAlignment="1">
      <alignment wrapText="1"/>
      <protection/>
    </xf>
    <xf numFmtId="0" fontId="13" fillId="2" borderId="70" xfId="17" applyFont="1" applyFill="1" applyBorder="1" applyAlignment="1">
      <alignment horizontal="left" vertical="center" wrapText="1"/>
      <protection/>
    </xf>
    <xf numFmtId="0" fontId="9" fillId="2" borderId="71" xfId="17" applyFont="1" applyFill="1" applyBorder="1" applyAlignment="1">
      <alignment horizontal="center" vertical="center"/>
      <protection/>
    </xf>
    <xf numFmtId="0" fontId="9" fillId="2" borderId="26" xfId="17" applyFont="1" applyFill="1" applyBorder="1" applyAlignment="1">
      <alignment horizontal="center" vertical="center"/>
      <protection/>
    </xf>
    <xf numFmtId="0" fontId="18" fillId="2" borderId="31" xfId="17" applyFont="1" applyFill="1" applyBorder="1" applyAlignment="1">
      <alignment horizontal="left" vertical="center" wrapText="1"/>
      <protection/>
    </xf>
    <xf numFmtId="0" fontId="9" fillId="2" borderId="61" xfId="17" applyFont="1" applyFill="1" applyBorder="1" applyAlignment="1">
      <alignment horizontal="center" vertical="center"/>
      <protection/>
    </xf>
    <xf numFmtId="0" fontId="9" fillId="2" borderId="8" xfId="17" applyFont="1" applyFill="1" applyBorder="1" applyAlignment="1">
      <alignment horizontal="center" vertical="center"/>
      <protection/>
    </xf>
    <xf numFmtId="0" fontId="13" fillId="2" borderId="68" xfId="17" applyFont="1" applyFill="1" applyBorder="1" applyAlignment="1">
      <alignment horizontal="left" vertical="center" wrapText="1"/>
      <protection/>
    </xf>
    <xf numFmtId="0" fontId="9" fillId="2" borderId="16" xfId="17" applyFont="1" applyFill="1" applyBorder="1" applyAlignment="1">
      <alignment horizontal="center" vertical="center"/>
      <protection/>
    </xf>
    <xf numFmtId="0" fontId="13" fillId="2" borderId="72" xfId="17" applyFont="1" applyFill="1" applyBorder="1" applyAlignment="1">
      <alignment horizontal="left" vertical="center" wrapText="1"/>
      <protection/>
    </xf>
    <xf numFmtId="0" fontId="5" fillId="0" borderId="73" xfId="17" applyFont="1" applyFill="1" applyBorder="1" applyAlignment="1">
      <alignment horizontal="center" vertical="center"/>
      <protection/>
    </xf>
    <xf numFmtId="0" fontId="5" fillId="0" borderId="74" xfId="17" applyFont="1" applyFill="1" applyBorder="1" applyAlignment="1">
      <alignment horizontal="center" vertical="center"/>
      <protection/>
    </xf>
    <xf numFmtId="0" fontId="9" fillId="2" borderId="75" xfId="17" applyFont="1" applyFill="1" applyBorder="1" applyAlignment="1">
      <alignment horizontal="center" vertical="center"/>
      <protection/>
    </xf>
    <xf numFmtId="0" fontId="7" fillId="0" borderId="76" xfId="17" applyFont="1" applyFill="1" applyBorder="1" applyAlignment="1">
      <alignment horizontal="center" vertical="center"/>
      <protection/>
    </xf>
    <xf numFmtId="0" fontId="7" fillId="0" borderId="77" xfId="17" applyFont="1" applyFill="1" applyBorder="1" applyAlignment="1">
      <alignment horizontal="center" vertical="center"/>
      <protection/>
    </xf>
    <xf numFmtId="0" fontId="7" fillId="0" borderId="78" xfId="17" applyFont="1" applyFill="1" applyBorder="1" applyAlignment="1">
      <alignment horizontal="center" vertical="center"/>
      <protection/>
    </xf>
    <xf numFmtId="0" fontId="7" fillId="0" borderId="9" xfId="17" applyFont="1" applyFill="1" applyBorder="1" applyAlignment="1">
      <alignment horizontal="center" vertical="center"/>
      <protection/>
    </xf>
    <xf numFmtId="0" fontId="13" fillId="2" borderId="66" xfId="17" applyFont="1" applyFill="1" applyBorder="1" applyAlignment="1">
      <alignment horizontal="left" vertical="center" wrapText="1"/>
      <protection/>
    </xf>
    <xf numFmtId="0" fontId="5" fillId="0" borderId="2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13" fillId="2" borderId="27" xfId="0" applyNumberFormat="1" applyFont="1" applyFill="1" applyBorder="1" applyAlignment="1">
      <alignment vertical="center"/>
    </xf>
    <xf numFmtId="0" fontId="9" fillId="0" borderId="28" xfId="18" applyFont="1" applyBorder="1">
      <alignment/>
      <protection/>
    </xf>
    <xf numFmtId="0" fontId="5" fillId="0" borderId="11" xfId="18" applyFont="1" applyBorder="1">
      <alignment/>
      <protection/>
    </xf>
    <xf numFmtId="164" fontId="7" fillId="0" borderId="8" xfId="18" applyNumberFormat="1" applyFont="1" applyBorder="1">
      <alignment/>
      <protection/>
    </xf>
    <xf numFmtId="164" fontId="7" fillId="0" borderId="12" xfId="18" applyNumberFormat="1" applyFont="1" applyBorder="1">
      <alignment/>
      <protection/>
    </xf>
    <xf numFmtId="1" fontId="5" fillId="0" borderId="29" xfId="0" applyNumberFormat="1" applyFont="1" applyBorder="1" applyAlignment="1">
      <alignment vertical="center"/>
    </xf>
    <xf numFmtId="0" fontId="9" fillId="2" borderId="79" xfId="18" applyFont="1" applyFill="1" applyBorder="1" applyAlignment="1">
      <alignment horizontal="center"/>
      <protection/>
    </xf>
    <xf numFmtId="0" fontId="9" fillId="2" borderId="80" xfId="18" applyFont="1" applyFill="1" applyBorder="1" applyAlignment="1">
      <alignment horizontal="center"/>
      <protection/>
    </xf>
    <xf numFmtId="0" fontId="9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13" fillId="0" borderId="8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9" fillId="0" borderId="82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164" fontId="13" fillId="0" borderId="38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83" xfId="18" applyFont="1" applyBorder="1">
      <alignment/>
      <protection/>
    </xf>
    <xf numFmtId="164" fontId="7" fillId="0" borderId="38" xfId="18" applyNumberFormat="1" applyFont="1" applyBorder="1">
      <alignment/>
      <protection/>
    </xf>
    <xf numFmtId="164" fontId="7" fillId="0" borderId="84" xfId="18" applyNumberFormat="1" applyFont="1" applyBorder="1">
      <alignment/>
      <protection/>
    </xf>
    <xf numFmtId="0" fontId="5" fillId="0" borderId="83" xfId="18" applyFont="1" applyBorder="1" applyAlignment="1">
      <alignment vertical="center"/>
      <protection/>
    </xf>
    <xf numFmtId="164" fontId="7" fillId="0" borderId="38" xfId="18" applyNumberFormat="1" applyFont="1" applyBorder="1" applyAlignment="1">
      <alignment vertical="center"/>
      <protection/>
    </xf>
    <xf numFmtId="164" fontId="7" fillId="0" borderId="84" xfId="18" applyNumberFormat="1" applyFont="1" applyBorder="1" applyAlignment="1">
      <alignment vertical="center"/>
      <protection/>
    </xf>
    <xf numFmtId="0" fontId="7" fillId="0" borderId="85" xfId="17" applyFont="1" applyFill="1" applyBorder="1" applyAlignment="1">
      <alignment horizontal="center" vertical="center"/>
      <protection/>
    </xf>
    <xf numFmtId="0" fontId="7" fillId="0" borderId="86" xfId="17" applyFont="1" applyFill="1" applyBorder="1" applyAlignment="1">
      <alignment horizontal="center" vertical="center"/>
      <protection/>
    </xf>
    <xf numFmtId="0" fontId="7" fillId="2" borderId="67" xfId="17" applyFont="1" applyFill="1" applyBorder="1" applyAlignment="1">
      <alignment horizontal="center" vertical="center"/>
      <protection/>
    </xf>
    <xf numFmtId="0" fontId="9" fillId="0" borderId="87" xfId="18" applyFont="1" applyBorder="1">
      <alignment/>
      <protection/>
    </xf>
    <xf numFmtId="0" fontId="5" fillId="0" borderId="88" xfId="18" applyFont="1" applyBorder="1">
      <alignment/>
      <protection/>
    </xf>
    <xf numFmtId="164" fontId="7" fillId="0" borderId="59" xfId="18" applyNumberFormat="1" applyFont="1" applyBorder="1">
      <alignment/>
      <protection/>
    </xf>
    <xf numFmtId="0" fontId="9" fillId="0" borderId="89" xfId="18" applyFont="1" applyBorder="1">
      <alignment/>
      <protection/>
    </xf>
    <xf numFmtId="1" fontId="5" fillId="0" borderId="7" xfId="0" applyNumberFormat="1" applyFont="1" applyBorder="1" applyAlignment="1">
      <alignment vertical="center"/>
    </xf>
    <xf numFmtId="0" fontId="13" fillId="2" borderId="90" xfId="17" applyFont="1" applyFill="1" applyBorder="1" applyAlignment="1">
      <alignment horizontal="left" vertical="center" wrapText="1"/>
      <protection/>
    </xf>
    <xf numFmtId="0" fontId="5" fillId="0" borderId="18" xfId="17" applyFont="1" applyFill="1" applyBorder="1" applyAlignment="1">
      <alignment horizontal="center" vertical="center"/>
      <protection/>
    </xf>
    <xf numFmtId="0" fontId="5" fillId="0" borderId="84" xfId="17" applyFont="1" applyFill="1" applyBorder="1" applyAlignment="1">
      <alignment horizontal="center" vertical="center"/>
      <protection/>
    </xf>
    <xf numFmtId="0" fontId="9" fillId="2" borderId="12" xfId="17" applyFont="1" applyFill="1" applyBorder="1" applyAlignment="1">
      <alignment horizontal="center" vertical="center"/>
      <protection/>
    </xf>
    <xf numFmtId="0" fontId="5" fillId="0" borderId="76" xfId="17" applyFont="1" applyFill="1" applyBorder="1" applyAlignment="1">
      <alignment horizontal="center" vertical="center"/>
      <protection/>
    </xf>
    <xf numFmtId="0" fontId="5" fillId="0" borderId="77" xfId="17" applyFont="1" applyFill="1" applyBorder="1" applyAlignment="1">
      <alignment horizontal="center" vertical="center"/>
      <protection/>
    </xf>
    <xf numFmtId="0" fontId="9" fillId="2" borderId="91" xfId="17" applyFont="1" applyFill="1" applyBorder="1" applyAlignment="1">
      <alignment horizontal="center" vertical="center"/>
      <protection/>
    </xf>
    <xf numFmtId="0" fontId="9" fillId="0" borderId="92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164" fontId="13" fillId="0" borderId="24" xfId="0" applyNumberFormat="1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93" xfId="18" applyFont="1" applyBorder="1">
      <alignment/>
      <protection/>
    </xf>
    <xf numFmtId="164" fontId="7" fillId="0" borderId="48" xfId="18" applyNumberFormat="1" applyFont="1" applyBorder="1">
      <alignment/>
      <protection/>
    </xf>
    <xf numFmtId="0" fontId="5" fillId="0" borderId="88" xfId="18" applyFont="1" applyBorder="1" applyAlignment="1">
      <alignment vertical="center"/>
      <protection/>
    </xf>
    <xf numFmtId="164" fontId="7" fillId="0" borderId="59" xfId="18" applyNumberFormat="1" applyFont="1" applyBorder="1" applyAlignment="1">
      <alignment vertical="center"/>
      <protection/>
    </xf>
    <xf numFmtId="0" fontId="5" fillId="0" borderId="93" xfId="18" applyFont="1" applyBorder="1" applyAlignment="1">
      <alignment vertical="center"/>
      <protection/>
    </xf>
    <xf numFmtId="164" fontId="7" fillId="0" borderId="48" xfId="18" applyNumberFormat="1" applyFont="1" applyBorder="1" applyAlignment="1">
      <alignment vertical="center"/>
      <protection/>
    </xf>
    <xf numFmtId="0" fontId="9" fillId="0" borderId="80" xfId="17" applyFont="1" applyFill="1" applyBorder="1" applyAlignment="1">
      <alignment horizontal="center" vertical="center"/>
      <protection/>
    </xf>
    <xf numFmtId="0" fontId="18" fillId="2" borderId="63" xfId="17" applyFont="1" applyFill="1" applyBorder="1" applyAlignment="1">
      <alignment horizontal="left" vertical="center" wrapText="1"/>
      <protection/>
    </xf>
    <xf numFmtId="0" fontId="13" fillId="0" borderId="94" xfId="18" applyFont="1" applyBorder="1">
      <alignment/>
      <protection/>
    </xf>
    <xf numFmtId="0" fontId="11" fillId="0" borderId="95" xfId="18" applyFont="1" applyBorder="1">
      <alignment/>
      <protection/>
    </xf>
    <xf numFmtId="0" fontId="11" fillId="0" borderId="96" xfId="18" applyFont="1" applyBorder="1">
      <alignment/>
      <protection/>
    </xf>
    <xf numFmtId="0" fontId="5" fillId="0" borderId="97" xfId="17" applyFont="1" applyFill="1" applyBorder="1" applyAlignment="1">
      <alignment horizontal="center" vertical="center"/>
      <protection/>
    </xf>
    <xf numFmtId="0" fontId="9" fillId="0" borderId="79" xfId="17" applyFont="1" applyFill="1" applyBorder="1" applyAlignment="1">
      <alignment horizontal="center" vertical="center"/>
      <protection/>
    </xf>
    <xf numFmtId="0" fontId="9" fillId="0" borderId="98" xfId="18" applyFont="1" applyBorder="1">
      <alignment/>
      <protection/>
    </xf>
    <xf numFmtId="0" fontId="4" fillId="3" borderId="94" xfId="18" applyFont="1" applyFill="1" applyBorder="1" applyAlignment="1">
      <alignment horizontal="center"/>
      <protection/>
    </xf>
    <xf numFmtId="0" fontId="4" fillId="3" borderId="95" xfId="18" applyFont="1" applyFill="1" applyBorder="1" applyAlignment="1">
      <alignment horizontal="center"/>
      <protection/>
    </xf>
    <xf numFmtId="0" fontId="4" fillId="3" borderId="96" xfId="18" applyFont="1" applyFill="1" applyBorder="1" applyAlignment="1">
      <alignment horizontal="center"/>
      <protection/>
    </xf>
    <xf numFmtId="0" fontId="4" fillId="3" borderId="92" xfId="18" applyFont="1" applyFill="1" applyBorder="1" applyAlignment="1">
      <alignment horizontal="center" wrapText="1"/>
      <protection/>
    </xf>
    <xf numFmtId="0" fontId="4" fillId="3" borderId="99" xfId="18" applyFont="1" applyFill="1" applyBorder="1" applyAlignment="1">
      <alignment horizontal="center" wrapText="1"/>
      <protection/>
    </xf>
    <xf numFmtId="0" fontId="4" fillId="3" borderId="100" xfId="18" applyFont="1" applyFill="1" applyBorder="1" applyAlignment="1">
      <alignment horizontal="center" wrapText="1"/>
      <protection/>
    </xf>
    <xf numFmtId="0" fontId="4" fillId="3" borderId="101" xfId="18" applyFont="1" applyFill="1" applyBorder="1" applyAlignment="1">
      <alignment horizontal="center" vertical="center"/>
      <protection/>
    </xf>
    <xf numFmtId="0" fontId="4" fillId="3" borderId="46" xfId="18" applyFont="1" applyFill="1" applyBorder="1" applyAlignment="1">
      <alignment horizontal="center" vertical="center"/>
      <protection/>
    </xf>
    <xf numFmtId="0" fontId="4" fillId="3" borderId="102" xfId="18" applyFont="1" applyFill="1" applyBorder="1" applyAlignment="1">
      <alignment horizontal="center" vertical="center"/>
      <protection/>
    </xf>
    <xf numFmtId="0" fontId="4" fillId="3" borderId="103" xfId="18" applyFont="1" applyFill="1" applyBorder="1" applyAlignment="1">
      <alignment horizontal="center" vertical="center"/>
      <protection/>
    </xf>
    <xf numFmtId="0" fontId="4" fillId="3" borderId="37" xfId="18" applyFont="1" applyFill="1" applyBorder="1" applyAlignment="1">
      <alignment horizontal="center" vertical="center"/>
      <protection/>
    </xf>
    <xf numFmtId="0" fontId="4" fillId="3" borderId="104" xfId="18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Normalny_Arkusz1" xfId="17"/>
    <cellStyle name="Normalny_STAN_STR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T89"/>
  <sheetViews>
    <sheetView showGridLines="0" tabSelected="1" workbookViewId="0" topLeftCell="A1">
      <selection activeCell="M66" sqref="M66"/>
    </sheetView>
  </sheetViews>
  <sheetFormatPr defaultColWidth="9.00390625" defaultRowHeight="12.75"/>
  <cols>
    <col min="1" max="1" width="23.00390625" style="70" customWidth="1"/>
    <col min="2" max="14" width="6.25390625" style="70" customWidth="1"/>
    <col min="15" max="16384" width="8.00390625" style="70" customWidth="1"/>
  </cols>
  <sheetData>
    <row r="1" spans="1:14" s="39" customFormat="1" ht="12" customHeight="1" thickBot="1">
      <c r="A1" s="171" t="s">
        <v>50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1:15" s="46" customFormat="1" ht="12.75" customHeight="1" thickBot="1">
      <c r="A2" s="40" t="s">
        <v>1</v>
      </c>
      <c r="B2" s="41" t="s">
        <v>48</v>
      </c>
      <c r="C2" s="42" t="s">
        <v>99</v>
      </c>
      <c r="D2" s="43" t="s">
        <v>100</v>
      </c>
      <c r="E2" s="43" t="s">
        <v>101</v>
      </c>
      <c r="F2" s="43" t="s">
        <v>102</v>
      </c>
      <c r="G2" s="43" t="s">
        <v>103</v>
      </c>
      <c r="H2" s="43" t="s">
        <v>104</v>
      </c>
      <c r="I2" s="43" t="s">
        <v>47</v>
      </c>
      <c r="J2" s="43" t="s">
        <v>105</v>
      </c>
      <c r="K2" s="43" t="s">
        <v>106</v>
      </c>
      <c r="L2" s="43" t="s">
        <v>107</v>
      </c>
      <c r="M2" s="43" t="s">
        <v>108</v>
      </c>
      <c r="N2" s="44" t="s">
        <v>109</v>
      </c>
      <c r="O2" s="45"/>
    </row>
    <row r="3" spans="1:15" s="46" customFormat="1" ht="12" customHeight="1">
      <c r="A3" s="47" t="s">
        <v>2</v>
      </c>
      <c r="B3" s="168">
        <v>5280</v>
      </c>
      <c r="C3" s="251">
        <v>5488</v>
      </c>
      <c r="D3" s="48">
        <v>5570</v>
      </c>
      <c r="E3" s="48">
        <v>5525</v>
      </c>
      <c r="F3" s="48">
        <v>5322</v>
      </c>
      <c r="G3" s="48">
        <v>5093</v>
      </c>
      <c r="H3" s="48">
        <v>5022</v>
      </c>
      <c r="I3" s="48">
        <v>5059</v>
      </c>
      <c r="J3" s="48">
        <v>4898</v>
      </c>
      <c r="K3" s="48">
        <v>4593</v>
      </c>
      <c r="L3" s="48">
        <v>4376</v>
      </c>
      <c r="M3" s="48">
        <v>4491</v>
      </c>
      <c r="N3" s="280">
        <v>4663</v>
      </c>
      <c r="O3" s="49"/>
    </row>
    <row r="4" spans="1:15" s="46" customFormat="1" ht="12" customHeight="1">
      <c r="A4" s="50" t="s">
        <v>3</v>
      </c>
      <c r="B4" s="120">
        <v>2984</v>
      </c>
      <c r="C4" s="252">
        <v>3026</v>
      </c>
      <c r="D4" s="51">
        <v>3040</v>
      </c>
      <c r="E4" s="51">
        <v>2983</v>
      </c>
      <c r="F4" s="51">
        <v>2924</v>
      </c>
      <c r="G4" s="51">
        <v>2867</v>
      </c>
      <c r="H4" s="51">
        <v>2907</v>
      </c>
      <c r="I4" s="51">
        <v>2956</v>
      </c>
      <c r="J4" s="51">
        <v>2948</v>
      </c>
      <c r="K4" s="51">
        <v>2866</v>
      </c>
      <c r="L4" s="51">
        <v>2793</v>
      </c>
      <c r="M4" s="51">
        <v>2813</v>
      </c>
      <c r="N4" s="117">
        <v>2872</v>
      </c>
      <c r="O4" s="49"/>
    </row>
    <row r="5" spans="1:15" s="56" customFormat="1" ht="9.75" customHeight="1">
      <c r="A5" s="52" t="s">
        <v>4</v>
      </c>
      <c r="B5" s="115">
        <f aca="true" t="shared" si="0" ref="B5:N5">B4/B3*100</f>
        <v>56.515151515151516</v>
      </c>
      <c r="C5" s="53">
        <f t="shared" si="0"/>
        <v>55.13848396501457</v>
      </c>
      <c r="D5" s="54">
        <f t="shared" si="0"/>
        <v>54.57809694793537</v>
      </c>
      <c r="E5" s="54">
        <f t="shared" si="0"/>
        <v>53.99095022624434</v>
      </c>
      <c r="F5" s="54">
        <f t="shared" si="0"/>
        <v>54.941751221345356</v>
      </c>
      <c r="G5" s="54">
        <f t="shared" si="0"/>
        <v>56.292951109365795</v>
      </c>
      <c r="H5" s="54">
        <f t="shared" si="0"/>
        <v>57.8853046594982</v>
      </c>
      <c r="I5" s="54">
        <f t="shared" si="0"/>
        <v>58.430519865586085</v>
      </c>
      <c r="J5" s="54">
        <f t="shared" si="0"/>
        <v>60.1878317680686</v>
      </c>
      <c r="K5" s="54">
        <f t="shared" si="0"/>
        <v>62.39930328761159</v>
      </c>
      <c r="L5" s="54">
        <f t="shared" si="0"/>
        <v>63.82541133455211</v>
      </c>
      <c r="M5" s="54">
        <f t="shared" si="0"/>
        <v>62.63638387886885</v>
      </c>
      <c r="N5" s="118">
        <f t="shared" si="0"/>
        <v>61.59125026806777</v>
      </c>
      <c r="O5" s="55"/>
    </row>
    <row r="6" spans="1:15" s="46" customFormat="1" ht="12" customHeight="1">
      <c r="A6" s="50" t="s">
        <v>51</v>
      </c>
      <c r="B6" s="120">
        <v>3420</v>
      </c>
      <c r="C6" s="252">
        <v>3570</v>
      </c>
      <c r="D6" s="51">
        <v>3632</v>
      </c>
      <c r="E6" s="51">
        <v>3592</v>
      </c>
      <c r="F6" s="51">
        <v>3462</v>
      </c>
      <c r="G6" s="51">
        <v>3277</v>
      </c>
      <c r="H6" s="51">
        <v>3235</v>
      </c>
      <c r="I6" s="51">
        <v>3262</v>
      </c>
      <c r="J6" s="51">
        <v>3159</v>
      </c>
      <c r="K6" s="51">
        <v>2937</v>
      </c>
      <c r="L6" s="51">
        <v>2756</v>
      </c>
      <c r="M6" s="51">
        <v>2854</v>
      </c>
      <c r="N6" s="117">
        <v>3003</v>
      </c>
      <c r="O6" s="49"/>
    </row>
    <row r="7" spans="1:15" s="56" customFormat="1" ht="9.75" customHeight="1">
      <c r="A7" s="52" t="s">
        <v>4</v>
      </c>
      <c r="B7" s="115">
        <f aca="true" t="shared" si="1" ref="B7:N7">B6/B3*100</f>
        <v>64.77272727272727</v>
      </c>
      <c r="C7" s="53">
        <f t="shared" si="1"/>
        <v>65.05102040816327</v>
      </c>
      <c r="D7" s="54">
        <f t="shared" si="1"/>
        <v>65.2064631956912</v>
      </c>
      <c r="E7" s="54">
        <f t="shared" si="1"/>
        <v>65.0135746606335</v>
      </c>
      <c r="F7" s="54">
        <f t="shared" si="1"/>
        <v>65.05073280721533</v>
      </c>
      <c r="G7" s="54">
        <f t="shared" si="1"/>
        <v>64.3432161790693</v>
      </c>
      <c r="H7" s="54">
        <f t="shared" si="1"/>
        <v>64.41656710473916</v>
      </c>
      <c r="I7" s="54">
        <f t="shared" si="1"/>
        <v>64.47914607629967</v>
      </c>
      <c r="J7" s="54">
        <f t="shared" si="1"/>
        <v>64.49571253572887</v>
      </c>
      <c r="K7" s="54">
        <f t="shared" si="1"/>
        <v>63.945133899412156</v>
      </c>
      <c r="L7" s="54">
        <f t="shared" si="1"/>
        <v>62.979890310786104</v>
      </c>
      <c r="M7" s="54">
        <f t="shared" si="1"/>
        <v>63.54932086395012</v>
      </c>
      <c r="N7" s="118">
        <f t="shared" si="1"/>
        <v>64.40060047179928</v>
      </c>
      <c r="O7" s="55"/>
    </row>
    <row r="8" spans="1:15" s="46" customFormat="1" ht="12" customHeight="1">
      <c r="A8" s="50" t="s">
        <v>52</v>
      </c>
      <c r="B8" s="120">
        <v>4111</v>
      </c>
      <c r="C8" s="252">
        <v>4271</v>
      </c>
      <c r="D8" s="51">
        <v>4354</v>
      </c>
      <c r="E8" s="51">
        <v>4345</v>
      </c>
      <c r="F8" s="51">
        <v>4213</v>
      </c>
      <c r="G8" s="51">
        <v>4056</v>
      </c>
      <c r="H8" s="51">
        <v>3885</v>
      </c>
      <c r="I8" s="51">
        <v>3862</v>
      </c>
      <c r="J8" s="51">
        <v>3685</v>
      </c>
      <c r="K8" s="51">
        <v>3435</v>
      </c>
      <c r="L8" s="51">
        <v>3282</v>
      </c>
      <c r="M8" s="51">
        <v>3387</v>
      </c>
      <c r="N8" s="117">
        <v>3552</v>
      </c>
      <c r="O8" s="49"/>
    </row>
    <row r="9" spans="1:15" s="56" customFormat="1" ht="10.5" customHeight="1">
      <c r="A9" s="52" t="s">
        <v>4</v>
      </c>
      <c r="B9" s="115">
        <f aca="true" t="shared" si="2" ref="B9:N9">B8/B3*100</f>
        <v>77.85984848484848</v>
      </c>
      <c r="C9" s="53">
        <f t="shared" si="2"/>
        <v>77.8243440233236</v>
      </c>
      <c r="D9" s="54">
        <f t="shared" si="2"/>
        <v>78.16876122082586</v>
      </c>
      <c r="E9" s="54">
        <f t="shared" si="2"/>
        <v>78.64253393665159</v>
      </c>
      <c r="F9" s="54">
        <f t="shared" si="2"/>
        <v>79.1619691845171</v>
      </c>
      <c r="G9" s="54">
        <f t="shared" si="2"/>
        <v>79.638719811506</v>
      </c>
      <c r="H9" s="54">
        <f t="shared" si="2"/>
        <v>77.35961768219832</v>
      </c>
      <c r="I9" s="54">
        <f t="shared" si="2"/>
        <v>76.3391974698557</v>
      </c>
      <c r="J9" s="54">
        <f t="shared" si="2"/>
        <v>75.23478971008575</v>
      </c>
      <c r="K9" s="54">
        <f t="shared" si="2"/>
        <v>74.78772044415415</v>
      </c>
      <c r="L9" s="54">
        <f t="shared" si="2"/>
        <v>75</v>
      </c>
      <c r="M9" s="54">
        <f t="shared" si="2"/>
        <v>75.41750167000669</v>
      </c>
      <c r="N9" s="118">
        <f t="shared" si="2"/>
        <v>76.17413682178855</v>
      </c>
      <c r="O9" s="55"/>
    </row>
    <row r="10" spans="1:15" s="46" customFormat="1" ht="12" customHeight="1">
      <c r="A10" s="50" t="s">
        <v>53</v>
      </c>
      <c r="B10" s="120">
        <v>362</v>
      </c>
      <c r="C10" s="252">
        <v>366</v>
      </c>
      <c r="D10" s="51">
        <v>370</v>
      </c>
      <c r="E10" s="51">
        <v>355</v>
      </c>
      <c r="F10" s="51">
        <v>332</v>
      </c>
      <c r="G10" s="51">
        <v>325</v>
      </c>
      <c r="H10" s="51">
        <v>318</v>
      </c>
      <c r="I10" s="51">
        <v>318</v>
      </c>
      <c r="J10" s="51">
        <v>305</v>
      </c>
      <c r="K10" s="51">
        <v>277</v>
      </c>
      <c r="L10" s="51">
        <v>264</v>
      </c>
      <c r="M10" s="51">
        <v>256</v>
      </c>
      <c r="N10" s="117">
        <v>260</v>
      </c>
      <c r="O10" s="49"/>
    </row>
    <row r="11" spans="1:15" s="56" customFormat="1" ht="10.5" customHeight="1">
      <c r="A11" s="52" t="s">
        <v>4</v>
      </c>
      <c r="B11" s="115">
        <f aca="true" t="shared" si="3" ref="B11:N11">B10/B3*100</f>
        <v>6.8560606060606055</v>
      </c>
      <c r="C11" s="53">
        <f t="shared" si="3"/>
        <v>6.669096209912537</v>
      </c>
      <c r="D11" s="54">
        <f t="shared" si="3"/>
        <v>6.642728904847396</v>
      </c>
      <c r="E11" s="54">
        <f t="shared" si="3"/>
        <v>6.4253393665158365</v>
      </c>
      <c r="F11" s="54">
        <f t="shared" si="3"/>
        <v>6.23825629462608</v>
      </c>
      <c r="G11" s="54">
        <f t="shared" si="3"/>
        <v>6.381307677204005</v>
      </c>
      <c r="H11" s="54">
        <f t="shared" si="3"/>
        <v>6.332138590203106</v>
      </c>
      <c r="I11" s="54">
        <f t="shared" si="3"/>
        <v>6.2858272385847</v>
      </c>
      <c r="J11" s="54">
        <f t="shared" si="3"/>
        <v>6.227031441404654</v>
      </c>
      <c r="K11" s="54">
        <f t="shared" si="3"/>
        <v>6.030916612236012</v>
      </c>
      <c r="L11" s="54">
        <f t="shared" si="3"/>
        <v>6.032906764168191</v>
      </c>
      <c r="M11" s="54">
        <f t="shared" si="3"/>
        <v>5.700289467824538</v>
      </c>
      <c r="N11" s="118">
        <f t="shared" si="3"/>
        <v>5.575809564657946</v>
      </c>
      <c r="O11" s="55"/>
    </row>
    <row r="12" spans="1:15" s="46" customFormat="1" ht="12" customHeight="1">
      <c r="A12" s="50" t="s">
        <v>5</v>
      </c>
      <c r="B12" s="120">
        <f aca="true" t="shared" si="4" ref="B12:G12">B3-B8</f>
        <v>1169</v>
      </c>
      <c r="C12" s="252">
        <f t="shared" si="4"/>
        <v>1217</v>
      </c>
      <c r="D12" s="51">
        <f t="shared" si="4"/>
        <v>1216</v>
      </c>
      <c r="E12" s="51">
        <f t="shared" si="4"/>
        <v>1180</v>
      </c>
      <c r="F12" s="51">
        <f t="shared" si="4"/>
        <v>1109</v>
      </c>
      <c r="G12" s="51">
        <f t="shared" si="4"/>
        <v>1037</v>
      </c>
      <c r="H12" s="51">
        <f aca="true" t="shared" si="5" ref="H12:M12">H3-H8</f>
        <v>1137</v>
      </c>
      <c r="I12" s="51">
        <f t="shared" si="5"/>
        <v>1197</v>
      </c>
      <c r="J12" s="51">
        <f t="shared" si="5"/>
        <v>1213</v>
      </c>
      <c r="K12" s="51">
        <f t="shared" si="5"/>
        <v>1158</v>
      </c>
      <c r="L12" s="51">
        <f t="shared" si="5"/>
        <v>1094</v>
      </c>
      <c r="M12" s="51">
        <f t="shared" si="5"/>
        <v>1104</v>
      </c>
      <c r="N12" s="117">
        <f>N3-N8</f>
        <v>1111</v>
      </c>
      <c r="O12" s="49"/>
    </row>
    <row r="13" spans="1:15" s="56" customFormat="1" ht="10.5" customHeight="1">
      <c r="A13" s="52" t="s">
        <v>4</v>
      </c>
      <c r="B13" s="115">
        <f aca="true" t="shared" si="6" ref="B13:N13">B12/B3*100</f>
        <v>22.140151515151516</v>
      </c>
      <c r="C13" s="53">
        <f t="shared" si="6"/>
        <v>22.175655976676385</v>
      </c>
      <c r="D13" s="54">
        <f t="shared" si="6"/>
        <v>21.831238779174146</v>
      </c>
      <c r="E13" s="54">
        <f t="shared" si="6"/>
        <v>21.357466063348415</v>
      </c>
      <c r="F13" s="54">
        <f t="shared" si="6"/>
        <v>20.838030815482902</v>
      </c>
      <c r="G13" s="54">
        <f t="shared" si="6"/>
        <v>20.36128018849401</v>
      </c>
      <c r="H13" s="54">
        <f t="shared" si="6"/>
        <v>22.64038231780167</v>
      </c>
      <c r="I13" s="54">
        <f t="shared" si="6"/>
        <v>23.6608025301443</v>
      </c>
      <c r="J13" s="54">
        <f t="shared" si="6"/>
        <v>24.76521028991425</v>
      </c>
      <c r="K13" s="54">
        <f t="shared" si="6"/>
        <v>25.21227955584585</v>
      </c>
      <c r="L13" s="54">
        <f t="shared" si="6"/>
        <v>25</v>
      </c>
      <c r="M13" s="54">
        <f t="shared" si="6"/>
        <v>24.582498329993317</v>
      </c>
      <c r="N13" s="118">
        <f t="shared" si="6"/>
        <v>23.825863178211453</v>
      </c>
      <c r="O13" s="55"/>
    </row>
    <row r="14" spans="1:15" s="46" customFormat="1" ht="12" customHeight="1">
      <c r="A14" s="50" t="s">
        <v>6</v>
      </c>
      <c r="B14" s="120">
        <v>701</v>
      </c>
      <c r="C14" s="252">
        <v>747</v>
      </c>
      <c r="D14" s="51">
        <v>751</v>
      </c>
      <c r="E14" s="51">
        <v>738</v>
      </c>
      <c r="F14" s="51">
        <v>672</v>
      </c>
      <c r="G14" s="51">
        <v>632</v>
      </c>
      <c r="H14" s="51">
        <v>576</v>
      </c>
      <c r="I14" s="51">
        <v>580</v>
      </c>
      <c r="J14" s="51">
        <v>551</v>
      </c>
      <c r="K14" s="51">
        <v>519</v>
      </c>
      <c r="L14" s="51">
        <v>508</v>
      </c>
      <c r="M14" s="51">
        <v>578</v>
      </c>
      <c r="N14" s="117">
        <v>617</v>
      </c>
      <c r="O14" s="49"/>
    </row>
    <row r="15" spans="1:15" s="56" customFormat="1" ht="10.5" customHeight="1">
      <c r="A15" s="52" t="s">
        <v>4</v>
      </c>
      <c r="B15" s="115">
        <f aca="true" t="shared" si="7" ref="B15:N15">B14/B3*100</f>
        <v>13.27651515151515</v>
      </c>
      <c r="C15" s="53">
        <f t="shared" si="7"/>
        <v>13.61151603498542</v>
      </c>
      <c r="D15" s="54">
        <f t="shared" si="7"/>
        <v>13.482944344703771</v>
      </c>
      <c r="E15" s="54">
        <f t="shared" si="7"/>
        <v>13.357466063348417</v>
      </c>
      <c r="F15" s="54">
        <f t="shared" si="7"/>
        <v>12.62683201803833</v>
      </c>
      <c r="G15" s="54">
        <f t="shared" si="7"/>
        <v>12.409189083055173</v>
      </c>
      <c r="H15" s="54">
        <f t="shared" si="7"/>
        <v>11.469534050179211</v>
      </c>
      <c r="I15" s="54">
        <f t="shared" si="7"/>
        <v>11.46471634710417</v>
      </c>
      <c r="J15" s="54">
        <f t="shared" si="7"/>
        <v>11.249489587586769</v>
      </c>
      <c r="K15" s="54">
        <f t="shared" si="7"/>
        <v>11.299804049640757</v>
      </c>
      <c r="L15" s="54">
        <f t="shared" si="7"/>
        <v>11.608775137111516</v>
      </c>
      <c r="M15" s="54">
        <f t="shared" si="7"/>
        <v>12.870184814072589</v>
      </c>
      <c r="N15" s="118">
        <f t="shared" si="7"/>
        <v>13.231825005361356</v>
      </c>
      <c r="O15" s="55"/>
    </row>
    <row r="16" spans="1:15" s="46" customFormat="1" ht="12" customHeight="1">
      <c r="A16" s="50" t="s">
        <v>54</v>
      </c>
      <c r="B16" s="120">
        <f aca="true" t="shared" si="8" ref="B16:G16">B3-B14</f>
        <v>4579</v>
      </c>
      <c r="C16" s="252">
        <f t="shared" si="8"/>
        <v>4741</v>
      </c>
      <c r="D16" s="51">
        <f t="shared" si="8"/>
        <v>4819</v>
      </c>
      <c r="E16" s="51">
        <f t="shared" si="8"/>
        <v>4787</v>
      </c>
      <c r="F16" s="51">
        <f t="shared" si="8"/>
        <v>4650</v>
      </c>
      <c r="G16" s="51">
        <f t="shared" si="8"/>
        <v>4461</v>
      </c>
      <c r="H16" s="51">
        <f aca="true" t="shared" si="9" ref="H16:M16">H3-H14</f>
        <v>4446</v>
      </c>
      <c r="I16" s="51">
        <f t="shared" si="9"/>
        <v>4479</v>
      </c>
      <c r="J16" s="51">
        <f t="shared" si="9"/>
        <v>4347</v>
      </c>
      <c r="K16" s="51">
        <f t="shared" si="9"/>
        <v>4074</v>
      </c>
      <c r="L16" s="51">
        <f t="shared" si="9"/>
        <v>3868</v>
      </c>
      <c r="M16" s="51">
        <f t="shared" si="9"/>
        <v>3913</v>
      </c>
      <c r="N16" s="117">
        <f>N3-N14</f>
        <v>4046</v>
      </c>
      <c r="O16" s="49"/>
    </row>
    <row r="17" spans="1:15" s="56" customFormat="1" ht="11.25" customHeight="1">
      <c r="A17" s="52" t="s">
        <v>4</v>
      </c>
      <c r="B17" s="115">
        <f aca="true" t="shared" si="10" ref="B17:N17">B16/B3*100</f>
        <v>86.72348484848484</v>
      </c>
      <c r="C17" s="53">
        <f t="shared" si="10"/>
        <v>86.38848396501457</v>
      </c>
      <c r="D17" s="54">
        <f t="shared" si="10"/>
        <v>86.51705565529623</v>
      </c>
      <c r="E17" s="54">
        <f t="shared" si="10"/>
        <v>86.64253393665159</v>
      </c>
      <c r="F17" s="54">
        <f t="shared" si="10"/>
        <v>87.37316798196166</v>
      </c>
      <c r="G17" s="54">
        <f t="shared" si="10"/>
        <v>87.59081091694483</v>
      </c>
      <c r="H17" s="54">
        <f t="shared" si="10"/>
        <v>88.5304659498208</v>
      </c>
      <c r="I17" s="54">
        <f t="shared" si="10"/>
        <v>88.53528365289583</v>
      </c>
      <c r="J17" s="54">
        <f t="shared" si="10"/>
        <v>88.75051041241323</v>
      </c>
      <c r="K17" s="54">
        <f t="shared" si="10"/>
        <v>88.70019595035924</v>
      </c>
      <c r="L17" s="54">
        <f t="shared" si="10"/>
        <v>88.39122486288848</v>
      </c>
      <c r="M17" s="54">
        <f t="shared" si="10"/>
        <v>87.12981518592741</v>
      </c>
      <c r="N17" s="118">
        <f t="shared" si="10"/>
        <v>86.76817499463864</v>
      </c>
      <c r="O17" s="55"/>
    </row>
    <row r="18" spans="1:15" s="56" customFormat="1" ht="11.25" customHeight="1">
      <c r="A18" s="50" t="s">
        <v>111</v>
      </c>
      <c r="B18" s="120">
        <v>1960</v>
      </c>
      <c r="C18" s="252">
        <v>1805</v>
      </c>
      <c r="D18" s="51">
        <v>1834</v>
      </c>
      <c r="E18" s="51">
        <v>1786</v>
      </c>
      <c r="F18" s="51">
        <v>1685</v>
      </c>
      <c r="G18" s="51">
        <v>1570</v>
      </c>
      <c r="H18" s="51">
        <v>1631</v>
      </c>
      <c r="I18" s="51">
        <v>1703</v>
      </c>
      <c r="J18" s="51">
        <v>1673</v>
      </c>
      <c r="K18" s="51">
        <v>1619</v>
      </c>
      <c r="L18" s="51">
        <v>1534</v>
      </c>
      <c r="M18" s="51">
        <v>1593</v>
      </c>
      <c r="N18" s="117">
        <v>1634</v>
      </c>
      <c r="O18" s="49" t="s">
        <v>196</v>
      </c>
    </row>
    <row r="19" spans="1:15" s="56" customFormat="1" ht="11.25" customHeight="1">
      <c r="A19" s="52" t="s">
        <v>4</v>
      </c>
      <c r="B19" s="115">
        <f aca="true" t="shared" si="11" ref="B19:N19">B18/B3*100</f>
        <v>37.121212121212125</v>
      </c>
      <c r="C19" s="53">
        <f t="shared" si="11"/>
        <v>32.8899416909621</v>
      </c>
      <c r="D19" s="54">
        <f t="shared" si="11"/>
        <v>32.92639138240575</v>
      </c>
      <c r="E19" s="54">
        <f t="shared" si="11"/>
        <v>32.32579185520362</v>
      </c>
      <c r="F19" s="54">
        <f t="shared" si="11"/>
        <v>31.661029688087183</v>
      </c>
      <c r="G19" s="54">
        <f t="shared" si="11"/>
        <v>30.82662477910858</v>
      </c>
      <c r="H19" s="54">
        <f t="shared" si="11"/>
        <v>32.47710075667065</v>
      </c>
      <c r="I19" s="54">
        <f t="shared" si="11"/>
        <v>33.66277920537656</v>
      </c>
      <c r="J19" s="54">
        <f t="shared" si="11"/>
        <v>34.15679869334422</v>
      </c>
      <c r="K19" s="54">
        <f t="shared" si="11"/>
        <v>35.24929240148052</v>
      </c>
      <c r="L19" s="54">
        <f t="shared" si="11"/>
        <v>35.054844606946986</v>
      </c>
      <c r="M19" s="54">
        <f t="shared" si="11"/>
        <v>35.47094188376754</v>
      </c>
      <c r="N19" s="118">
        <f t="shared" si="11"/>
        <v>35.041818571734936</v>
      </c>
      <c r="O19" s="55"/>
    </row>
    <row r="20" spans="1:15" s="46" customFormat="1" ht="12" customHeight="1">
      <c r="A20" s="50" t="s">
        <v>112</v>
      </c>
      <c r="B20" s="120">
        <v>3016</v>
      </c>
      <c r="C20" s="252">
        <v>3115</v>
      </c>
      <c r="D20" s="51">
        <v>3171</v>
      </c>
      <c r="E20" s="51">
        <v>3205</v>
      </c>
      <c r="F20" s="51">
        <v>3117</v>
      </c>
      <c r="G20" s="51">
        <v>3031</v>
      </c>
      <c r="H20" s="51">
        <v>2984</v>
      </c>
      <c r="I20" s="51">
        <v>2979</v>
      </c>
      <c r="J20" s="51">
        <v>2852</v>
      </c>
      <c r="K20" s="51">
        <v>2627</v>
      </c>
      <c r="L20" s="51">
        <v>2530</v>
      </c>
      <c r="M20" s="51">
        <v>2576</v>
      </c>
      <c r="N20" s="117">
        <v>2684</v>
      </c>
      <c r="O20" s="49" t="s">
        <v>196</v>
      </c>
    </row>
    <row r="21" spans="1:15" s="56" customFormat="1" ht="10.5" customHeight="1">
      <c r="A21" s="52" t="s">
        <v>4</v>
      </c>
      <c r="B21" s="115">
        <f aca="true" t="shared" si="12" ref="B21:N21">B20/B3*100</f>
        <v>57.12121212121212</v>
      </c>
      <c r="C21" s="53">
        <f t="shared" si="12"/>
        <v>56.76020408163265</v>
      </c>
      <c r="D21" s="54">
        <f t="shared" si="12"/>
        <v>56.92998204667864</v>
      </c>
      <c r="E21" s="54">
        <f t="shared" si="12"/>
        <v>58.00904977375566</v>
      </c>
      <c r="F21" s="54">
        <f t="shared" si="12"/>
        <v>58.568207440811726</v>
      </c>
      <c r="G21" s="54">
        <f t="shared" si="12"/>
        <v>59.5130571372472</v>
      </c>
      <c r="H21" s="54">
        <f t="shared" si="12"/>
        <v>59.41855834328953</v>
      </c>
      <c r="I21" s="54">
        <f t="shared" si="12"/>
        <v>58.885155169005735</v>
      </c>
      <c r="J21" s="54">
        <f t="shared" si="12"/>
        <v>58.22784810126582</v>
      </c>
      <c r="K21" s="54">
        <f t="shared" si="12"/>
        <v>57.195732636620946</v>
      </c>
      <c r="L21" s="54">
        <f t="shared" si="12"/>
        <v>57.81535648994516</v>
      </c>
      <c r="M21" s="54">
        <f t="shared" si="12"/>
        <v>57.359162769984415</v>
      </c>
      <c r="N21" s="118">
        <f t="shared" si="12"/>
        <v>57.55951104439202</v>
      </c>
      <c r="O21" s="55"/>
    </row>
    <row r="22" spans="1:15" s="46" customFormat="1" ht="12" customHeight="1">
      <c r="A22" s="50" t="s">
        <v>113</v>
      </c>
      <c r="B22" s="120">
        <v>421</v>
      </c>
      <c r="C22" s="252">
        <v>508</v>
      </c>
      <c r="D22" s="51">
        <v>519</v>
      </c>
      <c r="E22" s="51">
        <v>527</v>
      </c>
      <c r="F22" s="51">
        <v>516</v>
      </c>
      <c r="G22" s="51">
        <v>494</v>
      </c>
      <c r="H22" s="51">
        <v>485</v>
      </c>
      <c r="I22" s="51">
        <v>471</v>
      </c>
      <c r="J22" s="51">
        <v>443</v>
      </c>
      <c r="K22" s="51">
        <v>410</v>
      </c>
      <c r="L22" s="51">
        <v>396</v>
      </c>
      <c r="M22" s="51">
        <v>414</v>
      </c>
      <c r="N22" s="117">
        <v>437</v>
      </c>
      <c r="O22" s="49" t="s">
        <v>196</v>
      </c>
    </row>
    <row r="23" spans="1:15" s="46" customFormat="1" ht="12" customHeight="1">
      <c r="A23" s="52" t="s">
        <v>4</v>
      </c>
      <c r="B23" s="115">
        <f aca="true" t="shared" si="13" ref="B23:N23">B22/B3*100</f>
        <v>7.9734848484848495</v>
      </c>
      <c r="C23" s="53">
        <f t="shared" si="13"/>
        <v>9.256559766763848</v>
      </c>
      <c r="D23" s="54">
        <f t="shared" si="13"/>
        <v>9.31777378815081</v>
      </c>
      <c r="E23" s="54">
        <f t="shared" si="13"/>
        <v>9.538461538461538</v>
      </c>
      <c r="F23" s="54">
        <f t="shared" si="13"/>
        <v>9.695603156708005</v>
      </c>
      <c r="G23" s="54">
        <f t="shared" si="13"/>
        <v>9.69958766935009</v>
      </c>
      <c r="H23" s="54">
        <f t="shared" si="13"/>
        <v>9.657506969334927</v>
      </c>
      <c r="I23" s="54">
        <f t="shared" si="13"/>
        <v>9.310140343941491</v>
      </c>
      <c r="J23" s="54">
        <f t="shared" si="13"/>
        <v>9.044507962433647</v>
      </c>
      <c r="K23" s="54">
        <f t="shared" si="13"/>
        <v>8.926627476594819</v>
      </c>
      <c r="L23" s="54">
        <f t="shared" si="13"/>
        <v>9.049360146252285</v>
      </c>
      <c r="M23" s="54">
        <f t="shared" si="13"/>
        <v>9.218436873747494</v>
      </c>
      <c r="N23" s="118">
        <f t="shared" si="13"/>
        <v>9.371649152905855</v>
      </c>
      <c r="O23" s="49"/>
    </row>
    <row r="24" spans="1:15" s="46" customFormat="1" ht="12" customHeight="1">
      <c r="A24" s="50" t="s">
        <v>115</v>
      </c>
      <c r="B24" s="120">
        <v>662</v>
      </c>
      <c r="C24" s="252">
        <v>702</v>
      </c>
      <c r="D24" s="51">
        <v>731</v>
      </c>
      <c r="E24" s="51">
        <v>274</v>
      </c>
      <c r="F24" s="51">
        <v>268</v>
      </c>
      <c r="G24" s="51">
        <v>252</v>
      </c>
      <c r="H24" s="51">
        <v>233</v>
      </c>
      <c r="I24" s="51">
        <v>228</v>
      </c>
      <c r="J24" s="51">
        <v>211</v>
      </c>
      <c r="K24" s="51">
        <v>202</v>
      </c>
      <c r="L24" s="51">
        <v>203</v>
      </c>
      <c r="M24" s="51">
        <v>845</v>
      </c>
      <c r="N24" s="117">
        <v>851</v>
      </c>
      <c r="O24" s="49" t="s">
        <v>196</v>
      </c>
    </row>
    <row r="25" spans="1:15" s="46" customFormat="1" ht="12" customHeight="1">
      <c r="A25" s="52" t="s">
        <v>4</v>
      </c>
      <c r="B25" s="115">
        <f aca="true" t="shared" si="14" ref="B25:N25">B24/B3*100</f>
        <v>12.537878787878787</v>
      </c>
      <c r="C25" s="53">
        <f t="shared" si="14"/>
        <v>12.791545189504372</v>
      </c>
      <c r="D25" s="54">
        <f t="shared" si="14"/>
        <v>13.123877917414722</v>
      </c>
      <c r="E25" s="54">
        <f t="shared" si="14"/>
        <v>4.959276018099548</v>
      </c>
      <c r="F25" s="54">
        <f t="shared" si="14"/>
        <v>5.035700864336715</v>
      </c>
      <c r="G25" s="54">
        <f t="shared" si="14"/>
        <v>4.947967798939721</v>
      </c>
      <c r="H25" s="54">
        <f t="shared" si="14"/>
        <v>4.639585822381521</v>
      </c>
      <c r="I25" s="54">
        <f t="shared" si="14"/>
        <v>4.5068195295512945</v>
      </c>
      <c r="J25" s="54">
        <f t="shared" si="14"/>
        <v>4.3078807676602695</v>
      </c>
      <c r="K25" s="54">
        <f t="shared" si="14"/>
        <v>4.3979969518833</v>
      </c>
      <c r="L25" s="54">
        <f t="shared" si="14"/>
        <v>4.638939670932358</v>
      </c>
      <c r="M25" s="54">
        <f t="shared" si="14"/>
        <v>18.815408594967714</v>
      </c>
      <c r="N25" s="118">
        <f t="shared" si="14"/>
        <v>18.250053613553508</v>
      </c>
      <c r="O25" s="49"/>
    </row>
    <row r="26" spans="1:15" s="46" customFormat="1" ht="12" customHeight="1">
      <c r="A26" s="114" t="s">
        <v>116</v>
      </c>
      <c r="B26" s="120">
        <v>53</v>
      </c>
      <c r="C26" s="252">
        <v>56</v>
      </c>
      <c r="D26" s="51">
        <v>57</v>
      </c>
      <c r="E26" s="51">
        <v>58</v>
      </c>
      <c r="F26" s="51">
        <v>65</v>
      </c>
      <c r="G26" s="51">
        <v>65</v>
      </c>
      <c r="H26" s="51">
        <v>61</v>
      </c>
      <c r="I26" s="51">
        <v>65</v>
      </c>
      <c r="J26" s="51">
        <v>67</v>
      </c>
      <c r="K26" s="51">
        <v>72</v>
      </c>
      <c r="L26" s="51">
        <v>71</v>
      </c>
      <c r="M26" s="51">
        <v>67</v>
      </c>
      <c r="N26" s="117">
        <v>65</v>
      </c>
      <c r="O26" s="49"/>
    </row>
    <row r="27" spans="1:15" s="56" customFormat="1" ht="10.5" customHeight="1">
      <c r="A27" s="52" t="s">
        <v>4</v>
      </c>
      <c r="B27" s="115">
        <f aca="true" t="shared" si="15" ref="B27:N27">B26/B3*100</f>
        <v>1.003787878787879</v>
      </c>
      <c r="C27" s="53">
        <f t="shared" si="15"/>
        <v>1.0204081632653061</v>
      </c>
      <c r="D27" s="54">
        <f t="shared" si="15"/>
        <v>1.0233393177737882</v>
      </c>
      <c r="E27" s="54">
        <f t="shared" si="15"/>
        <v>1.0497737556561086</v>
      </c>
      <c r="F27" s="54">
        <f t="shared" si="15"/>
        <v>1.2213453588876362</v>
      </c>
      <c r="G27" s="54">
        <f t="shared" si="15"/>
        <v>1.2762615354408011</v>
      </c>
      <c r="H27" s="54">
        <f t="shared" si="15"/>
        <v>1.2146555157307846</v>
      </c>
      <c r="I27" s="54">
        <f t="shared" si="15"/>
        <v>1.2848389009685708</v>
      </c>
      <c r="J27" s="54">
        <f t="shared" si="15"/>
        <v>1.3679052674561045</v>
      </c>
      <c r="K27" s="54">
        <f t="shared" si="15"/>
        <v>1.5676028739386023</v>
      </c>
      <c r="L27" s="54">
        <f t="shared" si="15"/>
        <v>1.6224862888482632</v>
      </c>
      <c r="M27" s="54">
        <f t="shared" si="15"/>
        <v>1.4918726341572033</v>
      </c>
      <c r="N27" s="118">
        <f t="shared" si="15"/>
        <v>1.3939523911644864</v>
      </c>
      <c r="O27" s="55"/>
    </row>
    <row r="28" spans="1:15" s="46" customFormat="1" ht="12" customHeight="1">
      <c r="A28" s="50" t="s">
        <v>55</v>
      </c>
      <c r="B28" s="120">
        <v>172</v>
      </c>
      <c r="C28" s="252">
        <v>183</v>
      </c>
      <c r="D28" s="51">
        <v>186</v>
      </c>
      <c r="E28" s="51">
        <v>180</v>
      </c>
      <c r="F28" s="51">
        <v>175</v>
      </c>
      <c r="G28" s="51">
        <v>172</v>
      </c>
      <c r="H28" s="51">
        <v>169</v>
      </c>
      <c r="I28" s="51">
        <v>163</v>
      </c>
      <c r="J28" s="51">
        <v>158</v>
      </c>
      <c r="K28" s="51">
        <v>149</v>
      </c>
      <c r="L28" s="51">
        <v>151</v>
      </c>
      <c r="M28" s="51">
        <v>162</v>
      </c>
      <c r="N28" s="117">
        <v>177</v>
      </c>
      <c r="O28" s="49"/>
    </row>
    <row r="29" spans="1:15" s="56" customFormat="1" ht="11.25" customHeight="1" thickBot="1">
      <c r="A29" s="57" t="s">
        <v>4</v>
      </c>
      <c r="B29" s="121">
        <f aca="true" t="shared" si="16" ref="B29:N29">B28/B3*100</f>
        <v>3.257575757575758</v>
      </c>
      <c r="C29" s="253">
        <f t="shared" si="16"/>
        <v>3.3345481049562684</v>
      </c>
      <c r="D29" s="58">
        <f t="shared" si="16"/>
        <v>3.3393177737881508</v>
      </c>
      <c r="E29" s="58">
        <f t="shared" si="16"/>
        <v>3.2579185520361995</v>
      </c>
      <c r="F29" s="58">
        <f t="shared" si="16"/>
        <v>3.2882375046974817</v>
      </c>
      <c r="G29" s="58">
        <f t="shared" si="16"/>
        <v>3.3771843707048887</v>
      </c>
      <c r="H29" s="58">
        <f t="shared" si="16"/>
        <v>3.365193150139387</v>
      </c>
      <c r="I29" s="58">
        <f t="shared" si="16"/>
        <v>3.221980628582724</v>
      </c>
      <c r="J29" s="58">
        <f t="shared" si="16"/>
        <v>3.225806451612903</v>
      </c>
      <c r="K29" s="58">
        <f t="shared" si="16"/>
        <v>3.2440670585673854</v>
      </c>
      <c r="L29" s="58">
        <f t="shared" si="16"/>
        <v>3.4506398537477145</v>
      </c>
      <c r="M29" s="58">
        <f t="shared" si="16"/>
        <v>3.6072144288577155</v>
      </c>
      <c r="N29" s="119">
        <f t="shared" si="16"/>
        <v>3.795839588247909</v>
      </c>
      <c r="O29" s="55"/>
    </row>
    <row r="30" spans="1:14" s="46" customFormat="1" ht="12.75" customHeight="1" thickBot="1">
      <c r="A30" s="174" t="s">
        <v>56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6"/>
    </row>
    <row r="31" spans="1:14" s="46" customFormat="1" ht="12.75" customHeight="1" thickBot="1">
      <c r="A31" s="40" t="s">
        <v>1</v>
      </c>
      <c r="B31" s="59" t="s">
        <v>99</v>
      </c>
      <c r="C31" s="43" t="s">
        <v>100</v>
      </c>
      <c r="D31" s="43" t="s">
        <v>101</v>
      </c>
      <c r="E31" s="43" t="s">
        <v>102</v>
      </c>
      <c r="F31" s="43" t="s">
        <v>103</v>
      </c>
      <c r="G31" s="43" t="s">
        <v>104</v>
      </c>
      <c r="H31" s="43" t="s">
        <v>110</v>
      </c>
      <c r="I31" s="43" t="s">
        <v>105</v>
      </c>
      <c r="J31" s="43" t="s">
        <v>106</v>
      </c>
      <c r="K31" s="43" t="s">
        <v>107</v>
      </c>
      <c r="L31" s="43" t="s">
        <v>108</v>
      </c>
      <c r="M31" s="43" t="s">
        <v>109</v>
      </c>
      <c r="N31" s="41" t="s">
        <v>39</v>
      </c>
    </row>
    <row r="32" spans="1:14" s="46" customFormat="1" ht="13.5" customHeight="1" thickBot="1">
      <c r="A32" s="40" t="s">
        <v>9</v>
      </c>
      <c r="B32" s="170">
        <v>533</v>
      </c>
      <c r="C32" s="170">
        <v>442</v>
      </c>
      <c r="D32" s="170">
        <v>408</v>
      </c>
      <c r="E32" s="170">
        <v>359</v>
      </c>
      <c r="F32" s="170">
        <v>320</v>
      </c>
      <c r="G32" s="170">
        <v>476</v>
      </c>
      <c r="H32" s="170">
        <v>566</v>
      </c>
      <c r="I32" s="170">
        <v>413</v>
      </c>
      <c r="J32" s="170">
        <v>580</v>
      </c>
      <c r="K32" s="170">
        <v>440</v>
      </c>
      <c r="L32" s="170">
        <v>615</v>
      </c>
      <c r="M32" s="170">
        <v>631</v>
      </c>
      <c r="N32" s="40">
        <f>SUM(B32:M32)</f>
        <v>5783</v>
      </c>
    </row>
    <row r="33" spans="1:14" s="46" customFormat="1" ht="12">
      <c r="A33" s="50" t="s">
        <v>57</v>
      </c>
      <c r="B33" s="51">
        <v>122</v>
      </c>
      <c r="C33" s="51">
        <v>86</v>
      </c>
      <c r="D33" s="51">
        <v>84</v>
      </c>
      <c r="E33" s="51">
        <v>61</v>
      </c>
      <c r="F33" s="51">
        <v>65</v>
      </c>
      <c r="G33" s="51">
        <v>202</v>
      </c>
      <c r="H33" s="51">
        <v>214</v>
      </c>
      <c r="I33" s="51">
        <v>168</v>
      </c>
      <c r="J33" s="51">
        <v>242</v>
      </c>
      <c r="K33" s="51">
        <v>153</v>
      </c>
      <c r="L33" s="51">
        <v>139</v>
      </c>
      <c r="M33" s="51">
        <v>78</v>
      </c>
      <c r="N33" s="60">
        <f>SUM(B33:M33)</f>
        <v>1614</v>
      </c>
    </row>
    <row r="34" spans="1:14" s="56" customFormat="1" ht="9.75" customHeight="1">
      <c r="A34" s="52" t="s">
        <v>124</v>
      </c>
      <c r="B34" s="54">
        <f aca="true" t="shared" si="17" ref="B34:M34">B33/B32*100</f>
        <v>22.88930581613508</v>
      </c>
      <c r="C34" s="54">
        <f t="shared" si="17"/>
        <v>19.457013574660635</v>
      </c>
      <c r="D34" s="54">
        <f t="shared" si="17"/>
        <v>20.588235294117645</v>
      </c>
      <c r="E34" s="54">
        <f t="shared" si="17"/>
        <v>16.991643454038996</v>
      </c>
      <c r="F34" s="54">
        <f t="shared" si="17"/>
        <v>20.3125</v>
      </c>
      <c r="G34" s="54">
        <f t="shared" si="17"/>
        <v>42.436974789915965</v>
      </c>
      <c r="H34" s="54">
        <f t="shared" si="17"/>
        <v>37.80918727915194</v>
      </c>
      <c r="I34" s="54">
        <f t="shared" si="17"/>
        <v>40.67796610169492</v>
      </c>
      <c r="J34" s="54">
        <f t="shared" si="17"/>
        <v>41.724137931034484</v>
      </c>
      <c r="K34" s="54">
        <f t="shared" si="17"/>
        <v>34.77272727272727</v>
      </c>
      <c r="L34" s="54">
        <f t="shared" si="17"/>
        <v>22.601626016260163</v>
      </c>
      <c r="M34" s="54">
        <f t="shared" si="17"/>
        <v>12.361331220285262</v>
      </c>
      <c r="N34" s="61">
        <f>N33/N32*100</f>
        <v>27.909389590178108</v>
      </c>
    </row>
    <row r="35" spans="1:14" s="46" customFormat="1" ht="12">
      <c r="A35" s="50" t="s">
        <v>58</v>
      </c>
      <c r="B35" s="51">
        <f aca="true" t="shared" si="18" ref="B35:G35">B32-B33</f>
        <v>411</v>
      </c>
      <c r="C35" s="51">
        <f t="shared" si="18"/>
        <v>356</v>
      </c>
      <c r="D35" s="51">
        <f t="shared" si="18"/>
        <v>324</v>
      </c>
      <c r="E35" s="51">
        <f t="shared" si="18"/>
        <v>298</v>
      </c>
      <c r="F35" s="51">
        <f t="shared" si="18"/>
        <v>255</v>
      </c>
      <c r="G35" s="51">
        <f t="shared" si="18"/>
        <v>274</v>
      </c>
      <c r="H35" s="51">
        <f aca="true" t="shared" si="19" ref="H35:M35">H32-H33</f>
        <v>352</v>
      </c>
      <c r="I35" s="51">
        <f t="shared" si="19"/>
        <v>245</v>
      </c>
      <c r="J35" s="51">
        <f t="shared" si="19"/>
        <v>338</v>
      </c>
      <c r="K35" s="51">
        <f t="shared" si="19"/>
        <v>287</v>
      </c>
      <c r="L35" s="51">
        <f t="shared" si="19"/>
        <v>476</v>
      </c>
      <c r="M35" s="51">
        <f t="shared" si="19"/>
        <v>553</v>
      </c>
      <c r="N35" s="60">
        <f>SUM(B35:M35)</f>
        <v>4169</v>
      </c>
    </row>
    <row r="36" spans="1:14" s="56" customFormat="1" ht="9.75" customHeight="1">
      <c r="A36" s="52" t="s">
        <v>10</v>
      </c>
      <c r="B36" s="54">
        <f aca="true" t="shared" si="20" ref="B36:M36">B35/B32*100</f>
        <v>77.11069418386491</v>
      </c>
      <c r="C36" s="54">
        <f t="shared" si="20"/>
        <v>80.54298642533936</v>
      </c>
      <c r="D36" s="54">
        <f t="shared" si="20"/>
        <v>79.41176470588235</v>
      </c>
      <c r="E36" s="54">
        <f t="shared" si="20"/>
        <v>83.008356545961</v>
      </c>
      <c r="F36" s="54">
        <f t="shared" si="20"/>
        <v>79.6875</v>
      </c>
      <c r="G36" s="54">
        <f t="shared" si="20"/>
        <v>57.56302521008403</v>
      </c>
      <c r="H36" s="54">
        <f t="shared" si="20"/>
        <v>62.19081272084806</v>
      </c>
      <c r="I36" s="54">
        <f t="shared" si="20"/>
        <v>59.32203389830508</v>
      </c>
      <c r="J36" s="54">
        <f t="shared" si="20"/>
        <v>58.27586206896552</v>
      </c>
      <c r="K36" s="54">
        <f t="shared" si="20"/>
        <v>65.22727272727272</v>
      </c>
      <c r="L36" s="54">
        <f t="shared" si="20"/>
        <v>77.39837398373983</v>
      </c>
      <c r="M36" s="54">
        <f t="shared" si="20"/>
        <v>87.63866877971473</v>
      </c>
      <c r="N36" s="61">
        <f>N35/N32*100</f>
        <v>72.09061040982189</v>
      </c>
    </row>
    <row r="37" spans="1:14" s="46" customFormat="1" ht="12">
      <c r="A37" s="50" t="s">
        <v>52</v>
      </c>
      <c r="B37" s="51">
        <v>414</v>
      </c>
      <c r="C37" s="51">
        <v>340</v>
      </c>
      <c r="D37" s="51">
        <v>311</v>
      </c>
      <c r="E37" s="51">
        <v>271</v>
      </c>
      <c r="F37" s="51">
        <v>250</v>
      </c>
      <c r="G37" s="51">
        <v>260</v>
      </c>
      <c r="H37" s="51">
        <v>324</v>
      </c>
      <c r="I37" s="51">
        <v>240</v>
      </c>
      <c r="J37" s="51">
        <v>368</v>
      </c>
      <c r="K37" s="51">
        <v>298</v>
      </c>
      <c r="L37" s="51">
        <v>435</v>
      </c>
      <c r="M37" s="51">
        <v>427</v>
      </c>
      <c r="N37" s="60">
        <f>SUM(B37:M37)</f>
        <v>3938</v>
      </c>
    </row>
    <row r="38" spans="1:14" s="56" customFormat="1" ht="9" customHeight="1">
      <c r="A38" s="52" t="s">
        <v>10</v>
      </c>
      <c r="B38" s="54">
        <f aca="true" t="shared" si="21" ref="B38:M38">B37/B32*100</f>
        <v>77.6735459662289</v>
      </c>
      <c r="C38" s="54">
        <f t="shared" si="21"/>
        <v>76.92307692307693</v>
      </c>
      <c r="D38" s="54">
        <f t="shared" si="21"/>
        <v>76.22549019607843</v>
      </c>
      <c r="E38" s="54">
        <f t="shared" si="21"/>
        <v>75.4874651810585</v>
      </c>
      <c r="F38" s="54">
        <f t="shared" si="21"/>
        <v>78.125</v>
      </c>
      <c r="G38" s="54">
        <f t="shared" si="21"/>
        <v>54.621848739495796</v>
      </c>
      <c r="H38" s="54">
        <f t="shared" si="21"/>
        <v>57.243816254416956</v>
      </c>
      <c r="I38" s="54">
        <f t="shared" si="21"/>
        <v>58.111380145278446</v>
      </c>
      <c r="J38" s="54">
        <f t="shared" si="21"/>
        <v>63.44827586206897</v>
      </c>
      <c r="K38" s="54">
        <f t="shared" si="21"/>
        <v>67.72727272727272</v>
      </c>
      <c r="L38" s="54">
        <f t="shared" si="21"/>
        <v>70.73170731707317</v>
      </c>
      <c r="M38" s="54">
        <f t="shared" si="21"/>
        <v>67.67036450079239</v>
      </c>
      <c r="N38" s="61">
        <f>N37/N32*100</f>
        <v>68.09614386996368</v>
      </c>
    </row>
    <row r="39" spans="1:14" s="46" customFormat="1" ht="12">
      <c r="A39" s="50" t="s">
        <v>13</v>
      </c>
      <c r="B39" s="51">
        <v>18</v>
      </c>
      <c r="C39" s="51">
        <v>21</v>
      </c>
      <c r="D39" s="51">
        <v>6</v>
      </c>
      <c r="E39" s="51">
        <v>8</v>
      </c>
      <c r="F39" s="51">
        <v>13</v>
      </c>
      <c r="G39" s="51">
        <v>13</v>
      </c>
      <c r="H39" s="51">
        <v>14</v>
      </c>
      <c r="I39" s="51">
        <v>7</v>
      </c>
      <c r="J39" s="51">
        <v>5</v>
      </c>
      <c r="K39" s="51">
        <v>9</v>
      </c>
      <c r="L39" s="51">
        <v>11</v>
      </c>
      <c r="M39" s="51">
        <v>12</v>
      </c>
      <c r="N39" s="60">
        <f>SUM(B39:M39)</f>
        <v>137</v>
      </c>
    </row>
    <row r="40" spans="1:14" s="56" customFormat="1" ht="9" customHeight="1">
      <c r="A40" s="52" t="s">
        <v>10</v>
      </c>
      <c r="B40" s="54">
        <f aca="true" t="shared" si="22" ref="B40:M40">B39/B32*100</f>
        <v>3.377110694183865</v>
      </c>
      <c r="C40" s="54">
        <f t="shared" si="22"/>
        <v>4.751131221719457</v>
      </c>
      <c r="D40" s="54">
        <f t="shared" si="22"/>
        <v>1.4705882352941175</v>
      </c>
      <c r="E40" s="54">
        <f t="shared" si="22"/>
        <v>2.2284122562674096</v>
      </c>
      <c r="F40" s="54">
        <f t="shared" si="22"/>
        <v>4.0625</v>
      </c>
      <c r="G40" s="54">
        <f t="shared" si="22"/>
        <v>2.73109243697479</v>
      </c>
      <c r="H40" s="54">
        <f t="shared" si="22"/>
        <v>2.4734982332155475</v>
      </c>
      <c r="I40" s="54">
        <f t="shared" si="22"/>
        <v>1.694915254237288</v>
      </c>
      <c r="J40" s="54">
        <f t="shared" si="22"/>
        <v>0.8620689655172413</v>
      </c>
      <c r="K40" s="54">
        <f t="shared" si="22"/>
        <v>2.0454545454545454</v>
      </c>
      <c r="L40" s="54">
        <f t="shared" si="22"/>
        <v>1.788617886178862</v>
      </c>
      <c r="M40" s="54">
        <f t="shared" si="22"/>
        <v>1.9017432646592711</v>
      </c>
      <c r="N40" s="61">
        <f>N39/N32*100</f>
        <v>2.3690126232059483</v>
      </c>
    </row>
    <row r="41" spans="1:14" s="46" customFormat="1" ht="12">
      <c r="A41" s="50" t="s">
        <v>5</v>
      </c>
      <c r="B41" s="51">
        <f aca="true" t="shared" si="23" ref="B41:G41">B32-B37</f>
        <v>119</v>
      </c>
      <c r="C41" s="51">
        <f t="shared" si="23"/>
        <v>102</v>
      </c>
      <c r="D41" s="51">
        <f t="shared" si="23"/>
        <v>97</v>
      </c>
      <c r="E41" s="51">
        <f t="shared" si="23"/>
        <v>88</v>
      </c>
      <c r="F41" s="51">
        <f t="shared" si="23"/>
        <v>70</v>
      </c>
      <c r="G41" s="51">
        <f t="shared" si="23"/>
        <v>216</v>
      </c>
      <c r="H41" s="51">
        <f aca="true" t="shared" si="24" ref="H41:M41">H32-H37</f>
        <v>242</v>
      </c>
      <c r="I41" s="51">
        <f t="shared" si="24"/>
        <v>173</v>
      </c>
      <c r="J41" s="51">
        <f t="shared" si="24"/>
        <v>212</v>
      </c>
      <c r="K41" s="51">
        <f t="shared" si="24"/>
        <v>142</v>
      </c>
      <c r="L41" s="51">
        <f t="shared" si="24"/>
        <v>180</v>
      </c>
      <c r="M41" s="51">
        <f t="shared" si="24"/>
        <v>204</v>
      </c>
      <c r="N41" s="60">
        <f>SUM(B41:M41)</f>
        <v>1845</v>
      </c>
    </row>
    <row r="42" spans="1:14" s="56" customFormat="1" ht="9.75" customHeight="1">
      <c r="A42" s="52" t="s">
        <v>10</v>
      </c>
      <c r="B42" s="54">
        <f aca="true" t="shared" si="25" ref="B42:M42">B41/B32*100</f>
        <v>22.326454033771107</v>
      </c>
      <c r="C42" s="54">
        <f t="shared" si="25"/>
        <v>23.076923076923077</v>
      </c>
      <c r="D42" s="54">
        <f t="shared" si="25"/>
        <v>23.774509803921568</v>
      </c>
      <c r="E42" s="54">
        <f t="shared" si="25"/>
        <v>24.512534818941504</v>
      </c>
      <c r="F42" s="54">
        <f t="shared" si="25"/>
        <v>21.875</v>
      </c>
      <c r="G42" s="54">
        <f t="shared" si="25"/>
        <v>45.378151260504204</v>
      </c>
      <c r="H42" s="54">
        <f t="shared" si="25"/>
        <v>42.75618374558304</v>
      </c>
      <c r="I42" s="54">
        <f t="shared" si="25"/>
        <v>41.88861985472155</v>
      </c>
      <c r="J42" s="54">
        <f t="shared" si="25"/>
        <v>36.55172413793103</v>
      </c>
      <c r="K42" s="54">
        <f t="shared" si="25"/>
        <v>32.27272727272727</v>
      </c>
      <c r="L42" s="54">
        <f t="shared" si="25"/>
        <v>29.268292682926827</v>
      </c>
      <c r="M42" s="54">
        <f t="shared" si="25"/>
        <v>32.32963549920761</v>
      </c>
      <c r="N42" s="61">
        <f>N41/N32*100</f>
        <v>31.903856130036313</v>
      </c>
    </row>
    <row r="43" spans="1:14" s="46" customFormat="1" ht="12">
      <c r="A43" s="50" t="s">
        <v>117</v>
      </c>
      <c r="B43" s="51">
        <v>0</v>
      </c>
      <c r="C43" s="51">
        <v>0</v>
      </c>
      <c r="D43" s="51">
        <v>0</v>
      </c>
      <c r="E43" s="51">
        <v>0</v>
      </c>
      <c r="F43" s="51">
        <v>1</v>
      </c>
      <c r="G43" s="51">
        <v>0</v>
      </c>
      <c r="H43" s="51">
        <v>0</v>
      </c>
      <c r="I43" s="51">
        <v>0</v>
      </c>
      <c r="J43" s="51">
        <v>0</v>
      </c>
      <c r="K43" s="51">
        <v>2</v>
      </c>
      <c r="L43" s="51">
        <v>1</v>
      </c>
      <c r="M43" s="51">
        <v>2</v>
      </c>
      <c r="N43" s="60">
        <f>SUM(B43:M43)</f>
        <v>6</v>
      </c>
    </row>
    <row r="44" spans="1:14" s="56" customFormat="1" ht="9.75" customHeight="1">
      <c r="A44" s="52" t="s">
        <v>10</v>
      </c>
      <c r="B44" s="54">
        <f aca="true" t="shared" si="26" ref="B44:M44">B43/B32*100</f>
        <v>0</v>
      </c>
      <c r="C44" s="54">
        <f t="shared" si="26"/>
        <v>0</v>
      </c>
      <c r="D44" s="54">
        <f t="shared" si="26"/>
        <v>0</v>
      </c>
      <c r="E44" s="54">
        <f t="shared" si="26"/>
        <v>0</v>
      </c>
      <c r="F44" s="54">
        <f t="shared" si="26"/>
        <v>0.3125</v>
      </c>
      <c r="G44" s="54">
        <f t="shared" si="26"/>
        <v>0</v>
      </c>
      <c r="H44" s="54">
        <f t="shared" si="26"/>
        <v>0</v>
      </c>
      <c r="I44" s="54">
        <f t="shared" si="26"/>
        <v>0</v>
      </c>
      <c r="J44" s="54">
        <f t="shared" si="26"/>
        <v>0</v>
      </c>
      <c r="K44" s="54">
        <f t="shared" si="26"/>
        <v>0.45454545454545453</v>
      </c>
      <c r="L44" s="54">
        <f t="shared" si="26"/>
        <v>0.16260162601626016</v>
      </c>
      <c r="M44" s="54">
        <f t="shared" si="26"/>
        <v>0.31695721077654515</v>
      </c>
      <c r="N44" s="61">
        <f>N43/N32*100</f>
        <v>0.10375237765865468</v>
      </c>
    </row>
    <row r="45" spans="1:14" s="46" customFormat="1" ht="12">
      <c r="A45" s="50" t="s">
        <v>126</v>
      </c>
      <c r="B45" s="51">
        <v>32</v>
      </c>
      <c r="C45" s="51">
        <v>5</v>
      </c>
      <c r="D45" s="51">
        <v>6</v>
      </c>
      <c r="E45" s="51">
        <v>5</v>
      </c>
      <c r="F45" s="51">
        <v>2</v>
      </c>
      <c r="G45" s="51">
        <v>1</v>
      </c>
      <c r="H45" s="51">
        <v>11</v>
      </c>
      <c r="I45" s="51">
        <v>6</v>
      </c>
      <c r="J45" s="51">
        <v>12</v>
      </c>
      <c r="K45" s="51">
        <v>6</v>
      </c>
      <c r="L45" s="51">
        <v>52</v>
      </c>
      <c r="M45" s="51">
        <v>63</v>
      </c>
      <c r="N45" s="60">
        <f>SUM(B45:M45)</f>
        <v>201</v>
      </c>
    </row>
    <row r="46" spans="1:14" s="56" customFormat="1" ht="9.75" customHeight="1">
      <c r="A46" s="52" t="s">
        <v>10</v>
      </c>
      <c r="B46" s="54">
        <f aca="true" t="shared" si="27" ref="B46:M46">B45/B32*100</f>
        <v>6.0037523452157595</v>
      </c>
      <c r="C46" s="54">
        <f t="shared" si="27"/>
        <v>1.1312217194570136</v>
      </c>
      <c r="D46" s="54">
        <f t="shared" si="27"/>
        <v>1.4705882352941175</v>
      </c>
      <c r="E46" s="54">
        <f t="shared" si="27"/>
        <v>1.392757660167131</v>
      </c>
      <c r="F46" s="54">
        <f t="shared" si="27"/>
        <v>0.625</v>
      </c>
      <c r="G46" s="54">
        <f t="shared" si="27"/>
        <v>0.21008403361344538</v>
      </c>
      <c r="H46" s="54">
        <f t="shared" si="27"/>
        <v>1.9434628975265018</v>
      </c>
      <c r="I46" s="54">
        <f t="shared" si="27"/>
        <v>1.4527845036319613</v>
      </c>
      <c r="J46" s="54">
        <f t="shared" si="27"/>
        <v>2.0689655172413794</v>
      </c>
      <c r="K46" s="54">
        <f t="shared" si="27"/>
        <v>1.3636363636363635</v>
      </c>
      <c r="L46" s="54">
        <f t="shared" si="27"/>
        <v>8.455284552845528</v>
      </c>
      <c r="M46" s="54">
        <f t="shared" si="27"/>
        <v>9.984152139461171</v>
      </c>
      <c r="N46" s="61">
        <f>N45/N32*100</f>
        <v>3.4757046515649312</v>
      </c>
    </row>
    <row r="47" spans="1:14" s="46" customFormat="1" ht="12">
      <c r="A47" s="50" t="s">
        <v>125</v>
      </c>
      <c r="B47" s="51">
        <v>21</v>
      </c>
      <c r="C47" s="51">
        <v>36</v>
      </c>
      <c r="D47" s="51">
        <v>38</v>
      </c>
      <c r="E47" s="51">
        <v>33</v>
      </c>
      <c r="F47" s="51">
        <v>28</v>
      </c>
      <c r="G47" s="51">
        <v>21</v>
      </c>
      <c r="H47" s="51">
        <v>41</v>
      </c>
      <c r="I47" s="51">
        <v>18</v>
      </c>
      <c r="J47" s="51">
        <v>14</v>
      </c>
      <c r="K47" s="51">
        <v>11</v>
      </c>
      <c r="L47" s="51">
        <v>26</v>
      </c>
      <c r="M47" s="51">
        <v>123</v>
      </c>
      <c r="N47" s="60">
        <f>SUM(B47:M47)</f>
        <v>410</v>
      </c>
    </row>
    <row r="48" spans="1:14" s="56" customFormat="1" ht="9.75" customHeight="1">
      <c r="A48" s="52" t="s">
        <v>10</v>
      </c>
      <c r="B48" s="54">
        <f aca="true" t="shared" si="28" ref="B48:M48">B47/B32*100</f>
        <v>3.9399624765478425</v>
      </c>
      <c r="C48" s="54">
        <f t="shared" si="28"/>
        <v>8.144796380090497</v>
      </c>
      <c r="D48" s="54">
        <f t="shared" si="28"/>
        <v>9.313725490196079</v>
      </c>
      <c r="E48" s="54">
        <f t="shared" si="28"/>
        <v>9.192200557103064</v>
      </c>
      <c r="F48" s="54">
        <f t="shared" si="28"/>
        <v>8.75</v>
      </c>
      <c r="G48" s="54">
        <f t="shared" si="28"/>
        <v>4.411764705882353</v>
      </c>
      <c r="H48" s="54">
        <f t="shared" si="28"/>
        <v>7.243816254416961</v>
      </c>
      <c r="I48" s="54">
        <f t="shared" si="28"/>
        <v>4.358353510895883</v>
      </c>
      <c r="J48" s="54">
        <f t="shared" si="28"/>
        <v>2.413793103448276</v>
      </c>
      <c r="K48" s="54">
        <f t="shared" si="28"/>
        <v>2.5</v>
      </c>
      <c r="L48" s="54">
        <f t="shared" si="28"/>
        <v>4.227642276422764</v>
      </c>
      <c r="M48" s="54">
        <f t="shared" si="28"/>
        <v>19.492868462757528</v>
      </c>
      <c r="N48" s="61">
        <f>N47/N32*100</f>
        <v>7.0897458066747365</v>
      </c>
    </row>
    <row r="49" spans="1:14" s="46" customFormat="1" ht="12">
      <c r="A49" s="50" t="s">
        <v>118</v>
      </c>
      <c r="B49" s="51">
        <v>0</v>
      </c>
      <c r="C49" s="51">
        <v>0</v>
      </c>
      <c r="D49" s="51">
        <v>0</v>
      </c>
      <c r="E49" s="51">
        <v>2</v>
      </c>
      <c r="F49" s="51">
        <v>14</v>
      </c>
      <c r="G49" s="51">
        <v>15</v>
      </c>
      <c r="H49" s="51">
        <v>21</v>
      </c>
      <c r="I49" s="51">
        <v>9</v>
      </c>
      <c r="J49" s="51">
        <v>13</v>
      </c>
      <c r="K49" s="51">
        <v>14</v>
      </c>
      <c r="L49" s="51">
        <v>24</v>
      </c>
      <c r="M49" s="51">
        <v>19</v>
      </c>
      <c r="N49" s="60">
        <f>SUM(B49:M49)</f>
        <v>131</v>
      </c>
    </row>
    <row r="50" spans="1:14" s="56" customFormat="1" ht="9.75" customHeight="1">
      <c r="A50" s="52" t="s">
        <v>10</v>
      </c>
      <c r="B50" s="54">
        <f aca="true" t="shared" si="29" ref="B50:M50">B49/B32*100</f>
        <v>0</v>
      </c>
      <c r="C50" s="54">
        <f t="shared" si="29"/>
        <v>0</v>
      </c>
      <c r="D50" s="54">
        <f t="shared" si="29"/>
        <v>0</v>
      </c>
      <c r="E50" s="54">
        <f t="shared" si="29"/>
        <v>0.5571030640668524</v>
      </c>
      <c r="F50" s="54">
        <f t="shared" si="29"/>
        <v>4.375</v>
      </c>
      <c r="G50" s="54">
        <f t="shared" si="29"/>
        <v>3.1512605042016806</v>
      </c>
      <c r="H50" s="54">
        <f t="shared" si="29"/>
        <v>3.7102473498233217</v>
      </c>
      <c r="I50" s="54">
        <f t="shared" si="29"/>
        <v>2.1791767554479415</v>
      </c>
      <c r="J50" s="54">
        <f t="shared" si="29"/>
        <v>2.2413793103448274</v>
      </c>
      <c r="K50" s="54">
        <f t="shared" si="29"/>
        <v>3.1818181818181817</v>
      </c>
      <c r="L50" s="54">
        <f t="shared" si="29"/>
        <v>3.902439024390244</v>
      </c>
      <c r="M50" s="54">
        <f t="shared" si="29"/>
        <v>3.011093502377179</v>
      </c>
      <c r="N50" s="61">
        <f>N49/N32*100</f>
        <v>2.2652602455472937</v>
      </c>
    </row>
    <row r="51" spans="1:14" s="46" customFormat="1" ht="12">
      <c r="A51" s="50" t="s">
        <v>59</v>
      </c>
      <c r="B51" s="51">
        <v>0</v>
      </c>
      <c r="C51" s="51">
        <v>18</v>
      </c>
      <c r="D51" s="51">
        <v>13</v>
      </c>
      <c r="E51" s="51">
        <v>9</v>
      </c>
      <c r="F51" s="51">
        <v>1</v>
      </c>
      <c r="G51" s="51">
        <v>37</v>
      </c>
      <c r="H51" s="51">
        <v>36</v>
      </c>
      <c r="I51" s="51">
        <v>1</v>
      </c>
      <c r="J51" s="51">
        <v>21</v>
      </c>
      <c r="K51" s="51">
        <v>18</v>
      </c>
      <c r="L51" s="51">
        <v>85</v>
      </c>
      <c r="M51" s="51">
        <v>66</v>
      </c>
      <c r="N51" s="60">
        <f>SUM(B51:M51)</f>
        <v>305</v>
      </c>
    </row>
    <row r="52" spans="1:14" s="56" customFormat="1" ht="9.75" customHeight="1">
      <c r="A52" s="52" t="s">
        <v>10</v>
      </c>
      <c r="B52" s="54">
        <f aca="true" t="shared" si="30" ref="B52:M52">B51/B32*100</f>
        <v>0</v>
      </c>
      <c r="C52" s="54">
        <f t="shared" si="30"/>
        <v>4.072398190045249</v>
      </c>
      <c r="D52" s="54">
        <f t="shared" si="30"/>
        <v>3.1862745098039214</v>
      </c>
      <c r="E52" s="54">
        <f t="shared" si="30"/>
        <v>2.5069637883008355</v>
      </c>
      <c r="F52" s="54">
        <f t="shared" si="30"/>
        <v>0.3125</v>
      </c>
      <c r="G52" s="54">
        <f t="shared" si="30"/>
        <v>7.773109243697479</v>
      </c>
      <c r="H52" s="54">
        <f t="shared" si="30"/>
        <v>6.36042402826855</v>
      </c>
      <c r="I52" s="54">
        <f t="shared" si="30"/>
        <v>0.24213075060532688</v>
      </c>
      <c r="J52" s="54">
        <f t="shared" si="30"/>
        <v>3.620689655172414</v>
      </c>
      <c r="K52" s="54">
        <f t="shared" si="30"/>
        <v>4.090909090909091</v>
      </c>
      <c r="L52" s="54">
        <f t="shared" si="30"/>
        <v>13.821138211382115</v>
      </c>
      <c r="M52" s="54">
        <f t="shared" si="30"/>
        <v>10.45958795562599</v>
      </c>
      <c r="N52" s="61">
        <f>N51/N32*100</f>
        <v>5.2740791976482795</v>
      </c>
    </row>
    <row r="53" spans="1:14" s="46" customFormat="1" ht="12">
      <c r="A53" s="50" t="s">
        <v>114</v>
      </c>
      <c r="B53" s="51">
        <v>62</v>
      </c>
      <c r="C53" s="51">
        <v>55</v>
      </c>
      <c r="D53" s="51">
        <v>16</v>
      </c>
      <c r="E53" s="51">
        <v>16</v>
      </c>
      <c r="F53" s="51">
        <v>5</v>
      </c>
      <c r="G53" s="51">
        <v>3</v>
      </c>
      <c r="H53" s="51">
        <v>7</v>
      </c>
      <c r="I53" s="51">
        <v>11</v>
      </c>
      <c r="J53" s="51">
        <v>19</v>
      </c>
      <c r="K53" s="51">
        <v>8</v>
      </c>
      <c r="L53" s="51">
        <v>100</v>
      </c>
      <c r="M53" s="51">
        <v>88</v>
      </c>
      <c r="N53" s="60">
        <f>SUM(B53:M53)</f>
        <v>390</v>
      </c>
    </row>
    <row r="54" spans="1:14" s="56" customFormat="1" ht="9.75" customHeight="1">
      <c r="A54" s="52" t="s">
        <v>10</v>
      </c>
      <c r="B54" s="54">
        <f aca="true" t="shared" si="31" ref="B54:M54">B53/B32*100</f>
        <v>11.632270168855536</v>
      </c>
      <c r="C54" s="54">
        <f t="shared" si="31"/>
        <v>12.44343891402715</v>
      </c>
      <c r="D54" s="54">
        <f t="shared" si="31"/>
        <v>3.9215686274509802</v>
      </c>
      <c r="E54" s="54">
        <f t="shared" si="31"/>
        <v>4.456824512534819</v>
      </c>
      <c r="F54" s="54">
        <f t="shared" si="31"/>
        <v>1.5625</v>
      </c>
      <c r="G54" s="54">
        <f t="shared" si="31"/>
        <v>0.6302521008403361</v>
      </c>
      <c r="H54" s="54">
        <f t="shared" si="31"/>
        <v>1.2367491166077738</v>
      </c>
      <c r="I54" s="54">
        <f t="shared" si="31"/>
        <v>2.663438256658596</v>
      </c>
      <c r="J54" s="54">
        <f t="shared" si="31"/>
        <v>3.2758620689655173</v>
      </c>
      <c r="K54" s="54">
        <f t="shared" si="31"/>
        <v>1.8181818181818181</v>
      </c>
      <c r="L54" s="54">
        <f t="shared" si="31"/>
        <v>16.260162601626014</v>
      </c>
      <c r="M54" s="54">
        <f t="shared" si="31"/>
        <v>13.946117274167987</v>
      </c>
      <c r="N54" s="61">
        <f>N53/N32*100</f>
        <v>6.743904547812554</v>
      </c>
    </row>
    <row r="55" spans="1:14" s="46" customFormat="1" ht="12">
      <c r="A55" s="50" t="s">
        <v>55</v>
      </c>
      <c r="B55" s="51">
        <v>22</v>
      </c>
      <c r="C55" s="51">
        <v>11</v>
      </c>
      <c r="D55" s="51">
        <v>10</v>
      </c>
      <c r="E55" s="51">
        <v>9</v>
      </c>
      <c r="F55" s="51">
        <v>11</v>
      </c>
      <c r="G55" s="51">
        <v>13</v>
      </c>
      <c r="H55" s="51">
        <v>7</v>
      </c>
      <c r="I55" s="51">
        <v>12</v>
      </c>
      <c r="J55" s="51">
        <v>9</v>
      </c>
      <c r="K55" s="51">
        <v>12</v>
      </c>
      <c r="L55" s="51">
        <v>22</v>
      </c>
      <c r="M55" s="51">
        <v>31</v>
      </c>
      <c r="N55" s="60">
        <f>SUM(B55:M55)</f>
        <v>169</v>
      </c>
    </row>
    <row r="56" spans="1:14" s="56" customFormat="1" ht="10.5" customHeight="1">
      <c r="A56" s="52" t="s">
        <v>10</v>
      </c>
      <c r="B56" s="54">
        <f aca="true" t="shared" si="32" ref="B56:M56">B55/B32*100</f>
        <v>4.127579737335835</v>
      </c>
      <c r="C56" s="54">
        <f t="shared" si="32"/>
        <v>2.48868778280543</v>
      </c>
      <c r="D56" s="54">
        <f t="shared" si="32"/>
        <v>2.450980392156863</v>
      </c>
      <c r="E56" s="54">
        <f t="shared" si="32"/>
        <v>2.5069637883008355</v>
      </c>
      <c r="F56" s="54">
        <f t="shared" si="32"/>
        <v>3.4375000000000004</v>
      </c>
      <c r="G56" s="54">
        <f t="shared" si="32"/>
        <v>2.73109243697479</v>
      </c>
      <c r="H56" s="54">
        <f t="shared" si="32"/>
        <v>1.2367491166077738</v>
      </c>
      <c r="I56" s="54">
        <f t="shared" si="32"/>
        <v>2.9055690072639226</v>
      </c>
      <c r="J56" s="54">
        <f t="shared" si="32"/>
        <v>1.5517241379310345</v>
      </c>
      <c r="K56" s="54">
        <f t="shared" si="32"/>
        <v>2.727272727272727</v>
      </c>
      <c r="L56" s="54">
        <f t="shared" si="32"/>
        <v>3.577235772357724</v>
      </c>
      <c r="M56" s="54">
        <f t="shared" si="32"/>
        <v>4.91283676703645</v>
      </c>
      <c r="N56" s="61">
        <f>N55/N32*100</f>
        <v>2.92235863738544</v>
      </c>
    </row>
    <row r="57" spans="1:14" s="46" customFormat="1" ht="12">
      <c r="A57" s="50" t="s">
        <v>60</v>
      </c>
      <c r="B57" s="51">
        <v>348</v>
      </c>
      <c r="C57" s="51">
        <v>289</v>
      </c>
      <c r="D57" s="51">
        <v>262</v>
      </c>
      <c r="E57" s="51">
        <v>220</v>
      </c>
      <c r="F57" s="51">
        <v>185</v>
      </c>
      <c r="G57" s="51">
        <v>324</v>
      </c>
      <c r="H57" s="51">
        <v>387</v>
      </c>
      <c r="I57" s="51">
        <v>271</v>
      </c>
      <c r="J57" s="51">
        <v>379</v>
      </c>
      <c r="K57" s="51">
        <v>265</v>
      </c>
      <c r="L57" s="51">
        <v>417</v>
      </c>
      <c r="M57" s="51">
        <v>446</v>
      </c>
      <c r="N57" s="60">
        <f>SUM(B57:M57)</f>
        <v>3793</v>
      </c>
    </row>
    <row r="58" spans="1:14" s="56" customFormat="1" ht="12" thickBot="1">
      <c r="A58" s="57" t="s">
        <v>10</v>
      </c>
      <c r="B58" s="58">
        <f aca="true" t="shared" si="33" ref="B58:M58">B57/B32*100</f>
        <v>65.29080675422139</v>
      </c>
      <c r="C58" s="58">
        <f t="shared" si="33"/>
        <v>65.38461538461539</v>
      </c>
      <c r="D58" s="58">
        <f t="shared" si="33"/>
        <v>64.2156862745098</v>
      </c>
      <c r="E58" s="58">
        <f t="shared" si="33"/>
        <v>61.28133704735376</v>
      </c>
      <c r="F58" s="58">
        <f t="shared" si="33"/>
        <v>57.8125</v>
      </c>
      <c r="G58" s="58">
        <f t="shared" si="33"/>
        <v>68.0672268907563</v>
      </c>
      <c r="H58" s="58">
        <f t="shared" si="33"/>
        <v>68.37455830388693</v>
      </c>
      <c r="I58" s="58">
        <f t="shared" si="33"/>
        <v>65.61743341404357</v>
      </c>
      <c r="J58" s="58">
        <f t="shared" si="33"/>
        <v>65.3448275862069</v>
      </c>
      <c r="K58" s="58">
        <f t="shared" si="33"/>
        <v>60.22727272727273</v>
      </c>
      <c r="L58" s="58">
        <f t="shared" si="33"/>
        <v>67.8048780487805</v>
      </c>
      <c r="M58" s="58">
        <f t="shared" si="33"/>
        <v>70.68145800316957</v>
      </c>
      <c r="N58" s="62">
        <f>N57/N32*100</f>
        <v>65.58879474321286</v>
      </c>
    </row>
    <row r="59" spans="1:14" s="46" customFormat="1" ht="12.75" thickBot="1">
      <c r="A59" s="174" t="s">
        <v>61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8"/>
    </row>
    <row r="60" spans="1:14" s="46" customFormat="1" ht="12.75" customHeight="1" thickBot="1">
      <c r="A60" s="40" t="s">
        <v>15</v>
      </c>
      <c r="B60" s="169">
        <v>325</v>
      </c>
      <c r="C60" s="170">
        <v>360</v>
      </c>
      <c r="D60" s="170">
        <v>453</v>
      </c>
      <c r="E60" s="170">
        <v>562</v>
      </c>
      <c r="F60" s="170">
        <v>549</v>
      </c>
      <c r="G60" s="170">
        <v>547</v>
      </c>
      <c r="H60" s="170">
        <v>529</v>
      </c>
      <c r="I60" s="170">
        <v>574</v>
      </c>
      <c r="J60" s="170">
        <v>885</v>
      </c>
      <c r="K60" s="170">
        <v>657</v>
      </c>
      <c r="L60" s="170">
        <v>500</v>
      </c>
      <c r="M60" s="170">
        <v>459</v>
      </c>
      <c r="N60" s="40">
        <f>SUM(B60:M60)</f>
        <v>6400</v>
      </c>
    </row>
    <row r="61" spans="1:14" s="46" customFormat="1" ht="12.75" customHeight="1">
      <c r="A61" s="50" t="s">
        <v>62</v>
      </c>
      <c r="B61" s="66">
        <v>198</v>
      </c>
      <c r="C61" s="51">
        <v>169</v>
      </c>
      <c r="D61" s="51">
        <v>245</v>
      </c>
      <c r="E61" s="51">
        <v>293</v>
      </c>
      <c r="F61" s="51">
        <v>269</v>
      </c>
      <c r="G61" s="51">
        <v>298</v>
      </c>
      <c r="H61" s="51">
        <v>276</v>
      </c>
      <c r="I61" s="51">
        <v>265</v>
      </c>
      <c r="J61" s="51">
        <v>377</v>
      </c>
      <c r="K61" s="51">
        <v>271</v>
      </c>
      <c r="L61" s="51">
        <v>222</v>
      </c>
      <c r="M61" s="51">
        <v>239</v>
      </c>
      <c r="N61" s="60">
        <f>SUM(B61:M61)</f>
        <v>3122</v>
      </c>
    </row>
    <row r="62" spans="1:14" s="46" customFormat="1" ht="11.25" customHeight="1">
      <c r="A62" s="52" t="s">
        <v>123</v>
      </c>
      <c r="B62" s="67">
        <f aca="true" t="shared" si="34" ref="B62:M62">B61/B60*100</f>
        <v>60.92307692307693</v>
      </c>
      <c r="C62" s="54">
        <f t="shared" si="34"/>
        <v>46.94444444444444</v>
      </c>
      <c r="D62" s="54">
        <f t="shared" si="34"/>
        <v>54.083885209713024</v>
      </c>
      <c r="E62" s="54">
        <f t="shared" si="34"/>
        <v>52.135231316725985</v>
      </c>
      <c r="F62" s="54">
        <f t="shared" si="34"/>
        <v>48.998178506375226</v>
      </c>
      <c r="G62" s="54">
        <f t="shared" si="34"/>
        <v>54.47897623400365</v>
      </c>
      <c r="H62" s="54">
        <f t="shared" si="34"/>
        <v>52.17391304347826</v>
      </c>
      <c r="I62" s="54">
        <f t="shared" si="34"/>
        <v>46.16724738675958</v>
      </c>
      <c r="J62" s="54">
        <f t="shared" si="34"/>
        <v>42.59887005649718</v>
      </c>
      <c r="K62" s="54">
        <f t="shared" si="34"/>
        <v>41.24809741248097</v>
      </c>
      <c r="L62" s="54">
        <f t="shared" si="34"/>
        <v>44.4</v>
      </c>
      <c r="M62" s="54">
        <f t="shared" si="34"/>
        <v>52.069716775599126</v>
      </c>
      <c r="N62" s="61">
        <f>N61/N60*100</f>
        <v>48.78125</v>
      </c>
    </row>
    <row r="63" spans="1:14" s="46" customFormat="1" ht="12.75" customHeight="1">
      <c r="A63" s="60" t="s">
        <v>63</v>
      </c>
      <c r="B63" s="66">
        <v>143</v>
      </c>
      <c r="C63" s="51">
        <v>148</v>
      </c>
      <c r="D63" s="51">
        <v>221</v>
      </c>
      <c r="E63" s="51">
        <v>253</v>
      </c>
      <c r="F63" s="51">
        <v>215</v>
      </c>
      <c r="G63" s="51">
        <v>221</v>
      </c>
      <c r="H63" s="51">
        <v>206</v>
      </c>
      <c r="I63" s="51">
        <v>197</v>
      </c>
      <c r="J63" s="51">
        <v>256</v>
      </c>
      <c r="K63" s="51">
        <v>216</v>
      </c>
      <c r="L63" s="51">
        <v>156</v>
      </c>
      <c r="M63" s="51">
        <v>167</v>
      </c>
      <c r="N63" s="60">
        <f>SUM(B63:M63)</f>
        <v>2399</v>
      </c>
    </row>
    <row r="64" spans="1:14" s="46" customFormat="1" ht="11.25" customHeight="1">
      <c r="A64" s="52" t="s">
        <v>17</v>
      </c>
      <c r="B64" s="67">
        <f aca="true" t="shared" si="35" ref="B64:M64">B63/B60*100</f>
        <v>44</v>
      </c>
      <c r="C64" s="54">
        <f t="shared" si="35"/>
        <v>41.11111111111111</v>
      </c>
      <c r="D64" s="54">
        <f t="shared" si="35"/>
        <v>48.78587196467991</v>
      </c>
      <c r="E64" s="54">
        <f t="shared" si="35"/>
        <v>45.01779359430605</v>
      </c>
      <c r="F64" s="54">
        <f t="shared" si="35"/>
        <v>39.162112932604735</v>
      </c>
      <c r="G64" s="54">
        <f t="shared" si="35"/>
        <v>40.40219378427788</v>
      </c>
      <c r="H64" s="54">
        <f t="shared" si="35"/>
        <v>38.9413988657845</v>
      </c>
      <c r="I64" s="54">
        <f t="shared" si="35"/>
        <v>34.3205574912892</v>
      </c>
      <c r="J64" s="54">
        <f t="shared" si="35"/>
        <v>28.926553672316384</v>
      </c>
      <c r="K64" s="54">
        <f t="shared" si="35"/>
        <v>32.87671232876712</v>
      </c>
      <c r="L64" s="54">
        <f t="shared" si="35"/>
        <v>31.2</v>
      </c>
      <c r="M64" s="54">
        <f t="shared" si="35"/>
        <v>36.38344226579521</v>
      </c>
      <c r="N64" s="61">
        <f>N63/N60*100</f>
        <v>37.484375</v>
      </c>
    </row>
    <row r="65" spans="1:14" s="46" customFormat="1" ht="12" customHeight="1">
      <c r="A65" s="116" t="s">
        <v>121</v>
      </c>
      <c r="B65" s="66">
        <f aca="true" t="shared" si="36" ref="B65:H65">B61-B63</f>
        <v>55</v>
      </c>
      <c r="C65" s="51">
        <f t="shared" si="36"/>
        <v>21</v>
      </c>
      <c r="D65" s="51">
        <f t="shared" si="36"/>
        <v>24</v>
      </c>
      <c r="E65" s="51">
        <f t="shared" si="36"/>
        <v>40</v>
      </c>
      <c r="F65" s="51">
        <f t="shared" si="36"/>
        <v>54</v>
      </c>
      <c r="G65" s="51">
        <f t="shared" si="36"/>
        <v>77</v>
      </c>
      <c r="H65" s="51">
        <f t="shared" si="36"/>
        <v>70</v>
      </c>
      <c r="I65" s="51">
        <f>I61-I63</f>
        <v>68</v>
      </c>
      <c r="J65" s="51">
        <f>J61-J63</f>
        <v>121</v>
      </c>
      <c r="K65" s="51">
        <f>K61-K63</f>
        <v>55</v>
      </c>
      <c r="L65" s="51">
        <f>L61-L63</f>
        <v>66</v>
      </c>
      <c r="M65" s="51">
        <f>M61-M63</f>
        <v>72</v>
      </c>
      <c r="N65" s="60">
        <f>SUM(B65:M65)</f>
        <v>723</v>
      </c>
    </row>
    <row r="66" spans="1:14" s="56" customFormat="1" ht="11.25">
      <c r="A66" s="52" t="s">
        <v>17</v>
      </c>
      <c r="B66" s="67">
        <f aca="true" t="shared" si="37" ref="B66:M66">B65/B60*100</f>
        <v>16.923076923076923</v>
      </c>
      <c r="C66" s="54">
        <f t="shared" si="37"/>
        <v>5.833333333333333</v>
      </c>
      <c r="D66" s="54">
        <f t="shared" si="37"/>
        <v>5.298013245033113</v>
      </c>
      <c r="E66" s="54">
        <f t="shared" si="37"/>
        <v>7.11743772241993</v>
      </c>
      <c r="F66" s="54">
        <f t="shared" si="37"/>
        <v>9.836065573770492</v>
      </c>
      <c r="G66" s="54">
        <f t="shared" si="37"/>
        <v>14.076782449725778</v>
      </c>
      <c r="H66" s="54">
        <f t="shared" si="37"/>
        <v>13.23251417769376</v>
      </c>
      <c r="I66" s="54">
        <f t="shared" si="37"/>
        <v>11.846689895470384</v>
      </c>
      <c r="J66" s="54">
        <f t="shared" si="37"/>
        <v>13.67231638418079</v>
      </c>
      <c r="K66" s="54">
        <f t="shared" si="37"/>
        <v>8.37138508371385</v>
      </c>
      <c r="L66" s="54">
        <f t="shared" si="37"/>
        <v>13.200000000000001</v>
      </c>
      <c r="M66" s="54">
        <f t="shared" si="37"/>
        <v>15.686274509803921</v>
      </c>
      <c r="N66" s="61">
        <f>N65/N60*100</f>
        <v>11.296875</v>
      </c>
    </row>
    <row r="67" spans="1:14" s="46" customFormat="1" ht="12">
      <c r="A67" s="60" t="s">
        <v>119</v>
      </c>
      <c r="B67" s="66">
        <v>52</v>
      </c>
      <c r="C67" s="51">
        <v>19</v>
      </c>
      <c r="D67" s="51">
        <v>21</v>
      </c>
      <c r="E67" s="51">
        <v>39</v>
      </c>
      <c r="F67" s="51">
        <v>53</v>
      </c>
      <c r="G67" s="51">
        <v>76</v>
      </c>
      <c r="H67" s="51">
        <v>70</v>
      </c>
      <c r="I67" s="51">
        <v>67</v>
      </c>
      <c r="J67" s="51">
        <v>121</v>
      </c>
      <c r="K67" s="51">
        <v>54</v>
      </c>
      <c r="L67" s="51">
        <v>66</v>
      </c>
      <c r="M67" s="51">
        <v>72</v>
      </c>
      <c r="N67" s="60">
        <f>SUM(B67:M67)</f>
        <v>710</v>
      </c>
    </row>
    <row r="68" spans="1:14" s="56" customFormat="1" ht="9" customHeight="1">
      <c r="A68" s="52" t="s">
        <v>122</v>
      </c>
      <c r="B68" s="67">
        <f aca="true" t="shared" si="38" ref="B68:M68">B67/B60*100</f>
        <v>16</v>
      </c>
      <c r="C68" s="54">
        <f t="shared" si="38"/>
        <v>5.277777777777778</v>
      </c>
      <c r="D68" s="54">
        <f t="shared" si="38"/>
        <v>4.635761589403973</v>
      </c>
      <c r="E68" s="54">
        <f t="shared" si="38"/>
        <v>6.93950177935943</v>
      </c>
      <c r="F68" s="54">
        <f t="shared" si="38"/>
        <v>9.65391621129326</v>
      </c>
      <c r="G68" s="54">
        <f t="shared" si="38"/>
        <v>13.893967093235831</v>
      </c>
      <c r="H68" s="54">
        <f t="shared" si="38"/>
        <v>13.23251417769376</v>
      </c>
      <c r="I68" s="54">
        <f t="shared" si="38"/>
        <v>11.67247386759582</v>
      </c>
      <c r="J68" s="54">
        <f t="shared" si="38"/>
        <v>13.67231638418079</v>
      </c>
      <c r="K68" s="54">
        <f t="shared" si="38"/>
        <v>8.21917808219178</v>
      </c>
      <c r="L68" s="54">
        <f t="shared" si="38"/>
        <v>13.200000000000001</v>
      </c>
      <c r="M68" s="54">
        <f t="shared" si="38"/>
        <v>15.686274509803921</v>
      </c>
      <c r="N68" s="61">
        <f>N67/N60*100</f>
        <v>11.09375</v>
      </c>
    </row>
    <row r="69" spans="1:14" s="46" customFormat="1" ht="12">
      <c r="A69" s="60" t="s">
        <v>120</v>
      </c>
      <c r="B69" s="51">
        <f aca="true" t="shared" si="39" ref="B69:G69">B65-B67</f>
        <v>3</v>
      </c>
      <c r="C69" s="51">
        <f t="shared" si="39"/>
        <v>2</v>
      </c>
      <c r="D69" s="51">
        <f t="shared" si="39"/>
        <v>3</v>
      </c>
      <c r="E69" s="51">
        <f t="shared" si="39"/>
        <v>1</v>
      </c>
      <c r="F69" s="51">
        <f t="shared" si="39"/>
        <v>1</v>
      </c>
      <c r="G69" s="51">
        <f t="shared" si="39"/>
        <v>1</v>
      </c>
      <c r="H69" s="51">
        <f>H65-H67</f>
        <v>0</v>
      </c>
      <c r="I69" s="51">
        <f>I65-I67</f>
        <v>1</v>
      </c>
      <c r="J69" s="51">
        <f>J65-J67</f>
        <v>0</v>
      </c>
      <c r="K69" s="51">
        <f>K65-K67</f>
        <v>1</v>
      </c>
      <c r="L69" s="51">
        <f>L65-L67</f>
        <v>0</v>
      </c>
      <c r="M69" s="51">
        <v>0</v>
      </c>
      <c r="N69" s="60">
        <f>SUM(B69:M69)</f>
        <v>13</v>
      </c>
    </row>
    <row r="70" spans="1:14" s="56" customFormat="1" ht="9" customHeight="1">
      <c r="A70" s="52" t="s">
        <v>122</v>
      </c>
      <c r="B70" s="67">
        <f aca="true" t="shared" si="40" ref="B70:M70">B69/B60*100</f>
        <v>0.9230769230769231</v>
      </c>
      <c r="C70" s="54">
        <f t="shared" si="40"/>
        <v>0.5555555555555556</v>
      </c>
      <c r="D70" s="54">
        <f t="shared" si="40"/>
        <v>0.6622516556291391</v>
      </c>
      <c r="E70" s="54">
        <f t="shared" si="40"/>
        <v>0.1779359430604982</v>
      </c>
      <c r="F70" s="54">
        <f t="shared" si="40"/>
        <v>0.18214936247723132</v>
      </c>
      <c r="G70" s="54">
        <f t="shared" si="40"/>
        <v>0.18281535648994515</v>
      </c>
      <c r="H70" s="54">
        <f t="shared" si="40"/>
        <v>0</v>
      </c>
      <c r="I70" s="54">
        <f t="shared" si="40"/>
        <v>0.17421602787456447</v>
      </c>
      <c r="J70" s="54">
        <f t="shared" si="40"/>
        <v>0</v>
      </c>
      <c r="K70" s="54">
        <f t="shared" si="40"/>
        <v>0.15220700152207</v>
      </c>
      <c r="L70" s="54">
        <f t="shared" si="40"/>
        <v>0</v>
      </c>
      <c r="M70" s="54">
        <f t="shared" si="40"/>
        <v>0</v>
      </c>
      <c r="N70" s="61">
        <f>N69/N60*100</f>
        <v>0.203125</v>
      </c>
    </row>
    <row r="71" spans="1:14" s="46" customFormat="1" ht="12">
      <c r="A71" s="50" t="s">
        <v>45</v>
      </c>
      <c r="B71" s="66">
        <v>1</v>
      </c>
      <c r="C71" s="51">
        <v>9</v>
      </c>
      <c r="D71" s="51">
        <v>5</v>
      </c>
      <c r="E71" s="51">
        <v>31</v>
      </c>
      <c r="F71" s="51">
        <v>31</v>
      </c>
      <c r="G71" s="51">
        <v>11</v>
      </c>
      <c r="H71" s="51">
        <v>3</v>
      </c>
      <c r="I71" s="51">
        <v>21</v>
      </c>
      <c r="J71" s="51">
        <v>65</v>
      </c>
      <c r="K71" s="51">
        <v>65</v>
      </c>
      <c r="L71" s="51">
        <v>39</v>
      </c>
      <c r="M71" s="51">
        <v>1</v>
      </c>
      <c r="N71" s="60">
        <f>SUM(B71:M71)</f>
        <v>282</v>
      </c>
    </row>
    <row r="72" spans="1:14" s="56" customFormat="1" ht="9" customHeight="1">
      <c r="A72" s="52" t="s">
        <v>17</v>
      </c>
      <c r="B72" s="67">
        <f aca="true" t="shared" si="41" ref="B72:M72">B71/B60*100</f>
        <v>0.3076923076923077</v>
      </c>
      <c r="C72" s="54">
        <f t="shared" si="41"/>
        <v>2.5</v>
      </c>
      <c r="D72" s="54">
        <f t="shared" si="41"/>
        <v>1.1037527593818985</v>
      </c>
      <c r="E72" s="54">
        <f t="shared" si="41"/>
        <v>5.5160142348754455</v>
      </c>
      <c r="F72" s="54">
        <f t="shared" si="41"/>
        <v>5.646630236794172</v>
      </c>
      <c r="G72" s="54">
        <f t="shared" si="41"/>
        <v>2.010968921389397</v>
      </c>
      <c r="H72" s="54">
        <f t="shared" si="41"/>
        <v>0.5671077504725899</v>
      </c>
      <c r="I72" s="54">
        <f t="shared" si="41"/>
        <v>3.6585365853658534</v>
      </c>
      <c r="J72" s="54">
        <f t="shared" si="41"/>
        <v>7.344632768361582</v>
      </c>
      <c r="K72" s="54">
        <f t="shared" si="41"/>
        <v>9.89345509893455</v>
      </c>
      <c r="L72" s="54">
        <f t="shared" si="41"/>
        <v>7.8</v>
      </c>
      <c r="M72" s="54">
        <f t="shared" si="41"/>
        <v>0.2178649237472767</v>
      </c>
      <c r="N72" s="61">
        <f>N71/N60*100</f>
        <v>4.40625</v>
      </c>
    </row>
    <row r="73" spans="1:14" s="56" customFormat="1" ht="12" customHeight="1">
      <c r="A73" s="50" t="s">
        <v>49</v>
      </c>
      <c r="B73" s="66">
        <v>2</v>
      </c>
      <c r="C73" s="51">
        <v>15</v>
      </c>
      <c r="D73" s="51">
        <v>20</v>
      </c>
      <c r="E73" s="51">
        <v>19</v>
      </c>
      <c r="F73" s="51">
        <v>10</v>
      </c>
      <c r="G73" s="51">
        <v>8</v>
      </c>
      <c r="H73" s="51">
        <v>7</v>
      </c>
      <c r="I73" s="51">
        <v>23</v>
      </c>
      <c r="J73" s="51">
        <v>44</v>
      </c>
      <c r="K73" s="51">
        <v>23</v>
      </c>
      <c r="L73" s="51">
        <v>23</v>
      </c>
      <c r="M73" s="51">
        <v>7</v>
      </c>
      <c r="N73" s="60">
        <f>SUM(B73:M73)</f>
        <v>201</v>
      </c>
    </row>
    <row r="74" spans="1:14" s="56" customFormat="1" ht="9" customHeight="1">
      <c r="A74" s="52" t="s">
        <v>17</v>
      </c>
      <c r="B74" s="67">
        <f aca="true" t="shared" si="42" ref="B74:M74">B73/B60*100</f>
        <v>0.6153846153846154</v>
      </c>
      <c r="C74" s="54">
        <f t="shared" si="42"/>
        <v>4.166666666666666</v>
      </c>
      <c r="D74" s="54">
        <f t="shared" si="42"/>
        <v>4.415011037527594</v>
      </c>
      <c r="E74" s="54">
        <f t="shared" si="42"/>
        <v>3.3807829181494666</v>
      </c>
      <c r="F74" s="54">
        <f t="shared" si="42"/>
        <v>1.8214936247723135</v>
      </c>
      <c r="G74" s="54">
        <f t="shared" si="42"/>
        <v>1.4625228519195612</v>
      </c>
      <c r="H74" s="54">
        <f t="shared" si="42"/>
        <v>1.3232514177693762</v>
      </c>
      <c r="I74" s="54">
        <f t="shared" si="42"/>
        <v>4.006968641114982</v>
      </c>
      <c r="J74" s="54">
        <f t="shared" si="42"/>
        <v>4.971751412429379</v>
      </c>
      <c r="K74" s="54">
        <f t="shared" si="42"/>
        <v>3.50076103500761</v>
      </c>
      <c r="L74" s="54">
        <f t="shared" si="42"/>
        <v>4.6</v>
      </c>
      <c r="M74" s="54">
        <f t="shared" si="42"/>
        <v>1.5250544662309369</v>
      </c>
      <c r="N74" s="61">
        <f>N73/N60*100</f>
        <v>3.1406249999999996</v>
      </c>
    </row>
    <row r="75" spans="1:14" s="46" customFormat="1" ht="12">
      <c r="A75" s="50" t="s">
        <v>46</v>
      </c>
      <c r="B75" s="66">
        <v>15</v>
      </c>
      <c r="C75" s="51">
        <v>23</v>
      </c>
      <c r="D75" s="51">
        <v>25</v>
      </c>
      <c r="E75" s="51">
        <v>38</v>
      </c>
      <c r="F75" s="51">
        <v>26</v>
      </c>
      <c r="G75" s="51">
        <v>16</v>
      </c>
      <c r="H75" s="51">
        <v>82</v>
      </c>
      <c r="I75" s="51">
        <v>25</v>
      </c>
      <c r="J75" s="51">
        <v>67</v>
      </c>
      <c r="K75" s="51">
        <v>27</v>
      </c>
      <c r="L75" s="51">
        <v>43</v>
      </c>
      <c r="M75" s="51">
        <v>27</v>
      </c>
      <c r="N75" s="60">
        <f>SUM(B75:M75)</f>
        <v>414</v>
      </c>
    </row>
    <row r="76" spans="1:14" s="56" customFormat="1" ht="9.75" customHeight="1">
      <c r="A76" s="52" t="s">
        <v>17</v>
      </c>
      <c r="B76" s="67">
        <f aca="true" t="shared" si="43" ref="B76:M76">B75/B60*100</f>
        <v>4.615384615384616</v>
      </c>
      <c r="C76" s="54">
        <f t="shared" si="43"/>
        <v>6.388888888888888</v>
      </c>
      <c r="D76" s="54">
        <f t="shared" si="43"/>
        <v>5.518763796909492</v>
      </c>
      <c r="E76" s="54">
        <f t="shared" si="43"/>
        <v>6.761565836298933</v>
      </c>
      <c r="F76" s="54">
        <f t="shared" si="43"/>
        <v>4.735883424408015</v>
      </c>
      <c r="G76" s="54">
        <f t="shared" si="43"/>
        <v>2.9250457038391224</v>
      </c>
      <c r="H76" s="54">
        <f t="shared" si="43"/>
        <v>15.500945179584122</v>
      </c>
      <c r="I76" s="54">
        <f t="shared" si="43"/>
        <v>4.355400696864112</v>
      </c>
      <c r="J76" s="54">
        <f t="shared" si="43"/>
        <v>7.5706214689265545</v>
      </c>
      <c r="K76" s="54">
        <f t="shared" si="43"/>
        <v>4.10958904109589</v>
      </c>
      <c r="L76" s="54">
        <f t="shared" si="43"/>
        <v>8.6</v>
      </c>
      <c r="M76" s="54">
        <f t="shared" si="43"/>
        <v>5.88235294117647</v>
      </c>
      <c r="N76" s="61">
        <f>N75/N60*100</f>
        <v>6.468749999999999</v>
      </c>
    </row>
    <row r="77" spans="1:20" s="46" customFormat="1" ht="12">
      <c r="A77" s="50" t="s">
        <v>64</v>
      </c>
      <c r="B77" s="66">
        <v>50</v>
      </c>
      <c r="C77" s="51">
        <v>82</v>
      </c>
      <c r="D77" s="51">
        <v>95</v>
      </c>
      <c r="E77" s="51">
        <v>127</v>
      </c>
      <c r="F77" s="51">
        <v>152</v>
      </c>
      <c r="G77" s="51">
        <v>154</v>
      </c>
      <c r="H77" s="51">
        <v>117</v>
      </c>
      <c r="I77" s="51">
        <v>157</v>
      </c>
      <c r="J77" s="51">
        <v>210</v>
      </c>
      <c r="K77" s="51">
        <v>175</v>
      </c>
      <c r="L77" s="51">
        <v>106</v>
      </c>
      <c r="M77" s="51">
        <v>143</v>
      </c>
      <c r="N77" s="60">
        <f>SUM(B77:M77)</f>
        <v>1568</v>
      </c>
      <c r="O77" s="68"/>
      <c r="P77" s="49"/>
      <c r="Q77" s="49"/>
      <c r="R77" s="49"/>
      <c r="S77" s="49"/>
      <c r="T77" s="49"/>
    </row>
    <row r="78" spans="1:14" s="56" customFormat="1" ht="11.25">
      <c r="A78" s="52" t="s">
        <v>17</v>
      </c>
      <c r="B78" s="67">
        <f aca="true" t="shared" si="44" ref="B78:M78">B77/B60*100</f>
        <v>15.384615384615385</v>
      </c>
      <c r="C78" s="54">
        <f t="shared" si="44"/>
        <v>22.77777777777778</v>
      </c>
      <c r="D78" s="54">
        <f t="shared" si="44"/>
        <v>20.97130242825607</v>
      </c>
      <c r="E78" s="54">
        <f t="shared" si="44"/>
        <v>22.597864768683273</v>
      </c>
      <c r="F78" s="54">
        <f t="shared" si="44"/>
        <v>27.686703096539162</v>
      </c>
      <c r="G78" s="54">
        <f t="shared" si="44"/>
        <v>28.153564899451556</v>
      </c>
      <c r="H78" s="54">
        <f t="shared" si="44"/>
        <v>22.117202268431</v>
      </c>
      <c r="I78" s="54">
        <f t="shared" si="44"/>
        <v>27.35191637630662</v>
      </c>
      <c r="J78" s="54">
        <f t="shared" si="44"/>
        <v>23.728813559322035</v>
      </c>
      <c r="K78" s="54">
        <f t="shared" si="44"/>
        <v>26.636225266362253</v>
      </c>
      <c r="L78" s="54">
        <f t="shared" si="44"/>
        <v>21.2</v>
      </c>
      <c r="M78" s="54">
        <f t="shared" si="44"/>
        <v>31.154684095860567</v>
      </c>
      <c r="N78" s="61">
        <f>N77/N60*100</f>
        <v>24.5</v>
      </c>
    </row>
    <row r="79" spans="1:14" s="46" customFormat="1" ht="12">
      <c r="A79" s="50" t="s">
        <v>65</v>
      </c>
      <c r="B79" s="66">
        <v>34</v>
      </c>
      <c r="C79" s="51">
        <v>26</v>
      </c>
      <c r="D79" s="51">
        <v>30</v>
      </c>
      <c r="E79" s="51">
        <v>25</v>
      </c>
      <c r="F79" s="51">
        <v>35</v>
      </c>
      <c r="G79" s="51">
        <v>38</v>
      </c>
      <c r="H79" s="51">
        <v>23</v>
      </c>
      <c r="I79" s="51">
        <v>32</v>
      </c>
      <c r="J79" s="51">
        <v>40</v>
      </c>
      <c r="K79" s="51">
        <v>48</v>
      </c>
      <c r="L79" s="51">
        <v>32</v>
      </c>
      <c r="M79" s="51">
        <v>22</v>
      </c>
      <c r="N79" s="60">
        <f>SUM(B79:M79)</f>
        <v>385</v>
      </c>
    </row>
    <row r="80" spans="1:14" s="56" customFormat="1" ht="9" customHeight="1">
      <c r="A80" s="52" t="s">
        <v>17</v>
      </c>
      <c r="B80" s="67">
        <f aca="true" t="shared" si="45" ref="B80:M80">B79/B60*100</f>
        <v>10.461538461538462</v>
      </c>
      <c r="C80" s="54">
        <f t="shared" si="45"/>
        <v>7.222222222222221</v>
      </c>
      <c r="D80" s="54">
        <f t="shared" si="45"/>
        <v>6.622516556291391</v>
      </c>
      <c r="E80" s="54">
        <f t="shared" si="45"/>
        <v>4.448398576512456</v>
      </c>
      <c r="F80" s="54">
        <f t="shared" si="45"/>
        <v>6.375227686703097</v>
      </c>
      <c r="G80" s="54">
        <f t="shared" si="45"/>
        <v>6.946983546617916</v>
      </c>
      <c r="H80" s="54">
        <f t="shared" si="45"/>
        <v>4.3478260869565215</v>
      </c>
      <c r="I80" s="54">
        <f t="shared" si="45"/>
        <v>5.574912891986063</v>
      </c>
      <c r="J80" s="54">
        <f t="shared" si="45"/>
        <v>4.519774011299435</v>
      </c>
      <c r="K80" s="54">
        <f t="shared" si="45"/>
        <v>7.30593607305936</v>
      </c>
      <c r="L80" s="54">
        <f t="shared" si="45"/>
        <v>6.4</v>
      </c>
      <c r="M80" s="54">
        <f t="shared" si="45"/>
        <v>4.793028322440087</v>
      </c>
      <c r="N80" s="61">
        <f>N79/N60*100</f>
        <v>6.015625</v>
      </c>
    </row>
    <row r="81" spans="1:14" s="46" customFormat="1" ht="11.25" customHeight="1">
      <c r="A81" s="50" t="s">
        <v>66</v>
      </c>
      <c r="B81" s="66">
        <v>0</v>
      </c>
      <c r="C81" s="51">
        <v>1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9</v>
      </c>
      <c r="K81" s="51">
        <v>8</v>
      </c>
      <c r="L81" s="51">
        <v>0</v>
      </c>
      <c r="M81" s="51">
        <v>0</v>
      </c>
      <c r="N81" s="60">
        <f>SUM(B81:M81)</f>
        <v>18</v>
      </c>
    </row>
    <row r="82" spans="1:14" s="56" customFormat="1" ht="9.75" customHeight="1">
      <c r="A82" s="52" t="s">
        <v>17</v>
      </c>
      <c r="B82" s="67">
        <f aca="true" t="shared" si="46" ref="B82:M82">B81/B60*100</f>
        <v>0</v>
      </c>
      <c r="C82" s="54">
        <f t="shared" si="46"/>
        <v>0.2777777777777778</v>
      </c>
      <c r="D82" s="54">
        <f t="shared" si="46"/>
        <v>0</v>
      </c>
      <c r="E82" s="54">
        <f t="shared" si="46"/>
        <v>0</v>
      </c>
      <c r="F82" s="54">
        <f t="shared" si="46"/>
        <v>0</v>
      </c>
      <c r="G82" s="54">
        <f t="shared" si="46"/>
        <v>0</v>
      </c>
      <c r="H82" s="54">
        <f t="shared" si="46"/>
        <v>0</v>
      </c>
      <c r="I82" s="54">
        <f t="shared" si="46"/>
        <v>0</v>
      </c>
      <c r="J82" s="54">
        <f t="shared" si="46"/>
        <v>1.0169491525423728</v>
      </c>
      <c r="K82" s="54">
        <f t="shared" si="46"/>
        <v>1.21765601217656</v>
      </c>
      <c r="L82" s="54">
        <f t="shared" si="46"/>
        <v>0</v>
      </c>
      <c r="M82" s="54">
        <f t="shared" si="46"/>
        <v>0</v>
      </c>
      <c r="N82" s="61">
        <f>N81/N60*100</f>
        <v>0.28125</v>
      </c>
    </row>
    <row r="83" spans="1:14" s="46" customFormat="1" ht="10.5" customHeight="1">
      <c r="A83" s="50" t="s">
        <v>67</v>
      </c>
      <c r="B83" s="66">
        <v>0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1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60">
        <f>SUM(B83:M83)</f>
        <v>1</v>
      </c>
    </row>
    <row r="84" spans="1:14" s="56" customFormat="1" ht="10.5" customHeight="1">
      <c r="A84" s="52" t="s">
        <v>17</v>
      </c>
      <c r="B84" s="67">
        <f aca="true" t="shared" si="47" ref="B84:M84">B83/B60*100</f>
        <v>0</v>
      </c>
      <c r="C84" s="54">
        <f t="shared" si="47"/>
        <v>0</v>
      </c>
      <c r="D84" s="54">
        <f t="shared" si="47"/>
        <v>0</v>
      </c>
      <c r="E84" s="54">
        <f t="shared" si="47"/>
        <v>0</v>
      </c>
      <c r="F84" s="54">
        <f t="shared" si="47"/>
        <v>0</v>
      </c>
      <c r="G84" s="54">
        <f t="shared" si="47"/>
        <v>0</v>
      </c>
      <c r="H84" s="54">
        <f t="shared" si="47"/>
        <v>0.1890359168241966</v>
      </c>
      <c r="I84" s="54">
        <f t="shared" si="47"/>
        <v>0</v>
      </c>
      <c r="J84" s="54">
        <f t="shared" si="47"/>
        <v>0</v>
      </c>
      <c r="K84" s="54">
        <f t="shared" si="47"/>
        <v>0</v>
      </c>
      <c r="L84" s="54">
        <f t="shared" si="47"/>
        <v>0</v>
      </c>
      <c r="M84" s="54">
        <f t="shared" si="47"/>
        <v>0</v>
      </c>
      <c r="N84" s="61">
        <f>N83/N60*100</f>
        <v>0.015625</v>
      </c>
    </row>
    <row r="85" spans="1:14" s="46" customFormat="1" ht="12">
      <c r="A85" s="50" t="s">
        <v>68</v>
      </c>
      <c r="B85" s="66">
        <v>12</v>
      </c>
      <c r="C85" s="51">
        <v>7</v>
      </c>
      <c r="D85" s="51">
        <v>11</v>
      </c>
      <c r="E85" s="51">
        <v>9</v>
      </c>
      <c r="F85" s="51">
        <v>2</v>
      </c>
      <c r="G85" s="51">
        <v>5</v>
      </c>
      <c r="H85" s="51">
        <v>9</v>
      </c>
      <c r="I85" s="51">
        <v>5</v>
      </c>
      <c r="J85" s="51">
        <v>2</v>
      </c>
      <c r="K85" s="51">
        <v>6</v>
      </c>
      <c r="L85" s="51">
        <v>7</v>
      </c>
      <c r="M85" s="51">
        <v>3</v>
      </c>
      <c r="N85" s="60">
        <f>SUM(B85:M85)</f>
        <v>78</v>
      </c>
    </row>
    <row r="86" spans="1:14" s="56" customFormat="1" ht="9" customHeight="1">
      <c r="A86" s="52" t="s">
        <v>17</v>
      </c>
      <c r="B86" s="67">
        <f aca="true" t="shared" si="48" ref="B86:M86">B85/B60*100</f>
        <v>3.6923076923076925</v>
      </c>
      <c r="C86" s="54">
        <f t="shared" si="48"/>
        <v>1.9444444444444444</v>
      </c>
      <c r="D86" s="54">
        <f t="shared" si="48"/>
        <v>2.4282560706401766</v>
      </c>
      <c r="E86" s="54">
        <f t="shared" si="48"/>
        <v>1.601423487544484</v>
      </c>
      <c r="F86" s="54">
        <f t="shared" si="48"/>
        <v>0.36429872495446264</v>
      </c>
      <c r="G86" s="54">
        <f t="shared" si="48"/>
        <v>0.9140767824497258</v>
      </c>
      <c r="H86" s="54">
        <f t="shared" si="48"/>
        <v>1.7013232514177694</v>
      </c>
      <c r="I86" s="54">
        <f t="shared" si="48"/>
        <v>0.8710801393728222</v>
      </c>
      <c r="J86" s="54">
        <f t="shared" si="48"/>
        <v>0.22598870056497175</v>
      </c>
      <c r="K86" s="54">
        <f t="shared" si="48"/>
        <v>0.91324200913242</v>
      </c>
      <c r="L86" s="54">
        <f t="shared" si="48"/>
        <v>1.4000000000000001</v>
      </c>
      <c r="M86" s="54">
        <f t="shared" si="48"/>
        <v>0.6535947712418301</v>
      </c>
      <c r="N86" s="61">
        <f>N85/N60*100</f>
        <v>1.21875</v>
      </c>
    </row>
    <row r="87" spans="1:14" s="46" customFormat="1" ht="9.75" customHeight="1">
      <c r="A87" s="50" t="s">
        <v>69</v>
      </c>
      <c r="B87" s="51">
        <f aca="true" t="shared" si="49" ref="B87:M87">B60-B61-B71-B73-B75-B77-B79-B81-B83-B85</f>
        <v>13</v>
      </c>
      <c r="C87" s="51">
        <f t="shared" si="49"/>
        <v>28</v>
      </c>
      <c r="D87" s="51">
        <f t="shared" si="49"/>
        <v>22</v>
      </c>
      <c r="E87" s="51">
        <f t="shared" si="49"/>
        <v>20</v>
      </c>
      <c r="F87" s="51">
        <f t="shared" si="49"/>
        <v>24</v>
      </c>
      <c r="G87" s="51">
        <f t="shared" si="49"/>
        <v>17</v>
      </c>
      <c r="H87" s="51">
        <f t="shared" si="49"/>
        <v>11</v>
      </c>
      <c r="I87" s="51">
        <f t="shared" si="49"/>
        <v>46</v>
      </c>
      <c r="J87" s="51">
        <f t="shared" si="49"/>
        <v>71</v>
      </c>
      <c r="K87" s="51">
        <f t="shared" si="49"/>
        <v>34</v>
      </c>
      <c r="L87" s="51">
        <f t="shared" si="49"/>
        <v>28</v>
      </c>
      <c r="M87" s="51">
        <f t="shared" si="49"/>
        <v>17</v>
      </c>
      <c r="N87" s="60">
        <f>SUM(B87:M87)</f>
        <v>331</v>
      </c>
    </row>
    <row r="88" spans="1:14" s="56" customFormat="1" ht="10.5" customHeight="1" thickBot="1">
      <c r="A88" s="57" t="s">
        <v>17</v>
      </c>
      <c r="B88" s="69">
        <f aca="true" t="shared" si="50" ref="B88:M88">B87/B60*100</f>
        <v>4</v>
      </c>
      <c r="C88" s="58">
        <f t="shared" si="50"/>
        <v>7.777777777777778</v>
      </c>
      <c r="D88" s="58">
        <f t="shared" si="50"/>
        <v>4.856512141280353</v>
      </c>
      <c r="E88" s="58">
        <f t="shared" si="50"/>
        <v>3.558718861209965</v>
      </c>
      <c r="F88" s="58">
        <f t="shared" si="50"/>
        <v>4.371584699453552</v>
      </c>
      <c r="G88" s="58">
        <f t="shared" si="50"/>
        <v>3.1078610603290677</v>
      </c>
      <c r="H88" s="58">
        <f t="shared" si="50"/>
        <v>2.0793950850661624</v>
      </c>
      <c r="I88" s="58">
        <f t="shared" si="50"/>
        <v>8.013937282229964</v>
      </c>
      <c r="J88" s="58">
        <f t="shared" si="50"/>
        <v>8.022598870056497</v>
      </c>
      <c r="K88" s="58">
        <f t="shared" si="50"/>
        <v>5.175038051750381</v>
      </c>
      <c r="L88" s="58">
        <f t="shared" si="50"/>
        <v>5.6000000000000005</v>
      </c>
      <c r="M88" s="58">
        <f t="shared" si="50"/>
        <v>3.7037037037037033</v>
      </c>
      <c r="N88" s="62">
        <f>N87/N60*100</f>
        <v>5.171875</v>
      </c>
    </row>
    <row r="89" ht="12.75">
      <c r="A89" s="105" t="s">
        <v>197</v>
      </c>
    </row>
  </sheetData>
  <printOptions/>
  <pageMargins left="0.73" right="0.13" top="0.25" bottom="0.2" header="0.25" footer="0.2"/>
  <pageSetup horizontalDpi="120" verticalDpi="12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4"/>
  <dimension ref="A1:O88"/>
  <sheetViews>
    <sheetView showGridLines="0" workbookViewId="0" topLeftCell="A55">
      <selection activeCell="M82" sqref="M82"/>
    </sheetView>
  </sheetViews>
  <sheetFormatPr defaultColWidth="9.00390625" defaultRowHeight="12.75"/>
  <cols>
    <col min="1" max="1" width="24.875" style="30" customWidth="1"/>
    <col min="2" max="14" width="6.25390625" style="30" customWidth="1"/>
  </cols>
  <sheetData>
    <row r="1" spans="1:14" s="5" customFormat="1" ht="11.25" customHeight="1" thickBo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ht="12" customHeight="1" thickBot="1">
      <c r="A2" s="10" t="s">
        <v>1</v>
      </c>
      <c r="B2" s="11" t="s">
        <v>48</v>
      </c>
      <c r="C2" s="42" t="s">
        <v>99</v>
      </c>
      <c r="D2" s="43" t="s">
        <v>100</v>
      </c>
      <c r="E2" s="43" t="s">
        <v>101</v>
      </c>
      <c r="F2" s="43" t="s">
        <v>102</v>
      </c>
      <c r="G2" s="43" t="s">
        <v>103</v>
      </c>
      <c r="H2" s="43" t="s">
        <v>104</v>
      </c>
      <c r="I2" s="43" t="s">
        <v>47</v>
      </c>
      <c r="J2" s="43" t="s">
        <v>105</v>
      </c>
      <c r="K2" s="43" t="s">
        <v>106</v>
      </c>
      <c r="L2" s="43" t="s">
        <v>107</v>
      </c>
      <c r="M2" s="43" t="s">
        <v>108</v>
      </c>
      <c r="N2" s="44" t="s">
        <v>109</v>
      </c>
    </row>
    <row r="3" spans="1:14" s="6" customFormat="1" ht="12" customHeight="1" thickBot="1">
      <c r="A3" s="12" t="s">
        <v>2</v>
      </c>
      <c r="B3" s="238">
        <v>314</v>
      </c>
      <c r="C3" s="263">
        <v>324</v>
      </c>
      <c r="D3" s="14">
        <v>340</v>
      </c>
      <c r="E3" s="14">
        <v>327</v>
      </c>
      <c r="F3" s="14">
        <v>316</v>
      </c>
      <c r="G3" s="14">
        <v>288</v>
      </c>
      <c r="H3" s="14">
        <v>284</v>
      </c>
      <c r="I3" s="14">
        <v>295</v>
      </c>
      <c r="J3" s="14">
        <v>290</v>
      </c>
      <c r="K3" s="14">
        <v>282</v>
      </c>
      <c r="L3" s="14">
        <v>252</v>
      </c>
      <c r="M3" s="14">
        <v>271</v>
      </c>
      <c r="N3" s="13">
        <v>285</v>
      </c>
    </row>
    <row r="4" spans="1:14" s="5" customFormat="1" ht="12" customHeight="1" thickTop="1">
      <c r="A4" s="20" t="s">
        <v>3</v>
      </c>
      <c r="B4" s="239">
        <v>168</v>
      </c>
      <c r="C4" s="264">
        <v>169</v>
      </c>
      <c r="D4" s="16">
        <v>178</v>
      </c>
      <c r="E4" s="16">
        <v>164</v>
      </c>
      <c r="F4" s="16">
        <v>162</v>
      </c>
      <c r="G4" s="16">
        <v>155</v>
      </c>
      <c r="H4" s="16">
        <v>156</v>
      </c>
      <c r="I4" s="16">
        <v>160</v>
      </c>
      <c r="J4" s="16">
        <v>163</v>
      </c>
      <c r="K4" s="16">
        <v>163</v>
      </c>
      <c r="L4" s="16">
        <v>144</v>
      </c>
      <c r="M4" s="16">
        <v>158</v>
      </c>
      <c r="N4" s="15">
        <v>159</v>
      </c>
    </row>
    <row r="5" spans="1:14" s="7" customFormat="1" ht="10.5" customHeight="1">
      <c r="A5" s="17" t="s">
        <v>4</v>
      </c>
      <c r="B5" s="240">
        <f aca="true" t="shared" si="0" ref="B5:N5">B4/B3*100</f>
        <v>53.503184713375795</v>
      </c>
      <c r="C5" s="265">
        <f t="shared" si="0"/>
        <v>52.160493827160494</v>
      </c>
      <c r="D5" s="19">
        <f t="shared" si="0"/>
        <v>52.352941176470594</v>
      </c>
      <c r="E5" s="19">
        <f t="shared" si="0"/>
        <v>50.15290519877675</v>
      </c>
      <c r="F5" s="19">
        <f t="shared" si="0"/>
        <v>51.26582278481012</v>
      </c>
      <c r="G5" s="19">
        <f t="shared" si="0"/>
        <v>53.81944444444444</v>
      </c>
      <c r="H5" s="19">
        <f t="shared" si="0"/>
        <v>54.929577464788736</v>
      </c>
      <c r="I5" s="19">
        <f t="shared" si="0"/>
        <v>54.23728813559322</v>
      </c>
      <c r="J5" s="19">
        <f t="shared" si="0"/>
        <v>56.20689655172414</v>
      </c>
      <c r="K5" s="19">
        <f t="shared" si="0"/>
        <v>57.801418439716315</v>
      </c>
      <c r="L5" s="19">
        <f t="shared" si="0"/>
        <v>57.14285714285714</v>
      </c>
      <c r="M5" s="19">
        <f t="shared" si="0"/>
        <v>58.30258302583026</v>
      </c>
      <c r="N5" s="18">
        <f t="shared" si="0"/>
        <v>55.78947368421052</v>
      </c>
    </row>
    <row r="6" spans="1:14" s="5" customFormat="1" ht="12" customHeight="1">
      <c r="A6" s="20" t="s">
        <v>41</v>
      </c>
      <c r="B6" s="239">
        <v>248</v>
      </c>
      <c r="C6" s="264">
        <v>259</v>
      </c>
      <c r="D6" s="16">
        <v>271</v>
      </c>
      <c r="E6" s="16">
        <v>260</v>
      </c>
      <c r="F6" s="16">
        <v>256</v>
      </c>
      <c r="G6" s="16">
        <v>231</v>
      </c>
      <c r="H6" s="16">
        <v>218</v>
      </c>
      <c r="I6" s="16">
        <v>227</v>
      </c>
      <c r="J6" s="16">
        <v>217</v>
      </c>
      <c r="K6" s="16">
        <v>205</v>
      </c>
      <c r="L6" s="16">
        <v>184</v>
      </c>
      <c r="M6" s="16">
        <v>202</v>
      </c>
      <c r="N6" s="15">
        <v>215</v>
      </c>
    </row>
    <row r="7" spans="1:14" s="7" customFormat="1" ht="10.5" customHeight="1">
      <c r="A7" s="17" t="s">
        <v>4</v>
      </c>
      <c r="B7" s="240">
        <f aca="true" t="shared" si="1" ref="B7:N7">B6/B3*100</f>
        <v>78.98089171974523</v>
      </c>
      <c r="C7" s="265">
        <f t="shared" si="1"/>
        <v>79.93827160493827</v>
      </c>
      <c r="D7" s="19">
        <f t="shared" si="1"/>
        <v>79.70588235294119</v>
      </c>
      <c r="E7" s="19">
        <f t="shared" si="1"/>
        <v>79.51070336391437</v>
      </c>
      <c r="F7" s="19">
        <f t="shared" si="1"/>
        <v>81.0126582278481</v>
      </c>
      <c r="G7" s="19">
        <f t="shared" si="1"/>
        <v>80.20833333333334</v>
      </c>
      <c r="H7" s="19">
        <f t="shared" si="1"/>
        <v>76.76056338028168</v>
      </c>
      <c r="I7" s="19">
        <f t="shared" si="1"/>
        <v>76.94915254237287</v>
      </c>
      <c r="J7" s="19">
        <f t="shared" si="1"/>
        <v>74.82758620689656</v>
      </c>
      <c r="K7" s="19">
        <f t="shared" si="1"/>
        <v>72.69503546099291</v>
      </c>
      <c r="L7" s="19">
        <f t="shared" si="1"/>
        <v>73.01587301587301</v>
      </c>
      <c r="M7" s="19">
        <f t="shared" si="1"/>
        <v>74.53874538745387</v>
      </c>
      <c r="N7" s="18">
        <f t="shared" si="1"/>
        <v>75.43859649122807</v>
      </c>
    </row>
    <row r="8" spans="1:14" s="5" customFormat="1" ht="12" customHeight="1">
      <c r="A8" s="20" t="s">
        <v>5</v>
      </c>
      <c r="B8" s="241">
        <f aca="true" t="shared" si="2" ref="B8:H8">B3-B6</f>
        <v>66</v>
      </c>
      <c r="C8" s="266">
        <f t="shared" si="2"/>
        <v>65</v>
      </c>
      <c r="D8" s="31">
        <f t="shared" si="2"/>
        <v>69</v>
      </c>
      <c r="E8" s="31">
        <f t="shared" si="2"/>
        <v>67</v>
      </c>
      <c r="F8" s="31">
        <f t="shared" si="2"/>
        <v>60</v>
      </c>
      <c r="G8" s="31">
        <f t="shared" si="2"/>
        <v>57</v>
      </c>
      <c r="H8" s="31">
        <f t="shared" si="2"/>
        <v>66</v>
      </c>
      <c r="I8" s="31">
        <f aca="true" t="shared" si="3" ref="I8:N8">I3-I6</f>
        <v>68</v>
      </c>
      <c r="J8" s="31">
        <f t="shared" si="3"/>
        <v>73</v>
      </c>
      <c r="K8" s="31">
        <f t="shared" si="3"/>
        <v>77</v>
      </c>
      <c r="L8" s="31">
        <f t="shared" si="3"/>
        <v>68</v>
      </c>
      <c r="M8" s="31">
        <f t="shared" si="3"/>
        <v>69</v>
      </c>
      <c r="N8" s="237">
        <f t="shared" si="3"/>
        <v>70</v>
      </c>
    </row>
    <row r="9" spans="1:14" s="7" customFormat="1" ht="10.5" customHeight="1">
      <c r="A9" s="17" t="s">
        <v>4</v>
      </c>
      <c r="B9" s="240">
        <f aca="true" t="shared" si="4" ref="B9:N9">B8/B3*100</f>
        <v>21.019108280254777</v>
      </c>
      <c r="C9" s="265">
        <f t="shared" si="4"/>
        <v>20.061728395061728</v>
      </c>
      <c r="D9" s="19">
        <f t="shared" si="4"/>
        <v>20.294117647058822</v>
      </c>
      <c r="E9" s="19">
        <f t="shared" si="4"/>
        <v>20.489296636085626</v>
      </c>
      <c r="F9" s="19">
        <f t="shared" si="4"/>
        <v>18.9873417721519</v>
      </c>
      <c r="G9" s="19">
        <f t="shared" si="4"/>
        <v>19.791666666666664</v>
      </c>
      <c r="H9" s="19">
        <f t="shared" si="4"/>
        <v>23.239436619718308</v>
      </c>
      <c r="I9" s="19">
        <f t="shared" si="4"/>
        <v>23.050847457627118</v>
      </c>
      <c r="J9" s="19">
        <f t="shared" si="4"/>
        <v>25.17241379310345</v>
      </c>
      <c r="K9" s="19">
        <f t="shared" si="4"/>
        <v>27.30496453900709</v>
      </c>
      <c r="L9" s="19">
        <f t="shared" si="4"/>
        <v>26.984126984126984</v>
      </c>
      <c r="M9" s="19">
        <f t="shared" si="4"/>
        <v>25.461254612546124</v>
      </c>
      <c r="N9" s="18">
        <f t="shared" si="4"/>
        <v>24.561403508771928</v>
      </c>
    </row>
    <row r="10" spans="1:14" s="5" customFormat="1" ht="12" customHeight="1">
      <c r="A10" s="20" t="s">
        <v>6</v>
      </c>
      <c r="B10" s="239">
        <v>46</v>
      </c>
      <c r="C10" s="264">
        <v>45</v>
      </c>
      <c r="D10" s="16">
        <v>51</v>
      </c>
      <c r="E10" s="16">
        <v>42</v>
      </c>
      <c r="F10" s="16">
        <v>48</v>
      </c>
      <c r="G10" s="16">
        <v>38</v>
      </c>
      <c r="H10" s="16">
        <v>34</v>
      </c>
      <c r="I10" s="16">
        <v>34</v>
      </c>
      <c r="J10" s="16">
        <v>28</v>
      </c>
      <c r="K10" s="16">
        <v>23</v>
      </c>
      <c r="L10" s="16">
        <v>17</v>
      </c>
      <c r="M10" s="16">
        <v>35</v>
      </c>
      <c r="N10" s="15">
        <v>36</v>
      </c>
    </row>
    <row r="11" spans="1:14" s="7" customFormat="1" ht="10.5" customHeight="1">
      <c r="A11" s="17" t="s">
        <v>4</v>
      </c>
      <c r="B11" s="240">
        <f aca="true" t="shared" si="5" ref="B11:N11">B10/B3*100</f>
        <v>14.64968152866242</v>
      </c>
      <c r="C11" s="265">
        <f t="shared" si="5"/>
        <v>13.88888888888889</v>
      </c>
      <c r="D11" s="19">
        <f t="shared" si="5"/>
        <v>15</v>
      </c>
      <c r="E11" s="19">
        <f t="shared" si="5"/>
        <v>12.844036697247708</v>
      </c>
      <c r="F11" s="19">
        <f t="shared" si="5"/>
        <v>15.18987341772152</v>
      </c>
      <c r="G11" s="19">
        <f t="shared" si="5"/>
        <v>13.194444444444445</v>
      </c>
      <c r="H11" s="19">
        <f t="shared" si="5"/>
        <v>11.971830985915492</v>
      </c>
      <c r="I11" s="19">
        <f t="shared" si="5"/>
        <v>11.525423728813559</v>
      </c>
      <c r="J11" s="19">
        <f t="shared" si="5"/>
        <v>9.655172413793103</v>
      </c>
      <c r="K11" s="19">
        <f t="shared" si="5"/>
        <v>8.156028368794328</v>
      </c>
      <c r="L11" s="19">
        <f t="shared" si="5"/>
        <v>6.746031746031746</v>
      </c>
      <c r="M11" s="19">
        <f t="shared" si="5"/>
        <v>12.915129151291513</v>
      </c>
      <c r="N11" s="18">
        <f t="shared" si="5"/>
        <v>12.631578947368421</v>
      </c>
    </row>
    <row r="12" spans="1:14" s="5" customFormat="1" ht="12" customHeight="1">
      <c r="A12" s="20" t="s">
        <v>7</v>
      </c>
      <c r="B12" s="239">
        <f aca="true" t="shared" si="6" ref="B12:H12">B3-B10</f>
        <v>268</v>
      </c>
      <c r="C12" s="264">
        <f t="shared" si="6"/>
        <v>279</v>
      </c>
      <c r="D12" s="16">
        <f t="shared" si="6"/>
        <v>289</v>
      </c>
      <c r="E12" s="16">
        <f t="shared" si="6"/>
        <v>285</v>
      </c>
      <c r="F12" s="16">
        <f t="shared" si="6"/>
        <v>268</v>
      </c>
      <c r="G12" s="16">
        <f t="shared" si="6"/>
        <v>250</v>
      </c>
      <c r="H12" s="16">
        <f t="shared" si="6"/>
        <v>250</v>
      </c>
      <c r="I12" s="16">
        <f aca="true" t="shared" si="7" ref="I12:N12">I3-I10</f>
        <v>261</v>
      </c>
      <c r="J12" s="16">
        <f t="shared" si="7"/>
        <v>262</v>
      </c>
      <c r="K12" s="16">
        <f t="shared" si="7"/>
        <v>259</v>
      </c>
      <c r="L12" s="16">
        <f t="shared" si="7"/>
        <v>235</v>
      </c>
      <c r="M12" s="16">
        <f t="shared" si="7"/>
        <v>236</v>
      </c>
      <c r="N12" s="15">
        <f t="shared" si="7"/>
        <v>249</v>
      </c>
    </row>
    <row r="13" spans="1:14" s="7" customFormat="1" ht="10.5" customHeight="1">
      <c r="A13" s="17" t="s">
        <v>4</v>
      </c>
      <c r="B13" s="240">
        <f aca="true" t="shared" si="8" ref="B13:N13">B12/B3*100</f>
        <v>85.35031847133759</v>
      </c>
      <c r="C13" s="265">
        <f t="shared" si="8"/>
        <v>86.11111111111111</v>
      </c>
      <c r="D13" s="19">
        <f t="shared" si="8"/>
        <v>85</v>
      </c>
      <c r="E13" s="19">
        <f t="shared" si="8"/>
        <v>87.1559633027523</v>
      </c>
      <c r="F13" s="19">
        <f t="shared" si="8"/>
        <v>84.81012658227847</v>
      </c>
      <c r="G13" s="19">
        <f t="shared" si="8"/>
        <v>86.80555555555556</v>
      </c>
      <c r="H13" s="19">
        <f t="shared" si="8"/>
        <v>88.02816901408451</v>
      </c>
      <c r="I13" s="19">
        <f t="shared" si="8"/>
        <v>88.47457627118645</v>
      </c>
      <c r="J13" s="19">
        <f t="shared" si="8"/>
        <v>90.3448275862069</v>
      </c>
      <c r="K13" s="19">
        <f t="shared" si="8"/>
        <v>91.84397163120568</v>
      </c>
      <c r="L13" s="19">
        <f t="shared" si="8"/>
        <v>93.25396825396825</v>
      </c>
      <c r="M13" s="19">
        <f t="shared" si="8"/>
        <v>87.08487084870849</v>
      </c>
      <c r="N13" s="18">
        <f t="shared" si="8"/>
        <v>87.36842105263159</v>
      </c>
    </row>
    <row r="14" spans="1:15" s="56" customFormat="1" ht="11.25" customHeight="1">
      <c r="A14" s="50" t="s">
        <v>111</v>
      </c>
      <c r="B14" s="242">
        <v>145</v>
      </c>
      <c r="C14" s="252">
        <v>134</v>
      </c>
      <c r="D14" s="51">
        <v>145</v>
      </c>
      <c r="E14" s="51">
        <v>142</v>
      </c>
      <c r="F14" s="51">
        <v>134</v>
      </c>
      <c r="G14" s="51">
        <v>119</v>
      </c>
      <c r="H14" s="51">
        <v>122</v>
      </c>
      <c r="I14" s="51">
        <v>130</v>
      </c>
      <c r="J14" s="51">
        <v>130</v>
      </c>
      <c r="K14" s="51">
        <v>132</v>
      </c>
      <c r="L14" s="51">
        <v>117</v>
      </c>
      <c r="M14" s="51">
        <v>123</v>
      </c>
      <c r="N14" s="117">
        <v>132</v>
      </c>
      <c r="O14" s="55"/>
    </row>
    <row r="15" spans="1:15" s="56" customFormat="1" ht="11.25" customHeight="1">
      <c r="A15" s="52" t="s">
        <v>4</v>
      </c>
      <c r="B15" s="243">
        <f aca="true" t="shared" si="9" ref="B15:N15">B14/B3*100</f>
        <v>46.17834394904459</v>
      </c>
      <c r="C15" s="53">
        <f t="shared" si="9"/>
        <v>41.358024691358025</v>
      </c>
      <c r="D15" s="54">
        <f t="shared" si="9"/>
        <v>42.64705882352941</v>
      </c>
      <c r="E15" s="54">
        <f t="shared" si="9"/>
        <v>43.425076452599384</v>
      </c>
      <c r="F15" s="54">
        <f t="shared" si="9"/>
        <v>42.405063291139236</v>
      </c>
      <c r="G15" s="54">
        <f t="shared" si="9"/>
        <v>41.31944444444444</v>
      </c>
      <c r="H15" s="54">
        <f t="shared" si="9"/>
        <v>42.95774647887324</v>
      </c>
      <c r="I15" s="54">
        <f t="shared" si="9"/>
        <v>44.06779661016949</v>
      </c>
      <c r="J15" s="54">
        <f t="shared" si="9"/>
        <v>44.827586206896555</v>
      </c>
      <c r="K15" s="54">
        <f t="shared" si="9"/>
        <v>46.808510638297875</v>
      </c>
      <c r="L15" s="54">
        <f t="shared" si="9"/>
        <v>46.42857142857143</v>
      </c>
      <c r="M15" s="54">
        <f t="shared" si="9"/>
        <v>45.38745387453875</v>
      </c>
      <c r="N15" s="118">
        <f t="shared" si="9"/>
        <v>46.31578947368421</v>
      </c>
      <c r="O15" s="55"/>
    </row>
    <row r="16" spans="1:15" s="46" customFormat="1" ht="12" customHeight="1">
      <c r="A16" s="50" t="s">
        <v>112</v>
      </c>
      <c r="B16" s="242">
        <v>172</v>
      </c>
      <c r="C16" s="252">
        <v>182</v>
      </c>
      <c r="D16" s="51">
        <v>186</v>
      </c>
      <c r="E16" s="51">
        <v>186</v>
      </c>
      <c r="F16" s="51">
        <v>173</v>
      </c>
      <c r="G16" s="51">
        <v>162</v>
      </c>
      <c r="H16" s="51">
        <v>157</v>
      </c>
      <c r="I16" s="51">
        <v>165</v>
      </c>
      <c r="J16" s="51">
        <v>165</v>
      </c>
      <c r="K16" s="51">
        <v>153</v>
      </c>
      <c r="L16" s="51">
        <v>149</v>
      </c>
      <c r="M16" s="51">
        <v>152</v>
      </c>
      <c r="N16" s="117">
        <v>167</v>
      </c>
      <c r="O16" s="49"/>
    </row>
    <row r="17" spans="1:15" s="56" customFormat="1" ht="10.5" customHeight="1">
      <c r="A17" s="52" t="s">
        <v>4</v>
      </c>
      <c r="B17" s="243">
        <f aca="true" t="shared" si="10" ref="B17:N17">B16/B3*100</f>
        <v>54.77707006369427</v>
      </c>
      <c r="C17" s="53">
        <f t="shared" si="10"/>
        <v>56.17283950617284</v>
      </c>
      <c r="D17" s="54">
        <f t="shared" si="10"/>
        <v>54.70588235294118</v>
      </c>
      <c r="E17" s="54">
        <f t="shared" si="10"/>
        <v>56.88073394495413</v>
      </c>
      <c r="F17" s="54">
        <f t="shared" si="10"/>
        <v>54.74683544303798</v>
      </c>
      <c r="G17" s="54">
        <f t="shared" si="10"/>
        <v>56.25</v>
      </c>
      <c r="H17" s="54">
        <f t="shared" si="10"/>
        <v>55.28169014084507</v>
      </c>
      <c r="I17" s="54">
        <f t="shared" si="10"/>
        <v>55.932203389830505</v>
      </c>
      <c r="J17" s="54">
        <f t="shared" si="10"/>
        <v>56.896551724137936</v>
      </c>
      <c r="K17" s="54">
        <f t="shared" si="10"/>
        <v>54.25531914893617</v>
      </c>
      <c r="L17" s="54">
        <f t="shared" si="10"/>
        <v>59.12698412698413</v>
      </c>
      <c r="M17" s="54">
        <f t="shared" si="10"/>
        <v>56.08856088560885</v>
      </c>
      <c r="N17" s="118">
        <f t="shared" si="10"/>
        <v>58.59649122807018</v>
      </c>
      <c r="O17" s="55"/>
    </row>
    <row r="18" spans="1:15" s="46" customFormat="1" ht="12" customHeight="1">
      <c r="A18" s="50" t="s">
        <v>113</v>
      </c>
      <c r="B18" s="242">
        <v>13</v>
      </c>
      <c r="C18" s="252">
        <v>19</v>
      </c>
      <c r="D18" s="51">
        <v>18</v>
      </c>
      <c r="E18" s="51">
        <v>16</v>
      </c>
      <c r="F18" s="51">
        <v>14</v>
      </c>
      <c r="G18" s="51">
        <v>12</v>
      </c>
      <c r="H18" s="51">
        <v>13</v>
      </c>
      <c r="I18" s="51">
        <v>14</v>
      </c>
      <c r="J18" s="51">
        <v>14</v>
      </c>
      <c r="K18" s="51">
        <v>12</v>
      </c>
      <c r="L18" s="51">
        <v>12</v>
      </c>
      <c r="M18" s="51">
        <v>14</v>
      </c>
      <c r="N18" s="117">
        <v>12</v>
      </c>
      <c r="O18" s="49"/>
    </row>
    <row r="19" spans="1:15" s="46" customFormat="1" ht="12" customHeight="1">
      <c r="A19" s="52" t="s">
        <v>4</v>
      </c>
      <c r="B19" s="53">
        <f aca="true" t="shared" si="11" ref="B19:N19">B18/B3*100</f>
        <v>4.140127388535031</v>
      </c>
      <c r="C19" s="53">
        <f t="shared" si="11"/>
        <v>5.864197530864197</v>
      </c>
      <c r="D19" s="54">
        <f t="shared" si="11"/>
        <v>5.294117647058823</v>
      </c>
      <c r="E19" s="54">
        <f t="shared" si="11"/>
        <v>4.892966360856269</v>
      </c>
      <c r="F19" s="54">
        <f t="shared" si="11"/>
        <v>4.430379746835443</v>
      </c>
      <c r="G19" s="54">
        <f t="shared" si="11"/>
        <v>4.166666666666666</v>
      </c>
      <c r="H19" s="54">
        <f t="shared" si="11"/>
        <v>4.577464788732395</v>
      </c>
      <c r="I19" s="54">
        <f t="shared" si="11"/>
        <v>4.745762711864407</v>
      </c>
      <c r="J19" s="54">
        <f t="shared" si="11"/>
        <v>4.827586206896552</v>
      </c>
      <c r="K19" s="54">
        <f t="shared" si="11"/>
        <v>4.25531914893617</v>
      </c>
      <c r="L19" s="54">
        <f t="shared" si="11"/>
        <v>4.761904761904762</v>
      </c>
      <c r="M19" s="54">
        <f t="shared" si="11"/>
        <v>5.166051660516605</v>
      </c>
      <c r="N19" s="118">
        <f t="shared" si="11"/>
        <v>4.2105263157894735</v>
      </c>
      <c r="O19" s="49"/>
    </row>
    <row r="20" spans="1:15" s="46" customFormat="1" ht="12" customHeight="1">
      <c r="A20" s="50" t="s">
        <v>115</v>
      </c>
      <c r="B20" s="242">
        <v>39</v>
      </c>
      <c r="C20" s="252">
        <v>44</v>
      </c>
      <c r="D20" s="51">
        <v>47</v>
      </c>
      <c r="E20" s="51">
        <v>13</v>
      </c>
      <c r="F20" s="51">
        <v>12</v>
      </c>
      <c r="G20" s="51">
        <v>12</v>
      </c>
      <c r="H20" s="51">
        <v>12</v>
      </c>
      <c r="I20" s="51">
        <v>11</v>
      </c>
      <c r="J20" s="51">
        <v>10</v>
      </c>
      <c r="K20" s="51">
        <v>11</v>
      </c>
      <c r="L20" s="51">
        <v>13</v>
      </c>
      <c r="M20" s="51">
        <v>55</v>
      </c>
      <c r="N20" s="117">
        <v>48</v>
      </c>
      <c r="O20" s="49"/>
    </row>
    <row r="21" spans="1:15" s="46" customFormat="1" ht="12" customHeight="1">
      <c r="A21" s="52" t="s">
        <v>4</v>
      </c>
      <c r="B21" s="243">
        <f aca="true" t="shared" si="12" ref="B21:N21">B20/B3*100</f>
        <v>12.420382165605096</v>
      </c>
      <c r="C21" s="53">
        <f t="shared" si="12"/>
        <v>13.580246913580247</v>
      </c>
      <c r="D21" s="54">
        <f t="shared" si="12"/>
        <v>13.823529411764707</v>
      </c>
      <c r="E21" s="54">
        <f t="shared" si="12"/>
        <v>3.9755351681957185</v>
      </c>
      <c r="F21" s="54">
        <f t="shared" si="12"/>
        <v>3.79746835443038</v>
      </c>
      <c r="G21" s="54">
        <f t="shared" si="12"/>
        <v>4.166666666666666</v>
      </c>
      <c r="H21" s="54">
        <f t="shared" si="12"/>
        <v>4.225352112676056</v>
      </c>
      <c r="I21" s="54">
        <f t="shared" si="12"/>
        <v>3.728813559322034</v>
      </c>
      <c r="J21" s="54">
        <f t="shared" si="12"/>
        <v>3.4482758620689653</v>
      </c>
      <c r="K21" s="54">
        <f t="shared" si="12"/>
        <v>3.900709219858156</v>
      </c>
      <c r="L21" s="54">
        <f t="shared" si="12"/>
        <v>5.158730158730158</v>
      </c>
      <c r="M21" s="54">
        <f t="shared" si="12"/>
        <v>20.29520295202952</v>
      </c>
      <c r="N21" s="118">
        <f t="shared" si="12"/>
        <v>16.842105263157894</v>
      </c>
      <c r="O21" s="49"/>
    </row>
    <row r="22" spans="1:15" s="46" customFormat="1" ht="12" customHeight="1">
      <c r="A22" s="50" t="s">
        <v>116</v>
      </c>
      <c r="B22" s="242">
        <v>0</v>
      </c>
      <c r="C22" s="252">
        <v>1</v>
      </c>
      <c r="D22" s="51">
        <v>1</v>
      </c>
      <c r="E22" s="51">
        <v>1</v>
      </c>
      <c r="F22" s="51">
        <v>1</v>
      </c>
      <c r="G22" s="51">
        <v>2</v>
      </c>
      <c r="H22" s="51">
        <v>2</v>
      </c>
      <c r="I22" s="51">
        <v>2</v>
      </c>
      <c r="J22" s="51">
        <v>2</v>
      </c>
      <c r="K22" s="51">
        <v>3</v>
      </c>
      <c r="L22" s="51">
        <v>3</v>
      </c>
      <c r="M22" s="51">
        <v>3</v>
      </c>
      <c r="N22" s="117">
        <v>3</v>
      </c>
      <c r="O22" s="49"/>
    </row>
    <row r="23" spans="1:15" s="56" customFormat="1" ht="10.5" customHeight="1">
      <c r="A23" s="52" t="s">
        <v>4</v>
      </c>
      <c r="B23" s="243">
        <f aca="true" t="shared" si="13" ref="B23:N23">B22/B3*100</f>
        <v>0</v>
      </c>
      <c r="C23" s="53">
        <f t="shared" si="13"/>
        <v>0.30864197530864196</v>
      </c>
      <c r="D23" s="54">
        <f t="shared" si="13"/>
        <v>0.29411764705882354</v>
      </c>
      <c r="E23" s="54">
        <f t="shared" si="13"/>
        <v>0.3058103975535168</v>
      </c>
      <c r="F23" s="54">
        <f t="shared" si="13"/>
        <v>0.31645569620253167</v>
      </c>
      <c r="G23" s="54">
        <f t="shared" si="13"/>
        <v>0.6944444444444444</v>
      </c>
      <c r="H23" s="54">
        <f t="shared" si="13"/>
        <v>0.7042253521126761</v>
      </c>
      <c r="I23" s="54">
        <f t="shared" si="13"/>
        <v>0.6779661016949152</v>
      </c>
      <c r="J23" s="54">
        <f t="shared" si="13"/>
        <v>0.6896551724137931</v>
      </c>
      <c r="K23" s="54">
        <f t="shared" si="13"/>
        <v>1.0638297872340425</v>
      </c>
      <c r="L23" s="54">
        <f t="shared" si="13"/>
        <v>1.1904761904761905</v>
      </c>
      <c r="M23" s="54">
        <f t="shared" si="13"/>
        <v>1.107011070110701</v>
      </c>
      <c r="N23" s="118">
        <f t="shared" si="13"/>
        <v>1.0526315789473684</v>
      </c>
      <c r="O23" s="55"/>
    </row>
    <row r="24" spans="1:15" s="46" customFormat="1" ht="12" customHeight="1">
      <c r="A24" s="50" t="s">
        <v>55</v>
      </c>
      <c r="B24" s="242">
        <v>12</v>
      </c>
      <c r="C24" s="252">
        <v>13</v>
      </c>
      <c r="D24" s="51">
        <v>14</v>
      </c>
      <c r="E24" s="51">
        <v>13</v>
      </c>
      <c r="F24" s="51">
        <v>13</v>
      </c>
      <c r="G24" s="51">
        <v>12</v>
      </c>
      <c r="H24" s="51">
        <v>9</v>
      </c>
      <c r="I24" s="51">
        <v>10</v>
      </c>
      <c r="J24" s="51">
        <v>9</v>
      </c>
      <c r="K24" s="51">
        <v>8</v>
      </c>
      <c r="L24" s="51">
        <v>8</v>
      </c>
      <c r="M24" s="51">
        <v>9</v>
      </c>
      <c r="N24" s="117">
        <v>9</v>
      </c>
      <c r="O24" s="49"/>
    </row>
    <row r="25" spans="1:15" s="56" customFormat="1" ht="11.25" customHeight="1" thickBot="1">
      <c r="A25" s="57" t="s">
        <v>4</v>
      </c>
      <c r="B25" s="244">
        <f aca="true" t="shared" si="14" ref="B25:N25">B24/B3*100</f>
        <v>3.821656050955414</v>
      </c>
      <c r="C25" s="253">
        <f t="shared" si="14"/>
        <v>4.012345679012346</v>
      </c>
      <c r="D25" s="58">
        <f t="shared" si="14"/>
        <v>4.117647058823529</v>
      </c>
      <c r="E25" s="58">
        <f t="shared" si="14"/>
        <v>3.9755351681957185</v>
      </c>
      <c r="F25" s="58">
        <f t="shared" si="14"/>
        <v>4.113924050632911</v>
      </c>
      <c r="G25" s="58">
        <f t="shared" si="14"/>
        <v>4.166666666666666</v>
      </c>
      <c r="H25" s="58">
        <f t="shared" si="14"/>
        <v>3.169014084507042</v>
      </c>
      <c r="I25" s="58">
        <f t="shared" si="14"/>
        <v>3.389830508474576</v>
      </c>
      <c r="J25" s="58">
        <f t="shared" si="14"/>
        <v>3.103448275862069</v>
      </c>
      <c r="K25" s="58">
        <f t="shared" si="14"/>
        <v>2.8368794326241136</v>
      </c>
      <c r="L25" s="58">
        <f t="shared" si="14"/>
        <v>3.1746031746031744</v>
      </c>
      <c r="M25" s="58">
        <f t="shared" si="14"/>
        <v>3.3210332103321036</v>
      </c>
      <c r="N25" s="119">
        <f t="shared" si="14"/>
        <v>3.1578947368421053</v>
      </c>
      <c r="O25" s="55"/>
    </row>
    <row r="26" spans="1:14" s="1" customFormat="1" ht="12" customHeight="1" thickBot="1">
      <c r="A26" s="32" t="s">
        <v>23</v>
      </c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5"/>
    </row>
    <row r="27" spans="1:14" s="1" customFormat="1" ht="12" customHeight="1" thickBot="1">
      <c r="A27" s="10" t="s">
        <v>1</v>
      </c>
      <c r="B27" s="42" t="s">
        <v>99</v>
      </c>
      <c r="C27" s="43" t="s">
        <v>100</v>
      </c>
      <c r="D27" s="43" t="s">
        <v>101</v>
      </c>
      <c r="E27" s="43" t="s">
        <v>102</v>
      </c>
      <c r="F27" s="43" t="s">
        <v>103</v>
      </c>
      <c r="G27" s="43" t="s">
        <v>104</v>
      </c>
      <c r="H27" s="43" t="s">
        <v>47</v>
      </c>
      <c r="I27" s="43" t="s">
        <v>105</v>
      </c>
      <c r="J27" s="43" t="s">
        <v>106</v>
      </c>
      <c r="K27" s="43" t="s">
        <v>107</v>
      </c>
      <c r="L27" s="43" t="s">
        <v>108</v>
      </c>
      <c r="M27" s="44" t="s">
        <v>109</v>
      </c>
      <c r="N27" s="25" t="s">
        <v>39</v>
      </c>
    </row>
    <row r="28" spans="1:14" ht="12" customHeight="1" thickBot="1">
      <c r="A28" s="26" t="s">
        <v>9</v>
      </c>
      <c r="B28" s="238">
        <v>26</v>
      </c>
      <c r="C28" s="14">
        <v>29</v>
      </c>
      <c r="D28" s="14">
        <v>18</v>
      </c>
      <c r="E28" s="14">
        <v>28</v>
      </c>
      <c r="F28" s="14">
        <v>11</v>
      </c>
      <c r="G28" s="14">
        <v>29</v>
      </c>
      <c r="H28" s="14">
        <v>35</v>
      </c>
      <c r="I28" s="14">
        <v>24</v>
      </c>
      <c r="J28" s="14">
        <v>42</v>
      </c>
      <c r="K28" s="14">
        <v>15</v>
      </c>
      <c r="L28" s="14">
        <v>41</v>
      </c>
      <c r="M28" s="14">
        <v>33</v>
      </c>
      <c r="N28" s="12">
        <f>SUM(B28:M28)</f>
        <v>331</v>
      </c>
    </row>
    <row r="29" spans="1:14" ht="12" customHeight="1" thickTop="1">
      <c r="A29" s="20" t="s">
        <v>3</v>
      </c>
      <c r="B29" s="239">
        <v>10</v>
      </c>
      <c r="C29" s="16">
        <v>12</v>
      </c>
      <c r="D29" s="16">
        <v>7</v>
      </c>
      <c r="E29" s="16">
        <v>11</v>
      </c>
      <c r="F29" s="16">
        <v>5</v>
      </c>
      <c r="G29" s="16">
        <v>17</v>
      </c>
      <c r="H29" s="16">
        <v>15</v>
      </c>
      <c r="I29" s="16">
        <v>15</v>
      </c>
      <c r="J29" s="16">
        <v>25</v>
      </c>
      <c r="K29" s="16">
        <v>5</v>
      </c>
      <c r="L29" s="16">
        <v>21</v>
      </c>
      <c r="M29" s="16">
        <v>12</v>
      </c>
      <c r="N29" s="27">
        <f>SUM(B29:M29)</f>
        <v>155</v>
      </c>
    </row>
    <row r="30" spans="1:14" s="8" customFormat="1" ht="10.5" customHeight="1">
      <c r="A30" s="17" t="s">
        <v>10</v>
      </c>
      <c r="B30" s="240">
        <f aca="true" t="shared" si="15" ref="B30:M30">B29/B28*100</f>
        <v>38.46153846153847</v>
      </c>
      <c r="C30" s="19">
        <f t="shared" si="15"/>
        <v>41.37931034482759</v>
      </c>
      <c r="D30" s="19">
        <f t="shared" si="15"/>
        <v>38.88888888888889</v>
      </c>
      <c r="E30" s="19">
        <f t="shared" si="15"/>
        <v>39.285714285714285</v>
      </c>
      <c r="F30" s="19">
        <f t="shared" si="15"/>
        <v>45.45454545454545</v>
      </c>
      <c r="G30" s="19">
        <f t="shared" si="15"/>
        <v>58.620689655172406</v>
      </c>
      <c r="H30" s="19">
        <f t="shared" si="15"/>
        <v>42.857142857142854</v>
      </c>
      <c r="I30" s="19">
        <f t="shared" si="15"/>
        <v>62.5</v>
      </c>
      <c r="J30" s="19">
        <f t="shared" si="15"/>
        <v>59.523809523809526</v>
      </c>
      <c r="K30" s="19">
        <f t="shared" si="15"/>
        <v>33.33333333333333</v>
      </c>
      <c r="L30" s="19">
        <f t="shared" si="15"/>
        <v>51.21951219512195</v>
      </c>
      <c r="M30" s="19">
        <f t="shared" si="15"/>
        <v>36.36363636363637</v>
      </c>
      <c r="N30" s="28">
        <f>N29/N28*100</f>
        <v>46.82779456193353</v>
      </c>
    </row>
    <row r="31" spans="1:14" ht="12" customHeight="1">
      <c r="A31" s="20" t="s">
        <v>11</v>
      </c>
      <c r="B31" s="239">
        <v>2</v>
      </c>
      <c r="C31" s="16">
        <v>7</v>
      </c>
      <c r="D31" s="16">
        <v>4</v>
      </c>
      <c r="E31" s="16">
        <v>4</v>
      </c>
      <c r="F31" s="16">
        <v>3</v>
      </c>
      <c r="G31" s="16">
        <v>14</v>
      </c>
      <c r="H31" s="16">
        <v>16</v>
      </c>
      <c r="I31" s="16">
        <v>15</v>
      </c>
      <c r="J31" s="16">
        <v>19</v>
      </c>
      <c r="K31" s="16">
        <v>4</v>
      </c>
      <c r="L31" s="16">
        <v>6</v>
      </c>
      <c r="M31" s="16">
        <v>4</v>
      </c>
      <c r="N31" s="27">
        <f>SUM(B31:M31)</f>
        <v>98</v>
      </c>
    </row>
    <row r="32" spans="1:14" s="8" customFormat="1" ht="10.5" customHeight="1">
      <c r="A32" s="17" t="s">
        <v>10</v>
      </c>
      <c r="B32" s="240">
        <f aca="true" t="shared" si="16" ref="B32:M32">B31/B28*100</f>
        <v>7.6923076923076925</v>
      </c>
      <c r="C32" s="19">
        <f t="shared" si="16"/>
        <v>24.137931034482758</v>
      </c>
      <c r="D32" s="19">
        <f t="shared" si="16"/>
        <v>22.22222222222222</v>
      </c>
      <c r="E32" s="19">
        <f t="shared" si="16"/>
        <v>14.285714285714285</v>
      </c>
      <c r="F32" s="19">
        <f t="shared" si="16"/>
        <v>27.27272727272727</v>
      </c>
      <c r="G32" s="19">
        <f t="shared" si="16"/>
        <v>48.275862068965516</v>
      </c>
      <c r="H32" s="19">
        <f t="shared" si="16"/>
        <v>45.714285714285715</v>
      </c>
      <c r="I32" s="19">
        <f t="shared" si="16"/>
        <v>62.5</v>
      </c>
      <c r="J32" s="19">
        <f t="shared" si="16"/>
        <v>45.23809523809524</v>
      </c>
      <c r="K32" s="19">
        <f t="shared" si="16"/>
        <v>26.666666666666668</v>
      </c>
      <c r="L32" s="19">
        <f t="shared" si="16"/>
        <v>14.634146341463413</v>
      </c>
      <c r="M32" s="19">
        <f t="shared" si="16"/>
        <v>12.121212121212121</v>
      </c>
      <c r="N32" s="28">
        <f>N31/N28*100</f>
        <v>29.607250755287005</v>
      </c>
    </row>
    <row r="33" spans="1:14" ht="12" customHeight="1">
      <c r="A33" s="20" t="s">
        <v>12</v>
      </c>
      <c r="B33" s="239">
        <f aca="true" t="shared" si="17" ref="B33:H33">B28-B31</f>
        <v>24</v>
      </c>
      <c r="C33" s="16">
        <f t="shared" si="17"/>
        <v>22</v>
      </c>
      <c r="D33" s="16">
        <f t="shared" si="17"/>
        <v>14</v>
      </c>
      <c r="E33" s="16">
        <f t="shared" si="17"/>
        <v>24</v>
      </c>
      <c r="F33" s="16">
        <f t="shared" si="17"/>
        <v>8</v>
      </c>
      <c r="G33" s="16">
        <f t="shared" si="17"/>
        <v>15</v>
      </c>
      <c r="H33" s="16">
        <f t="shared" si="17"/>
        <v>19</v>
      </c>
      <c r="I33" s="16">
        <f>I28-I31</f>
        <v>9</v>
      </c>
      <c r="J33" s="16">
        <f>J28-J31</f>
        <v>23</v>
      </c>
      <c r="K33" s="16">
        <f>K28-K31</f>
        <v>11</v>
      </c>
      <c r="L33" s="16">
        <f>L28-L31</f>
        <v>35</v>
      </c>
      <c r="M33" s="16">
        <f>M28-M31</f>
        <v>29</v>
      </c>
      <c r="N33" s="27">
        <f>SUM(B33:M33)</f>
        <v>233</v>
      </c>
    </row>
    <row r="34" spans="1:14" s="8" customFormat="1" ht="10.5" customHeight="1">
      <c r="A34" s="17" t="s">
        <v>10</v>
      </c>
      <c r="B34" s="240">
        <f aca="true" t="shared" si="18" ref="B34:M34">B33/B28*100</f>
        <v>92.3076923076923</v>
      </c>
      <c r="C34" s="19">
        <f t="shared" si="18"/>
        <v>75.86206896551724</v>
      </c>
      <c r="D34" s="19">
        <f t="shared" si="18"/>
        <v>77.77777777777779</v>
      </c>
      <c r="E34" s="19">
        <f t="shared" si="18"/>
        <v>85.71428571428571</v>
      </c>
      <c r="F34" s="19">
        <f t="shared" si="18"/>
        <v>72.72727272727273</v>
      </c>
      <c r="G34" s="19">
        <f t="shared" si="18"/>
        <v>51.724137931034484</v>
      </c>
      <c r="H34" s="19">
        <f t="shared" si="18"/>
        <v>54.285714285714285</v>
      </c>
      <c r="I34" s="19">
        <f t="shared" si="18"/>
        <v>37.5</v>
      </c>
      <c r="J34" s="19">
        <f t="shared" si="18"/>
        <v>54.761904761904766</v>
      </c>
      <c r="K34" s="19">
        <f t="shared" si="18"/>
        <v>73.33333333333333</v>
      </c>
      <c r="L34" s="19">
        <f t="shared" si="18"/>
        <v>85.36585365853658</v>
      </c>
      <c r="M34" s="19">
        <f t="shared" si="18"/>
        <v>87.87878787878788</v>
      </c>
      <c r="N34" s="28">
        <f>N33/N28*100</f>
        <v>70.39274924471299</v>
      </c>
    </row>
    <row r="35" spans="1:14" ht="12" customHeight="1">
      <c r="A35" s="20" t="s">
        <v>42</v>
      </c>
      <c r="B35" s="239">
        <v>21</v>
      </c>
      <c r="C35" s="16">
        <v>23</v>
      </c>
      <c r="D35" s="16">
        <v>14</v>
      </c>
      <c r="E35" s="16">
        <v>24</v>
      </c>
      <c r="F35" s="16">
        <v>8</v>
      </c>
      <c r="G35" s="16">
        <v>10</v>
      </c>
      <c r="H35" s="16">
        <v>21</v>
      </c>
      <c r="I35" s="16">
        <v>10</v>
      </c>
      <c r="J35" s="16">
        <v>24</v>
      </c>
      <c r="K35" s="16">
        <v>10</v>
      </c>
      <c r="L35" s="16">
        <v>35</v>
      </c>
      <c r="M35" s="16">
        <v>23</v>
      </c>
      <c r="N35" s="27">
        <f>SUM(B35:M35)</f>
        <v>223</v>
      </c>
    </row>
    <row r="36" spans="1:14" s="8" customFormat="1" ht="10.5" customHeight="1">
      <c r="A36" s="17" t="s">
        <v>10</v>
      </c>
      <c r="B36" s="240">
        <f aca="true" t="shared" si="19" ref="B36:M36">B35/B28*100</f>
        <v>80.76923076923077</v>
      </c>
      <c r="C36" s="19">
        <f t="shared" si="19"/>
        <v>79.3103448275862</v>
      </c>
      <c r="D36" s="19">
        <f t="shared" si="19"/>
        <v>77.77777777777779</v>
      </c>
      <c r="E36" s="19">
        <f t="shared" si="19"/>
        <v>85.71428571428571</v>
      </c>
      <c r="F36" s="19">
        <f t="shared" si="19"/>
        <v>72.72727272727273</v>
      </c>
      <c r="G36" s="19">
        <f t="shared" si="19"/>
        <v>34.48275862068966</v>
      </c>
      <c r="H36" s="19">
        <f t="shared" si="19"/>
        <v>60</v>
      </c>
      <c r="I36" s="19">
        <f t="shared" si="19"/>
        <v>41.66666666666667</v>
      </c>
      <c r="J36" s="19">
        <f t="shared" si="19"/>
        <v>57.14285714285714</v>
      </c>
      <c r="K36" s="19">
        <f t="shared" si="19"/>
        <v>66.66666666666666</v>
      </c>
      <c r="L36" s="19">
        <f t="shared" si="19"/>
        <v>85.36585365853658</v>
      </c>
      <c r="M36" s="19">
        <f t="shared" si="19"/>
        <v>69.6969696969697</v>
      </c>
      <c r="N36" s="28">
        <f>N35/N28*100</f>
        <v>67.37160120845923</v>
      </c>
    </row>
    <row r="37" spans="1:14" ht="12" customHeight="1">
      <c r="A37" s="20" t="s">
        <v>5</v>
      </c>
      <c r="B37" s="239">
        <f aca="true" t="shared" si="20" ref="B37:H37">B28-B35</f>
        <v>5</v>
      </c>
      <c r="C37" s="16">
        <f t="shared" si="20"/>
        <v>6</v>
      </c>
      <c r="D37" s="16">
        <f t="shared" si="20"/>
        <v>4</v>
      </c>
      <c r="E37" s="16">
        <f t="shared" si="20"/>
        <v>4</v>
      </c>
      <c r="F37" s="16">
        <f t="shared" si="20"/>
        <v>3</v>
      </c>
      <c r="G37" s="31">
        <f t="shared" si="20"/>
        <v>19</v>
      </c>
      <c r="H37" s="31">
        <f t="shared" si="20"/>
        <v>14</v>
      </c>
      <c r="I37" s="31">
        <f>I28-I35</f>
        <v>14</v>
      </c>
      <c r="J37" s="31">
        <f>J28-J35</f>
        <v>18</v>
      </c>
      <c r="K37" s="31">
        <f>K28-K35</f>
        <v>5</v>
      </c>
      <c r="L37" s="31">
        <f>L28-L35</f>
        <v>6</v>
      </c>
      <c r="M37" s="31">
        <f>M28-M35</f>
        <v>10</v>
      </c>
      <c r="N37" s="27">
        <f>SUM(B37:M37)</f>
        <v>108</v>
      </c>
    </row>
    <row r="38" spans="1:14" s="8" customFormat="1" ht="9.75" customHeight="1">
      <c r="A38" s="17" t="s">
        <v>10</v>
      </c>
      <c r="B38" s="240">
        <f aca="true" t="shared" si="21" ref="B38:M38">B37/B28*100</f>
        <v>19.230769230769234</v>
      </c>
      <c r="C38" s="19">
        <f t="shared" si="21"/>
        <v>20.689655172413794</v>
      </c>
      <c r="D38" s="19">
        <f t="shared" si="21"/>
        <v>22.22222222222222</v>
      </c>
      <c r="E38" s="19">
        <f t="shared" si="21"/>
        <v>14.285714285714285</v>
      </c>
      <c r="F38" s="19">
        <f t="shared" si="21"/>
        <v>27.27272727272727</v>
      </c>
      <c r="G38" s="19">
        <f t="shared" si="21"/>
        <v>65.51724137931035</v>
      </c>
      <c r="H38" s="19">
        <f t="shared" si="21"/>
        <v>40</v>
      </c>
      <c r="I38" s="19">
        <f t="shared" si="21"/>
        <v>58.333333333333336</v>
      </c>
      <c r="J38" s="19">
        <f t="shared" si="21"/>
        <v>42.857142857142854</v>
      </c>
      <c r="K38" s="19">
        <f t="shared" si="21"/>
        <v>33.33333333333333</v>
      </c>
      <c r="L38" s="19">
        <f t="shared" si="21"/>
        <v>14.634146341463413</v>
      </c>
      <c r="M38" s="19">
        <f t="shared" si="21"/>
        <v>30.303030303030305</v>
      </c>
      <c r="N38" s="28">
        <f>N37/N28*100</f>
        <v>32.62839879154079</v>
      </c>
    </row>
    <row r="39" spans="1:15" s="56" customFormat="1" ht="11.25" customHeight="1">
      <c r="A39" s="50" t="s">
        <v>111</v>
      </c>
      <c r="B39" s="267">
        <v>11</v>
      </c>
      <c r="C39" s="127">
        <v>16</v>
      </c>
      <c r="D39" s="127">
        <v>8</v>
      </c>
      <c r="E39" s="127">
        <v>11</v>
      </c>
      <c r="F39" s="127">
        <v>7</v>
      </c>
      <c r="G39" s="127">
        <v>21</v>
      </c>
      <c r="H39" s="127">
        <v>22</v>
      </c>
      <c r="I39" s="127">
        <v>17</v>
      </c>
      <c r="J39" s="127">
        <v>29</v>
      </c>
      <c r="K39" s="127">
        <v>8</v>
      </c>
      <c r="L39" s="127">
        <v>19</v>
      </c>
      <c r="M39" s="127">
        <v>20</v>
      </c>
      <c r="N39" s="27">
        <f>SUM(B39:M39)</f>
        <v>189</v>
      </c>
      <c r="O39" s="55"/>
    </row>
    <row r="40" spans="1:15" s="56" customFormat="1" ht="11.25" customHeight="1">
      <c r="A40" s="52" t="s">
        <v>4</v>
      </c>
      <c r="B40" s="53">
        <f aca="true" t="shared" si="22" ref="B40:M40">B39/B28*100</f>
        <v>42.30769230769231</v>
      </c>
      <c r="C40" s="54">
        <f t="shared" si="22"/>
        <v>55.172413793103445</v>
      </c>
      <c r="D40" s="54">
        <f t="shared" si="22"/>
        <v>44.44444444444444</v>
      </c>
      <c r="E40" s="54">
        <f t="shared" si="22"/>
        <v>39.285714285714285</v>
      </c>
      <c r="F40" s="54">
        <f t="shared" si="22"/>
        <v>63.63636363636363</v>
      </c>
      <c r="G40" s="54">
        <f t="shared" si="22"/>
        <v>72.41379310344827</v>
      </c>
      <c r="H40" s="54">
        <f t="shared" si="22"/>
        <v>62.857142857142854</v>
      </c>
      <c r="I40" s="54">
        <f t="shared" si="22"/>
        <v>70.83333333333334</v>
      </c>
      <c r="J40" s="54">
        <f t="shared" si="22"/>
        <v>69.04761904761905</v>
      </c>
      <c r="K40" s="54">
        <f t="shared" si="22"/>
        <v>53.333333333333336</v>
      </c>
      <c r="L40" s="54">
        <f t="shared" si="22"/>
        <v>46.34146341463415</v>
      </c>
      <c r="M40" s="54">
        <f t="shared" si="22"/>
        <v>60.60606060606061</v>
      </c>
      <c r="N40" s="61">
        <f>N39/N28*100</f>
        <v>57.09969788519638</v>
      </c>
      <c r="O40" s="55"/>
    </row>
    <row r="41" spans="1:15" s="46" customFormat="1" ht="12" customHeight="1">
      <c r="A41" s="50" t="s">
        <v>112</v>
      </c>
      <c r="B41" s="252">
        <v>15</v>
      </c>
      <c r="C41" s="51">
        <v>12</v>
      </c>
      <c r="D41" s="51">
        <v>11</v>
      </c>
      <c r="E41" s="51">
        <v>8</v>
      </c>
      <c r="F41" s="51">
        <v>9</v>
      </c>
      <c r="G41" s="51">
        <v>6</v>
      </c>
      <c r="H41" s="51">
        <v>17</v>
      </c>
      <c r="I41" s="51">
        <v>17</v>
      </c>
      <c r="J41" s="51">
        <v>10</v>
      </c>
      <c r="K41" s="51">
        <v>15</v>
      </c>
      <c r="L41" s="51">
        <v>16</v>
      </c>
      <c r="M41" s="51">
        <v>23</v>
      </c>
      <c r="N41" s="27">
        <f>SUM(B41:M41)</f>
        <v>159</v>
      </c>
      <c r="O41" s="49"/>
    </row>
    <row r="42" spans="1:15" s="56" customFormat="1" ht="10.5" customHeight="1">
      <c r="A42" s="52" t="s">
        <v>4</v>
      </c>
      <c r="B42" s="53">
        <f aca="true" t="shared" si="23" ref="B42:M42">B41/B28*100</f>
        <v>57.692307692307686</v>
      </c>
      <c r="C42" s="54">
        <f t="shared" si="23"/>
        <v>41.37931034482759</v>
      </c>
      <c r="D42" s="54">
        <f t="shared" si="23"/>
        <v>61.111111111111114</v>
      </c>
      <c r="E42" s="54">
        <f t="shared" si="23"/>
        <v>28.57142857142857</v>
      </c>
      <c r="F42" s="54">
        <f t="shared" si="23"/>
        <v>81.81818181818183</v>
      </c>
      <c r="G42" s="54">
        <f t="shared" si="23"/>
        <v>20.689655172413794</v>
      </c>
      <c r="H42" s="54">
        <f t="shared" si="23"/>
        <v>48.57142857142857</v>
      </c>
      <c r="I42" s="54">
        <f t="shared" si="23"/>
        <v>70.83333333333334</v>
      </c>
      <c r="J42" s="54">
        <f t="shared" si="23"/>
        <v>23.809523809523807</v>
      </c>
      <c r="K42" s="54">
        <f t="shared" si="23"/>
        <v>100</v>
      </c>
      <c r="L42" s="54">
        <f t="shared" si="23"/>
        <v>39.02439024390244</v>
      </c>
      <c r="M42" s="54">
        <f t="shared" si="23"/>
        <v>69.6969696969697</v>
      </c>
      <c r="N42" s="61">
        <f>N41/N28*100</f>
        <v>48.036253776435046</v>
      </c>
      <c r="O42" s="55"/>
    </row>
    <row r="43" spans="1:15" s="46" customFormat="1" ht="12" customHeight="1">
      <c r="A43" s="50" t="s">
        <v>113</v>
      </c>
      <c r="B43" s="252">
        <v>6</v>
      </c>
      <c r="C43" s="51">
        <v>1</v>
      </c>
      <c r="D43" s="51">
        <v>0</v>
      </c>
      <c r="E43" s="51">
        <v>0</v>
      </c>
      <c r="F43" s="51">
        <v>0</v>
      </c>
      <c r="G43" s="51">
        <v>0</v>
      </c>
      <c r="H43" s="51">
        <v>1</v>
      </c>
      <c r="I43" s="51">
        <v>1</v>
      </c>
      <c r="J43" s="51">
        <v>0</v>
      </c>
      <c r="K43" s="51">
        <v>0</v>
      </c>
      <c r="L43" s="51">
        <v>3</v>
      </c>
      <c r="M43" s="51">
        <v>0</v>
      </c>
      <c r="N43" s="27">
        <f>SUM(B43:M43)</f>
        <v>12</v>
      </c>
      <c r="O43" s="49"/>
    </row>
    <row r="44" spans="1:15" s="46" customFormat="1" ht="12" customHeight="1">
      <c r="A44" s="52" t="s">
        <v>4</v>
      </c>
      <c r="B44" s="53">
        <f aca="true" t="shared" si="24" ref="B44:M44">B43/B28*100</f>
        <v>23.076923076923077</v>
      </c>
      <c r="C44" s="54">
        <f t="shared" si="24"/>
        <v>3.4482758620689653</v>
      </c>
      <c r="D44" s="54">
        <f t="shared" si="24"/>
        <v>0</v>
      </c>
      <c r="E44" s="54">
        <f t="shared" si="24"/>
        <v>0</v>
      </c>
      <c r="F44" s="54">
        <f t="shared" si="24"/>
        <v>0</v>
      </c>
      <c r="G44" s="54">
        <f t="shared" si="24"/>
        <v>0</v>
      </c>
      <c r="H44" s="54">
        <f t="shared" si="24"/>
        <v>2.857142857142857</v>
      </c>
      <c r="I44" s="54">
        <f t="shared" si="24"/>
        <v>4.166666666666666</v>
      </c>
      <c r="J44" s="54">
        <f t="shared" si="24"/>
        <v>0</v>
      </c>
      <c r="K44" s="54">
        <f t="shared" si="24"/>
        <v>0</v>
      </c>
      <c r="L44" s="54">
        <f t="shared" si="24"/>
        <v>7.317073170731707</v>
      </c>
      <c r="M44" s="54">
        <f t="shared" si="24"/>
        <v>0</v>
      </c>
      <c r="N44" s="61">
        <f>N43/N28*100</f>
        <v>3.625377643504532</v>
      </c>
      <c r="O44" s="49"/>
    </row>
    <row r="45" spans="1:15" s="46" customFormat="1" ht="12" customHeight="1">
      <c r="A45" s="50" t="s">
        <v>114</v>
      </c>
      <c r="B45" s="252">
        <v>4</v>
      </c>
      <c r="C45" s="51">
        <v>5</v>
      </c>
      <c r="D45" s="51">
        <v>1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2</v>
      </c>
      <c r="K45" s="51">
        <v>1</v>
      </c>
      <c r="L45" s="51">
        <v>10</v>
      </c>
      <c r="M45" s="51">
        <v>1</v>
      </c>
      <c r="N45" s="27">
        <f>SUM(B45:M45)</f>
        <v>24</v>
      </c>
      <c r="O45" s="49"/>
    </row>
    <row r="46" spans="1:15" s="46" customFormat="1" ht="12" customHeight="1" thickBot="1">
      <c r="A46" s="52" t="s">
        <v>4</v>
      </c>
      <c r="B46" s="53">
        <f aca="true" t="shared" si="25" ref="B46:M46">B45/B28*100</f>
        <v>15.384615384615385</v>
      </c>
      <c r="C46" s="58">
        <f t="shared" si="25"/>
        <v>17.24137931034483</v>
      </c>
      <c r="D46" s="58">
        <f t="shared" si="25"/>
        <v>5.555555555555555</v>
      </c>
      <c r="E46" s="58">
        <f t="shared" si="25"/>
        <v>0</v>
      </c>
      <c r="F46" s="58">
        <f t="shared" si="25"/>
        <v>0</v>
      </c>
      <c r="G46" s="58">
        <f t="shared" si="25"/>
        <v>0</v>
      </c>
      <c r="H46" s="58">
        <f t="shared" si="25"/>
        <v>0</v>
      </c>
      <c r="I46" s="58">
        <f t="shared" si="25"/>
        <v>0</v>
      </c>
      <c r="J46" s="58">
        <f t="shared" si="25"/>
        <v>4.761904761904762</v>
      </c>
      <c r="K46" s="58">
        <f t="shared" si="25"/>
        <v>6.666666666666667</v>
      </c>
      <c r="L46" s="58">
        <f t="shared" si="25"/>
        <v>24.390243902439025</v>
      </c>
      <c r="M46" s="58">
        <f t="shared" si="25"/>
        <v>3.0303030303030303</v>
      </c>
      <c r="N46" s="61">
        <f>N45/N28*100</f>
        <v>7.250755287009064</v>
      </c>
      <c r="O46" s="49"/>
    </row>
    <row r="47" spans="1:14" s="4" customFormat="1" ht="12" customHeight="1" thickBot="1">
      <c r="A47" s="23" t="s">
        <v>24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6"/>
    </row>
    <row r="48" spans="1:14" s="3" customFormat="1" ht="12" customHeight="1" thickBot="1">
      <c r="A48" s="12" t="s">
        <v>15</v>
      </c>
      <c r="B48" s="131">
        <v>16</v>
      </c>
      <c r="C48" s="14">
        <v>14</v>
      </c>
      <c r="D48" s="14">
        <v>28</v>
      </c>
      <c r="E48" s="14">
        <v>38</v>
      </c>
      <c r="F48" s="131">
        <v>38</v>
      </c>
      <c r="G48" s="14">
        <v>34</v>
      </c>
      <c r="H48" s="14">
        <v>26</v>
      </c>
      <c r="I48" s="14">
        <v>27</v>
      </c>
      <c r="J48" s="14">
        <v>49</v>
      </c>
      <c r="K48" s="14">
        <v>45</v>
      </c>
      <c r="L48" s="14">
        <v>23</v>
      </c>
      <c r="M48" s="14">
        <v>18</v>
      </c>
      <c r="N48" s="12">
        <f>SUM(B48:M48)</f>
        <v>356</v>
      </c>
    </row>
    <row r="49" spans="1:14" s="3" customFormat="1" ht="12" customHeight="1" thickTop="1">
      <c r="A49" s="27" t="s">
        <v>16</v>
      </c>
      <c r="B49" s="130">
        <v>9</v>
      </c>
      <c r="C49" s="16">
        <v>5</v>
      </c>
      <c r="D49" s="16">
        <v>20</v>
      </c>
      <c r="E49" s="16">
        <v>13</v>
      </c>
      <c r="F49" s="130">
        <v>13</v>
      </c>
      <c r="G49" s="16">
        <v>17</v>
      </c>
      <c r="H49" s="16">
        <v>13</v>
      </c>
      <c r="I49" s="16">
        <v>10</v>
      </c>
      <c r="J49" s="16">
        <v>25</v>
      </c>
      <c r="K49" s="16">
        <v>24</v>
      </c>
      <c r="L49" s="16">
        <v>8</v>
      </c>
      <c r="M49" s="16">
        <v>10</v>
      </c>
      <c r="N49" s="27">
        <f>SUM(B49:M49)</f>
        <v>167</v>
      </c>
    </row>
    <row r="50" spans="1:14" s="8" customFormat="1" ht="9" customHeight="1">
      <c r="A50" s="17" t="s">
        <v>17</v>
      </c>
      <c r="B50" s="132">
        <f aca="true" t="shared" si="26" ref="B50:M50">B49/B48*100</f>
        <v>56.25</v>
      </c>
      <c r="C50" s="19">
        <f t="shared" si="26"/>
        <v>35.714285714285715</v>
      </c>
      <c r="D50" s="19">
        <f t="shared" si="26"/>
        <v>71.42857142857143</v>
      </c>
      <c r="E50" s="19">
        <f t="shared" si="26"/>
        <v>34.21052631578947</v>
      </c>
      <c r="F50" s="132">
        <f t="shared" si="26"/>
        <v>34.21052631578947</v>
      </c>
      <c r="G50" s="19">
        <f t="shared" si="26"/>
        <v>50</v>
      </c>
      <c r="H50" s="19">
        <f t="shared" si="26"/>
        <v>50</v>
      </c>
      <c r="I50" s="19">
        <f t="shared" si="26"/>
        <v>37.03703703703704</v>
      </c>
      <c r="J50" s="19">
        <f t="shared" si="26"/>
        <v>51.02040816326531</v>
      </c>
      <c r="K50" s="19">
        <f t="shared" si="26"/>
        <v>53.333333333333336</v>
      </c>
      <c r="L50" s="19">
        <f t="shared" si="26"/>
        <v>34.78260869565217</v>
      </c>
      <c r="M50" s="19">
        <f t="shared" si="26"/>
        <v>55.55555555555556</v>
      </c>
      <c r="N50" s="28">
        <f>N49/N48*100</f>
        <v>46.91011235955056</v>
      </c>
    </row>
    <row r="51" spans="1:15" s="56" customFormat="1" ht="11.25" customHeight="1">
      <c r="A51" s="60" t="s">
        <v>111</v>
      </c>
      <c r="B51" s="133">
        <v>10</v>
      </c>
      <c r="C51" s="127">
        <v>6</v>
      </c>
      <c r="D51" s="127">
        <v>9</v>
      </c>
      <c r="E51" s="127">
        <v>19</v>
      </c>
      <c r="F51" s="133">
        <v>21</v>
      </c>
      <c r="G51" s="127">
        <v>18</v>
      </c>
      <c r="H51" s="127">
        <v>15</v>
      </c>
      <c r="I51" s="127">
        <v>16</v>
      </c>
      <c r="J51" s="127">
        <v>27</v>
      </c>
      <c r="K51" s="127">
        <v>23</v>
      </c>
      <c r="L51" s="127">
        <v>14</v>
      </c>
      <c r="M51" s="127">
        <v>11</v>
      </c>
      <c r="N51" s="27">
        <f>SUM(B51:M51)</f>
        <v>189</v>
      </c>
      <c r="O51" s="55"/>
    </row>
    <row r="52" spans="1:15" s="56" customFormat="1" ht="11.25" customHeight="1">
      <c r="A52" s="52" t="s">
        <v>4</v>
      </c>
      <c r="B52" s="67">
        <f aca="true" t="shared" si="27" ref="B52:M52">B51/B48*100</f>
        <v>62.5</v>
      </c>
      <c r="C52" s="54">
        <f t="shared" si="27"/>
        <v>42.857142857142854</v>
      </c>
      <c r="D52" s="54">
        <f t="shared" si="27"/>
        <v>32.142857142857146</v>
      </c>
      <c r="E52" s="54">
        <f t="shared" si="27"/>
        <v>50</v>
      </c>
      <c r="F52" s="67">
        <f t="shared" si="27"/>
        <v>55.26315789473685</v>
      </c>
      <c r="G52" s="54">
        <f t="shared" si="27"/>
        <v>52.94117647058824</v>
      </c>
      <c r="H52" s="54">
        <f t="shared" si="27"/>
        <v>57.692307692307686</v>
      </c>
      <c r="I52" s="54">
        <f t="shared" si="27"/>
        <v>59.25925925925925</v>
      </c>
      <c r="J52" s="54">
        <f t="shared" si="27"/>
        <v>55.10204081632652</v>
      </c>
      <c r="K52" s="54">
        <f t="shared" si="27"/>
        <v>51.11111111111111</v>
      </c>
      <c r="L52" s="54">
        <f t="shared" si="27"/>
        <v>60.86956521739131</v>
      </c>
      <c r="M52" s="54">
        <f t="shared" si="27"/>
        <v>61.111111111111114</v>
      </c>
      <c r="N52" s="61">
        <f>N51/N48*100</f>
        <v>53.08988764044944</v>
      </c>
      <c r="O52" s="55"/>
    </row>
    <row r="53" spans="1:15" s="46" customFormat="1" ht="12" customHeight="1">
      <c r="A53" s="60" t="s">
        <v>112</v>
      </c>
      <c r="B53" s="66">
        <v>5</v>
      </c>
      <c r="C53" s="51">
        <v>8</v>
      </c>
      <c r="D53" s="51">
        <v>10</v>
      </c>
      <c r="E53" s="51">
        <v>21</v>
      </c>
      <c r="F53" s="66">
        <v>21</v>
      </c>
      <c r="G53" s="51">
        <v>11</v>
      </c>
      <c r="H53" s="51">
        <v>10</v>
      </c>
      <c r="I53" s="51">
        <v>15</v>
      </c>
      <c r="J53" s="51">
        <v>23</v>
      </c>
      <c r="K53" s="51">
        <v>19</v>
      </c>
      <c r="L53" s="51">
        <v>14</v>
      </c>
      <c r="M53" s="51">
        <v>8</v>
      </c>
      <c r="N53" s="27">
        <f>SUM(B53:M53)</f>
        <v>165</v>
      </c>
      <c r="O53" s="49"/>
    </row>
    <row r="54" spans="1:15" s="56" customFormat="1" ht="10.5" customHeight="1">
      <c r="A54" s="52" t="s">
        <v>4</v>
      </c>
      <c r="B54" s="67">
        <f aca="true" t="shared" si="28" ref="B54:M54">B53/B48*100</f>
        <v>31.25</v>
      </c>
      <c r="C54" s="54">
        <f t="shared" si="28"/>
        <v>57.14285714285714</v>
      </c>
      <c r="D54" s="54">
        <f t="shared" si="28"/>
        <v>35.714285714285715</v>
      </c>
      <c r="E54" s="54">
        <f t="shared" si="28"/>
        <v>55.26315789473685</v>
      </c>
      <c r="F54" s="67">
        <f t="shared" si="28"/>
        <v>55.26315789473685</v>
      </c>
      <c r="G54" s="54">
        <f t="shared" si="28"/>
        <v>32.35294117647059</v>
      </c>
      <c r="H54" s="54">
        <f t="shared" si="28"/>
        <v>38.46153846153847</v>
      </c>
      <c r="I54" s="54">
        <f t="shared" si="28"/>
        <v>55.55555555555556</v>
      </c>
      <c r="J54" s="54">
        <f t="shared" si="28"/>
        <v>46.93877551020408</v>
      </c>
      <c r="K54" s="54">
        <f t="shared" si="28"/>
        <v>42.22222222222222</v>
      </c>
      <c r="L54" s="54">
        <f t="shared" si="28"/>
        <v>60.86956521739131</v>
      </c>
      <c r="M54" s="54">
        <f t="shared" si="28"/>
        <v>44.44444444444444</v>
      </c>
      <c r="N54" s="61">
        <f>N53/N48*100</f>
        <v>46.348314606741575</v>
      </c>
      <c r="O54" s="55"/>
    </row>
    <row r="55" spans="1:15" s="46" customFormat="1" ht="12" customHeight="1">
      <c r="A55" s="122" t="s">
        <v>113</v>
      </c>
      <c r="B55" s="133">
        <v>0</v>
      </c>
      <c r="C55" s="127">
        <v>3</v>
      </c>
      <c r="D55" s="127">
        <v>2</v>
      </c>
      <c r="E55" s="127">
        <v>1</v>
      </c>
      <c r="F55" s="133">
        <v>2</v>
      </c>
      <c r="G55" s="127">
        <v>0</v>
      </c>
      <c r="H55" s="127">
        <v>0</v>
      </c>
      <c r="I55" s="127">
        <v>1</v>
      </c>
      <c r="J55" s="127">
        <v>1</v>
      </c>
      <c r="K55" s="127">
        <v>0</v>
      </c>
      <c r="L55" s="127">
        <v>1</v>
      </c>
      <c r="M55" s="127">
        <v>2</v>
      </c>
      <c r="N55" s="38">
        <f>SUM(B55:M55)</f>
        <v>13</v>
      </c>
      <c r="O55" s="49"/>
    </row>
    <row r="56" spans="1:15" s="46" customFormat="1" ht="12" customHeight="1" thickBot="1">
      <c r="A56" s="128" t="s">
        <v>4</v>
      </c>
      <c r="B56" s="134">
        <f aca="true" t="shared" si="29" ref="B56:M56">B55/B48*100</f>
        <v>0</v>
      </c>
      <c r="C56" s="268">
        <f t="shared" si="29"/>
        <v>21.428571428571427</v>
      </c>
      <c r="D56" s="268">
        <f t="shared" si="29"/>
        <v>7.142857142857142</v>
      </c>
      <c r="E56" s="268">
        <f t="shared" si="29"/>
        <v>2.631578947368421</v>
      </c>
      <c r="F56" s="134">
        <f t="shared" si="29"/>
        <v>5.263157894736842</v>
      </c>
      <c r="G56" s="268">
        <f t="shared" si="29"/>
        <v>0</v>
      </c>
      <c r="H56" s="268">
        <f t="shared" si="29"/>
        <v>0</v>
      </c>
      <c r="I56" s="268">
        <f t="shared" si="29"/>
        <v>3.7037037037037033</v>
      </c>
      <c r="J56" s="268">
        <f t="shared" si="29"/>
        <v>2.0408163265306123</v>
      </c>
      <c r="K56" s="268">
        <f t="shared" si="29"/>
        <v>0</v>
      </c>
      <c r="L56" s="268">
        <f t="shared" si="29"/>
        <v>4.3478260869565215</v>
      </c>
      <c r="M56" s="268">
        <f t="shared" si="29"/>
        <v>11.11111111111111</v>
      </c>
      <c r="N56" s="129">
        <f>N55/N48*100</f>
        <v>3.651685393258427</v>
      </c>
      <c r="O56" s="49"/>
    </row>
    <row r="57" spans="1:14" s="3" customFormat="1" ht="12.75" thickTop="1">
      <c r="A57" s="20" t="s">
        <v>142</v>
      </c>
      <c r="B57" s="130">
        <v>10</v>
      </c>
      <c r="C57" s="16">
        <v>4</v>
      </c>
      <c r="D57" s="16">
        <v>20</v>
      </c>
      <c r="E57" s="16">
        <v>19</v>
      </c>
      <c r="F57" s="130">
        <v>19</v>
      </c>
      <c r="G57" s="16">
        <v>16</v>
      </c>
      <c r="H57" s="16">
        <v>11</v>
      </c>
      <c r="I57" s="16">
        <v>13</v>
      </c>
      <c r="J57" s="16">
        <v>22</v>
      </c>
      <c r="K57" s="16">
        <v>20</v>
      </c>
      <c r="L57" s="16">
        <v>6</v>
      </c>
      <c r="M57" s="16">
        <v>10</v>
      </c>
      <c r="N57" s="27">
        <f>SUM(B57:M57)</f>
        <v>170</v>
      </c>
    </row>
    <row r="58" spans="1:14" s="8" customFormat="1" ht="9" customHeight="1">
      <c r="A58" s="17" t="s">
        <v>17</v>
      </c>
      <c r="B58" s="132">
        <f aca="true" t="shared" si="30" ref="B58:M58">B57/B48*100</f>
        <v>62.5</v>
      </c>
      <c r="C58" s="19">
        <f t="shared" si="30"/>
        <v>28.57142857142857</v>
      </c>
      <c r="D58" s="19">
        <f t="shared" si="30"/>
        <v>71.42857142857143</v>
      </c>
      <c r="E58" s="19">
        <f t="shared" si="30"/>
        <v>50</v>
      </c>
      <c r="F58" s="132">
        <f t="shared" si="30"/>
        <v>50</v>
      </c>
      <c r="G58" s="19">
        <f t="shared" si="30"/>
        <v>47.05882352941176</v>
      </c>
      <c r="H58" s="19">
        <f t="shared" si="30"/>
        <v>42.30769230769231</v>
      </c>
      <c r="I58" s="19">
        <f t="shared" si="30"/>
        <v>48.148148148148145</v>
      </c>
      <c r="J58" s="19">
        <f t="shared" si="30"/>
        <v>44.89795918367347</v>
      </c>
      <c r="K58" s="19">
        <f t="shared" si="30"/>
        <v>44.44444444444444</v>
      </c>
      <c r="L58" s="19">
        <f t="shared" si="30"/>
        <v>26.08695652173913</v>
      </c>
      <c r="M58" s="19">
        <f t="shared" si="30"/>
        <v>55.55555555555556</v>
      </c>
      <c r="N58" s="28">
        <f>N57/N48*100</f>
        <v>47.752808988764045</v>
      </c>
    </row>
    <row r="59" spans="1:14" s="3" customFormat="1" ht="12">
      <c r="A59" s="27" t="s">
        <v>149</v>
      </c>
      <c r="B59" s="130">
        <v>4</v>
      </c>
      <c r="C59" s="16">
        <v>1</v>
      </c>
      <c r="D59" s="16">
        <v>15</v>
      </c>
      <c r="E59" s="16">
        <v>8</v>
      </c>
      <c r="F59" s="130">
        <v>7</v>
      </c>
      <c r="G59" s="16">
        <v>5</v>
      </c>
      <c r="H59" s="16">
        <v>5</v>
      </c>
      <c r="I59" s="16">
        <v>5</v>
      </c>
      <c r="J59" s="16">
        <v>10</v>
      </c>
      <c r="K59" s="16">
        <v>10</v>
      </c>
      <c r="L59" s="16">
        <v>3</v>
      </c>
      <c r="M59" s="16">
        <v>4</v>
      </c>
      <c r="N59" s="27">
        <f>SUM(B59:M59)</f>
        <v>77</v>
      </c>
    </row>
    <row r="60" spans="1:14" s="8" customFormat="1" ht="8.25" customHeight="1">
      <c r="A60" s="17" t="s">
        <v>144</v>
      </c>
      <c r="B60" s="132">
        <f aca="true" t="shared" si="31" ref="B60:M60">B59/B48*100</f>
        <v>25</v>
      </c>
      <c r="C60" s="19">
        <f t="shared" si="31"/>
        <v>7.142857142857142</v>
      </c>
      <c r="D60" s="19">
        <f t="shared" si="31"/>
        <v>53.57142857142857</v>
      </c>
      <c r="E60" s="19">
        <f t="shared" si="31"/>
        <v>21.052631578947366</v>
      </c>
      <c r="F60" s="132">
        <f t="shared" si="31"/>
        <v>18.421052631578945</v>
      </c>
      <c r="G60" s="19">
        <f t="shared" si="31"/>
        <v>14.705882352941178</v>
      </c>
      <c r="H60" s="19">
        <f t="shared" si="31"/>
        <v>19.230769230769234</v>
      </c>
      <c r="I60" s="19">
        <f t="shared" si="31"/>
        <v>18.51851851851852</v>
      </c>
      <c r="J60" s="19">
        <f t="shared" si="31"/>
        <v>20.408163265306122</v>
      </c>
      <c r="K60" s="19">
        <f t="shared" si="31"/>
        <v>22.22222222222222</v>
      </c>
      <c r="L60" s="19">
        <f t="shared" si="31"/>
        <v>13.043478260869565</v>
      </c>
      <c r="M60" s="19">
        <f t="shared" si="31"/>
        <v>22.22222222222222</v>
      </c>
      <c r="N60" s="28">
        <f>N59/N48*100</f>
        <v>21.629213483146067</v>
      </c>
    </row>
    <row r="61" spans="1:14" s="3" customFormat="1" ht="12">
      <c r="A61" s="27" t="s">
        <v>143</v>
      </c>
      <c r="B61" s="130">
        <v>10</v>
      </c>
      <c r="C61" s="16">
        <v>3</v>
      </c>
      <c r="D61" s="16">
        <v>20</v>
      </c>
      <c r="E61" s="16">
        <v>15</v>
      </c>
      <c r="F61" s="130">
        <v>13</v>
      </c>
      <c r="G61" s="16">
        <v>15</v>
      </c>
      <c r="H61" s="16">
        <v>10</v>
      </c>
      <c r="I61" s="16">
        <v>9</v>
      </c>
      <c r="J61" s="16">
        <v>14</v>
      </c>
      <c r="K61" s="16">
        <v>15</v>
      </c>
      <c r="L61" s="16">
        <v>4</v>
      </c>
      <c r="M61" s="16">
        <v>7</v>
      </c>
      <c r="N61" s="27">
        <f>SUM(B61:M61)</f>
        <v>135</v>
      </c>
    </row>
    <row r="62" spans="1:14" s="8" customFormat="1" ht="9" customHeight="1">
      <c r="A62" s="17" t="s">
        <v>144</v>
      </c>
      <c r="B62" s="132">
        <f aca="true" t="shared" si="32" ref="B62:M62">B61/B48*100</f>
        <v>62.5</v>
      </c>
      <c r="C62" s="19">
        <f t="shared" si="32"/>
        <v>21.428571428571427</v>
      </c>
      <c r="D62" s="19">
        <f t="shared" si="32"/>
        <v>71.42857142857143</v>
      </c>
      <c r="E62" s="19">
        <f t="shared" si="32"/>
        <v>39.473684210526315</v>
      </c>
      <c r="F62" s="132">
        <f t="shared" si="32"/>
        <v>34.21052631578947</v>
      </c>
      <c r="G62" s="19">
        <f t="shared" si="32"/>
        <v>44.11764705882353</v>
      </c>
      <c r="H62" s="19">
        <f t="shared" si="32"/>
        <v>38.46153846153847</v>
      </c>
      <c r="I62" s="19">
        <f t="shared" si="32"/>
        <v>33.33333333333333</v>
      </c>
      <c r="J62" s="19">
        <f t="shared" si="32"/>
        <v>28.57142857142857</v>
      </c>
      <c r="K62" s="19">
        <f t="shared" si="32"/>
        <v>33.33333333333333</v>
      </c>
      <c r="L62" s="19">
        <f t="shared" si="32"/>
        <v>17.391304347826086</v>
      </c>
      <c r="M62" s="19">
        <f t="shared" si="32"/>
        <v>38.88888888888889</v>
      </c>
      <c r="N62" s="28">
        <f>N61/N48*100</f>
        <v>37.92134831460674</v>
      </c>
    </row>
    <row r="63" spans="1:14" s="3" customFormat="1" ht="12">
      <c r="A63" s="38" t="s">
        <v>150</v>
      </c>
      <c r="B63" s="135">
        <f aca="true" t="shared" si="33" ref="B63:H63">B57-B61</f>
        <v>0</v>
      </c>
      <c r="C63" s="31">
        <f t="shared" si="33"/>
        <v>1</v>
      </c>
      <c r="D63" s="31">
        <f t="shared" si="33"/>
        <v>0</v>
      </c>
      <c r="E63" s="31">
        <f t="shared" si="33"/>
        <v>4</v>
      </c>
      <c r="F63" s="135">
        <f t="shared" si="33"/>
        <v>6</v>
      </c>
      <c r="G63" s="31">
        <f t="shared" si="33"/>
        <v>1</v>
      </c>
      <c r="H63" s="31">
        <f t="shared" si="33"/>
        <v>1</v>
      </c>
      <c r="I63" s="31">
        <f>I57-I61</f>
        <v>4</v>
      </c>
      <c r="J63" s="31">
        <f>J57-J61</f>
        <v>8</v>
      </c>
      <c r="K63" s="31">
        <v>5</v>
      </c>
      <c r="L63" s="31">
        <f>L57-L61</f>
        <v>2</v>
      </c>
      <c r="M63" s="31">
        <f>M57-M61</f>
        <v>3</v>
      </c>
      <c r="N63" s="38">
        <f>SUM(B63:M63)</f>
        <v>35</v>
      </c>
    </row>
    <row r="64" spans="1:14" s="2" customFormat="1" ht="9.75" customHeight="1">
      <c r="A64" s="17" t="s">
        <v>144</v>
      </c>
      <c r="B64" s="136">
        <f aca="true" t="shared" si="34" ref="B64:M64">B63/B48*100</f>
        <v>0</v>
      </c>
      <c r="C64" s="123">
        <f t="shared" si="34"/>
        <v>7.142857142857142</v>
      </c>
      <c r="D64" s="123">
        <f t="shared" si="34"/>
        <v>0</v>
      </c>
      <c r="E64" s="123">
        <f t="shared" si="34"/>
        <v>10.526315789473683</v>
      </c>
      <c r="F64" s="136">
        <f t="shared" si="34"/>
        <v>15.789473684210526</v>
      </c>
      <c r="G64" s="123">
        <f t="shared" si="34"/>
        <v>2.941176470588235</v>
      </c>
      <c r="H64" s="123">
        <f t="shared" si="34"/>
        <v>3.8461538461538463</v>
      </c>
      <c r="I64" s="123">
        <f t="shared" si="34"/>
        <v>14.814814814814813</v>
      </c>
      <c r="J64" s="123">
        <f t="shared" si="34"/>
        <v>16.3265306122449</v>
      </c>
      <c r="K64" s="123">
        <f t="shared" si="34"/>
        <v>11.11111111111111</v>
      </c>
      <c r="L64" s="123">
        <f t="shared" si="34"/>
        <v>8.695652173913043</v>
      </c>
      <c r="M64" s="123">
        <f t="shared" si="34"/>
        <v>16.666666666666664</v>
      </c>
      <c r="N64" s="124">
        <f>N63/N48*100</f>
        <v>9.831460674157304</v>
      </c>
    </row>
    <row r="65" spans="1:14" s="3" customFormat="1" ht="12">
      <c r="A65" s="27" t="s">
        <v>145</v>
      </c>
      <c r="B65" s="130">
        <v>0</v>
      </c>
      <c r="C65" s="16">
        <v>0</v>
      </c>
      <c r="D65" s="16">
        <v>0</v>
      </c>
      <c r="E65" s="16">
        <v>0</v>
      </c>
      <c r="F65" s="130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27">
        <f>SUM(B65:M65)</f>
        <v>0</v>
      </c>
    </row>
    <row r="66" spans="1:14" s="8" customFormat="1" ht="9" customHeight="1">
      <c r="A66" s="17" t="s">
        <v>146</v>
      </c>
      <c r="B66" s="132">
        <f aca="true" t="shared" si="35" ref="B66:M66">B65/B48*100</f>
        <v>0</v>
      </c>
      <c r="C66" s="19">
        <f t="shared" si="35"/>
        <v>0</v>
      </c>
      <c r="D66" s="19">
        <f t="shared" si="35"/>
        <v>0</v>
      </c>
      <c r="E66" s="19">
        <f t="shared" si="35"/>
        <v>0</v>
      </c>
      <c r="F66" s="132">
        <f t="shared" si="35"/>
        <v>0</v>
      </c>
      <c r="G66" s="19">
        <f t="shared" si="35"/>
        <v>0</v>
      </c>
      <c r="H66" s="19">
        <f t="shared" si="35"/>
        <v>0</v>
      </c>
      <c r="I66" s="19">
        <f t="shared" si="35"/>
        <v>0</v>
      </c>
      <c r="J66" s="19">
        <f t="shared" si="35"/>
        <v>0</v>
      </c>
      <c r="K66" s="19">
        <f t="shared" si="35"/>
        <v>0</v>
      </c>
      <c r="L66" s="19">
        <f t="shared" si="35"/>
        <v>0</v>
      </c>
      <c r="M66" s="19">
        <f t="shared" si="35"/>
        <v>0</v>
      </c>
      <c r="N66" s="28">
        <f>N65/N48*100</f>
        <v>0</v>
      </c>
    </row>
    <row r="67" spans="1:14" s="3" customFormat="1" ht="12">
      <c r="A67" s="27" t="s">
        <v>147</v>
      </c>
      <c r="B67" s="130">
        <v>0</v>
      </c>
      <c r="C67" s="16">
        <v>1</v>
      </c>
      <c r="D67" s="16">
        <f aca="true" t="shared" si="36" ref="D67:I67">D63-D65</f>
        <v>0</v>
      </c>
      <c r="E67" s="16">
        <f t="shared" si="36"/>
        <v>4</v>
      </c>
      <c r="F67" s="130">
        <f t="shared" si="36"/>
        <v>6</v>
      </c>
      <c r="G67" s="16">
        <f t="shared" si="36"/>
        <v>1</v>
      </c>
      <c r="H67" s="16">
        <f t="shared" si="36"/>
        <v>1</v>
      </c>
      <c r="I67" s="16">
        <f t="shared" si="36"/>
        <v>4</v>
      </c>
      <c r="J67" s="16">
        <f>J63-J65</f>
        <v>8</v>
      </c>
      <c r="K67" s="16">
        <f>K63-K65</f>
        <v>5</v>
      </c>
      <c r="L67" s="16">
        <f>L63-L65</f>
        <v>2</v>
      </c>
      <c r="M67" s="16">
        <f>M63-M65</f>
        <v>3</v>
      </c>
      <c r="N67" s="27">
        <f>SUM(B67:M67)</f>
        <v>35</v>
      </c>
    </row>
    <row r="68" spans="1:14" s="8" customFormat="1" ht="9" customHeight="1">
      <c r="A68" s="17" t="s">
        <v>148</v>
      </c>
      <c r="B68" s="132">
        <f aca="true" t="shared" si="37" ref="B68:M68">B67/B48*100</f>
        <v>0</v>
      </c>
      <c r="C68" s="19">
        <f t="shared" si="37"/>
        <v>7.142857142857142</v>
      </c>
      <c r="D68" s="19">
        <f t="shared" si="37"/>
        <v>0</v>
      </c>
      <c r="E68" s="19">
        <f t="shared" si="37"/>
        <v>10.526315789473683</v>
      </c>
      <c r="F68" s="132">
        <f t="shared" si="37"/>
        <v>15.789473684210526</v>
      </c>
      <c r="G68" s="19">
        <f t="shared" si="37"/>
        <v>2.941176470588235</v>
      </c>
      <c r="H68" s="19">
        <f t="shared" si="37"/>
        <v>3.8461538461538463</v>
      </c>
      <c r="I68" s="19">
        <f t="shared" si="37"/>
        <v>14.814814814814813</v>
      </c>
      <c r="J68" s="19">
        <f t="shared" si="37"/>
        <v>16.3265306122449</v>
      </c>
      <c r="K68" s="19">
        <f t="shared" si="37"/>
        <v>11.11111111111111</v>
      </c>
      <c r="L68" s="19">
        <f t="shared" si="37"/>
        <v>8.695652173913043</v>
      </c>
      <c r="M68" s="19">
        <f t="shared" si="37"/>
        <v>16.666666666666664</v>
      </c>
      <c r="N68" s="28">
        <f>N67/N48*100</f>
        <v>9.831460674157304</v>
      </c>
    </row>
    <row r="69" spans="1:14" s="3" customFormat="1" ht="12">
      <c r="A69" s="126" t="s">
        <v>151</v>
      </c>
      <c r="B69" s="130">
        <v>0</v>
      </c>
      <c r="C69" s="16">
        <v>1</v>
      </c>
      <c r="D69" s="16">
        <v>0</v>
      </c>
      <c r="E69" s="16">
        <v>2</v>
      </c>
      <c r="F69" s="130">
        <v>1</v>
      </c>
      <c r="G69" s="16">
        <v>0</v>
      </c>
      <c r="H69" s="16">
        <v>0</v>
      </c>
      <c r="I69" s="16">
        <v>1</v>
      </c>
      <c r="J69" s="16">
        <v>3</v>
      </c>
      <c r="K69" s="16">
        <v>2</v>
      </c>
      <c r="L69" s="16">
        <v>2</v>
      </c>
      <c r="M69" s="16">
        <v>1</v>
      </c>
      <c r="N69" s="27">
        <f>SUM(B69:M69)</f>
        <v>13</v>
      </c>
    </row>
    <row r="70" spans="1:14" s="8" customFormat="1" ht="9.75" customHeight="1">
      <c r="A70" s="17" t="s">
        <v>152</v>
      </c>
      <c r="B70" s="132">
        <f aca="true" t="shared" si="38" ref="B70:M70">B69/B48*100</f>
        <v>0</v>
      </c>
      <c r="C70" s="19">
        <f t="shared" si="38"/>
        <v>7.142857142857142</v>
      </c>
      <c r="D70" s="19">
        <f t="shared" si="38"/>
        <v>0</v>
      </c>
      <c r="E70" s="19">
        <f t="shared" si="38"/>
        <v>5.263157894736842</v>
      </c>
      <c r="F70" s="132">
        <f t="shared" si="38"/>
        <v>2.631578947368421</v>
      </c>
      <c r="G70" s="19">
        <f t="shared" si="38"/>
        <v>0</v>
      </c>
      <c r="H70" s="19">
        <f t="shared" si="38"/>
        <v>0</v>
      </c>
      <c r="I70" s="19">
        <f t="shared" si="38"/>
        <v>3.7037037037037033</v>
      </c>
      <c r="J70" s="19">
        <f t="shared" si="38"/>
        <v>6.122448979591836</v>
      </c>
      <c r="K70" s="19">
        <f t="shared" si="38"/>
        <v>4.444444444444445</v>
      </c>
      <c r="L70" s="19">
        <f t="shared" si="38"/>
        <v>8.695652173913043</v>
      </c>
      <c r="M70" s="19">
        <f t="shared" si="38"/>
        <v>5.555555555555555</v>
      </c>
      <c r="N70" s="28">
        <f>N69/N48*100</f>
        <v>3.651685393258427</v>
      </c>
    </row>
    <row r="71" spans="1:14" s="3" customFormat="1" ht="12">
      <c r="A71" s="126" t="s">
        <v>153</v>
      </c>
      <c r="B71" s="130">
        <v>0</v>
      </c>
      <c r="C71" s="16">
        <v>0</v>
      </c>
      <c r="D71" s="16">
        <v>0</v>
      </c>
      <c r="E71" s="16">
        <v>1</v>
      </c>
      <c r="F71" s="130">
        <v>5</v>
      </c>
      <c r="G71" s="16">
        <v>0</v>
      </c>
      <c r="H71" s="16">
        <v>0</v>
      </c>
      <c r="I71" s="16">
        <v>3</v>
      </c>
      <c r="J71" s="16">
        <v>5</v>
      </c>
      <c r="K71" s="16">
        <v>1</v>
      </c>
      <c r="L71" s="16">
        <v>0</v>
      </c>
      <c r="M71" s="16">
        <v>0</v>
      </c>
      <c r="N71" s="27">
        <f>SUM(B71:M71)</f>
        <v>15</v>
      </c>
    </row>
    <row r="72" spans="1:14" s="8" customFormat="1" ht="9" customHeight="1">
      <c r="A72" s="17" t="s">
        <v>152</v>
      </c>
      <c r="B72" s="132">
        <f aca="true" t="shared" si="39" ref="B72:M72">B71/B48*100</f>
        <v>0</v>
      </c>
      <c r="C72" s="19">
        <f t="shared" si="39"/>
        <v>0</v>
      </c>
      <c r="D72" s="19">
        <f t="shared" si="39"/>
        <v>0</v>
      </c>
      <c r="E72" s="19">
        <f t="shared" si="39"/>
        <v>2.631578947368421</v>
      </c>
      <c r="F72" s="132">
        <f t="shared" si="39"/>
        <v>13.157894736842104</v>
      </c>
      <c r="G72" s="19">
        <f t="shared" si="39"/>
        <v>0</v>
      </c>
      <c r="H72" s="19">
        <f t="shared" si="39"/>
        <v>0</v>
      </c>
      <c r="I72" s="19">
        <f t="shared" si="39"/>
        <v>11.11111111111111</v>
      </c>
      <c r="J72" s="19">
        <f t="shared" si="39"/>
        <v>10.204081632653061</v>
      </c>
      <c r="K72" s="19">
        <f t="shared" si="39"/>
        <v>2.2222222222222223</v>
      </c>
      <c r="L72" s="19">
        <f t="shared" si="39"/>
        <v>0</v>
      </c>
      <c r="M72" s="19">
        <f t="shared" si="39"/>
        <v>0</v>
      </c>
      <c r="N72" s="28">
        <f>N71/N48*100</f>
        <v>4.213483146067416</v>
      </c>
    </row>
    <row r="73" spans="1:14" s="2" customFormat="1" ht="13.5" customHeight="1">
      <c r="A73" s="125" t="s">
        <v>154</v>
      </c>
      <c r="B73" s="130">
        <v>0</v>
      </c>
      <c r="C73" s="16">
        <v>0</v>
      </c>
      <c r="D73" s="16">
        <v>0</v>
      </c>
      <c r="E73" s="16">
        <v>0</v>
      </c>
      <c r="F73" s="130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1</v>
      </c>
      <c r="N73" s="27">
        <f>SUM(B73:M73)</f>
        <v>1</v>
      </c>
    </row>
    <row r="74" spans="1:14" s="8" customFormat="1" ht="9" customHeight="1">
      <c r="A74" s="17" t="s">
        <v>152</v>
      </c>
      <c r="B74" s="132">
        <f aca="true" t="shared" si="40" ref="B74:M74">B73/B48*100</f>
        <v>0</v>
      </c>
      <c r="C74" s="19">
        <f t="shared" si="40"/>
        <v>0</v>
      </c>
      <c r="D74" s="19">
        <f t="shared" si="40"/>
        <v>0</v>
      </c>
      <c r="E74" s="19">
        <f t="shared" si="40"/>
        <v>0</v>
      </c>
      <c r="F74" s="132">
        <f t="shared" si="40"/>
        <v>0</v>
      </c>
      <c r="G74" s="19">
        <f t="shared" si="40"/>
        <v>0</v>
      </c>
      <c r="H74" s="19">
        <f t="shared" si="40"/>
        <v>0</v>
      </c>
      <c r="I74" s="19">
        <f t="shared" si="40"/>
        <v>0</v>
      </c>
      <c r="J74" s="19">
        <f t="shared" si="40"/>
        <v>0</v>
      </c>
      <c r="K74" s="19">
        <f t="shared" si="40"/>
        <v>0</v>
      </c>
      <c r="L74" s="19">
        <f t="shared" si="40"/>
        <v>0</v>
      </c>
      <c r="M74" s="19">
        <f t="shared" si="40"/>
        <v>5.555555555555555</v>
      </c>
      <c r="N74" s="28">
        <f>N73/N48*100</f>
        <v>0.2808988764044944</v>
      </c>
    </row>
    <row r="75" spans="1:14" s="8" customFormat="1" ht="12" customHeight="1">
      <c r="A75" s="138" t="s">
        <v>155</v>
      </c>
      <c r="B75" s="130">
        <v>0</v>
      </c>
      <c r="C75" s="16">
        <v>0</v>
      </c>
      <c r="D75" s="16">
        <v>0</v>
      </c>
      <c r="E75" s="16">
        <v>1</v>
      </c>
      <c r="F75" s="130">
        <v>0</v>
      </c>
      <c r="G75" s="16">
        <v>1</v>
      </c>
      <c r="H75" s="16">
        <v>1</v>
      </c>
      <c r="I75" s="16">
        <v>0</v>
      </c>
      <c r="J75" s="16">
        <v>0</v>
      </c>
      <c r="K75" s="16">
        <v>2</v>
      </c>
      <c r="L75" s="16">
        <v>0</v>
      </c>
      <c r="M75" s="16">
        <v>1</v>
      </c>
      <c r="N75" s="27">
        <f>SUM(B75:M75)</f>
        <v>6</v>
      </c>
    </row>
    <row r="76" spans="1:14" s="8" customFormat="1" ht="9" customHeight="1">
      <c r="A76" s="17" t="s">
        <v>152</v>
      </c>
      <c r="B76" s="132">
        <f aca="true" t="shared" si="41" ref="B76:M76">B75/B48*100</f>
        <v>0</v>
      </c>
      <c r="C76" s="19">
        <f t="shared" si="41"/>
        <v>0</v>
      </c>
      <c r="D76" s="19">
        <f t="shared" si="41"/>
        <v>0</v>
      </c>
      <c r="E76" s="19">
        <f t="shared" si="41"/>
        <v>2.631578947368421</v>
      </c>
      <c r="F76" s="132">
        <f t="shared" si="41"/>
        <v>0</v>
      </c>
      <c r="G76" s="19">
        <f t="shared" si="41"/>
        <v>2.941176470588235</v>
      </c>
      <c r="H76" s="19">
        <f t="shared" si="41"/>
        <v>3.8461538461538463</v>
      </c>
      <c r="I76" s="19">
        <f t="shared" si="41"/>
        <v>0</v>
      </c>
      <c r="J76" s="19">
        <f t="shared" si="41"/>
        <v>0</v>
      </c>
      <c r="K76" s="19">
        <f t="shared" si="41"/>
        <v>4.444444444444445</v>
      </c>
      <c r="L76" s="19">
        <f t="shared" si="41"/>
        <v>0</v>
      </c>
      <c r="M76" s="19">
        <f t="shared" si="41"/>
        <v>5.555555555555555</v>
      </c>
      <c r="N76" s="28">
        <f>N75/N48*100</f>
        <v>1.6853932584269662</v>
      </c>
    </row>
    <row r="77" spans="1:14" s="3" customFormat="1" ht="9.75" customHeight="1">
      <c r="A77" s="20" t="s">
        <v>43</v>
      </c>
      <c r="B77" s="130">
        <v>0</v>
      </c>
      <c r="C77" s="16">
        <v>1</v>
      </c>
      <c r="D77" s="16">
        <v>0</v>
      </c>
      <c r="E77" s="16">
        <v>1</v>
      </c>
      <c r="F77" s="130">
        <v>3</v>
      </c>
      <c r="G77" s="16">
        <v>0</v>
      </c>
      <c r="H77" s="16">
        <v>0</v>
      </c>
      <c r="I77" s="16">
        <v>3</v>
      </c>
      <c r="J77" s="16">
        <v>0</v>
      </c>
      <c r="K77" s="16">
        <v>6</v>
      </c>
      <c r="L77" s="16">
        <v>1</v>
      </c>
      <c r="M77" s="16">
        <v>0</v>
      </c>
      <c r="N77" s="27">
        <f>SUM(B77:M77)</f>
        <v>15</v>
      </c>
    </row>
    <row r="78" spans="1:14" s="8" customFormat="1" ht="9.75" customHeight="1">
      <c r="A78" s="17" t="s">
        <v>17</v>
      </c>
      <c r="B78" s="132">
        <f aca="true" t="shared" si="42" ref="B78:M78">B77/B48*100</f>
        <v>0</v>
      </c>
      <c r="C78" s="19">
        <f t="shared" si="42"/>
        <v>7.142857142857142</v>
      </c>
      <c r="D78" s="19">
        <f t="shared" si="42"/>
        <v>0</v>
      </c>
      <c r="E78" s="19">
        <f t="shared" si="42"/>
        <v>2.631578947368421</v>
      </c>
      <c r="F78" s="132">
        <f t="shared" si="42"/>
        <v>7.894736842105263</v>
      </c>
      <c r="G78" s="19">
        <f t="shared" si="42"/>
        <v>0</v>
      </c>
      <c r="H78" s="19">
        <f t="shared" si="42"/>
        <v>0</v>
      </c>
      <c r="I78" s="19">
        <f t="shared" si="42"/>
        <v>11.11111111111111</v>
      </c>
      <c r="J78" s="19">
        <f t="shared" si="42"/>
        <v>0</v>
      </c>
      <c r="K78" s="19">
        <f t="shared" si="42"/>
        <v>13.333333333333334</v>
      </c>
      <c r="L78" s="19">
        <f t="shared" si="42"/>
        <v>4.3478260869565215</v>
      </c>
      <c r="M78" s="19">
        <f t="shared" si="42"/>
        <v>0</v>
      </c>
      <c r="N78" s="28">
        <f>N77/N48*100</f>
        <v>4.213483146067416</v>
      </c>
    </row>
    <row r="79" spans="1:14" s="3" customFormat="1" ht="11.25" customHeight="1">
      <c r="A79" s="20" t="s">
        <v>49</v>
      </c>
      <c r="B79" s="130">
        <v>0</v>
      </c>
      <c r="C79" s="16">
        <v>0</v>
      </c>
      <c r="D79" s="16">
        <v>0</v>
      </c>
      <c r="E79" s="16">
        <v>2</v>
      </c>
      <c r="F79" s="130">
        <v>0</v>
      </c>
      <c r="G79" s="16">
        <v>0</v>
      </c>
      <c r="H79" s="16">
        <v>0</v>
      </c>
      <c r="I79" s="16">
        <v>0</v>
      </c>
      <c r="J79" s="16">
        <v>3</v>
      </c>
      <c r="K79" s="16">
        <v>2</v>
      </c>
      <c r="L79" s="16">
        <v>0</v>
      </c>
      <c r="M79" s="16">
        <v>1</v>
      </c>
      <c r="N79" s="27">
        <f>SUM(B79:M79)</f>
        <v>8</v>
      </c>
    </row>
    <row r="80" spans="1:14" s="8" customFormat="1" ht="9.75" customHeight="1">
      <c r="A80" s="17" t="s">
        <v>17</v>
      </c>
      <c r="B80" s="132">
        <f aca="true" t="shared" si="43" ref="B80:M80">B79/B48*100</f>
        <v>0</v>
      </c>
      <c r="C80" s="19">
        <f t="shared" si="43"/>
        <v>0</v>
      </c>
      <c r="D80" s="19">
        <f t="shared" si="43"/>
        <v>0</v>
      </c>
      <c r="E80" s="19">
        <f t="shared" si="43"/>
        <v>5.263157894736842</v>
      </c>
      <c r="F80" s="132">
        <f t="shared" si="43"/>
        <v>0</v>
      </c>
      <c r="G80" s="19">
        <f t="shared" si="43"/>
        <v>0</v>
      </c>
      <c r="H80" s="19">
        <f t="shared" si="43"/>
        <v>0</v>
      </c>
      <c r="I80" s="19">
        <f t="shared" si="43"/>
        <v>0</v>
      </c>
      <c r="J80" s="19">
        <f t="shared" si="43"/>
        <v>6.122448979591836</v>
      </c>
      <c r="K80" s="19">
        <f t="shared" si="43"/>
        <v>4.444444444444445</v>
      </c>
      <c r="L80" s="19">
        <f t="shared" si="43"/>
        <v>0</v>
      </c>
      <c r="M80" s="19">
        <f t="shared" si="43"/>
        <v>5.555555555555555</v>
      </c>
      <c r="N80" s="28">
        <f>N79/N48*100</f>
        <v>2.247191011235955</v>
      </c>
    </row>
    <row r="81" spans="1:14" s="3" customFormat="1" ht="11.25" customHeight="1">
      <c r="A81" s="20" t="s">
        <v>44</v>
      </c>
      <c r="B81" s="130">
        <v>2</v>
      </c>
      <c r="C81" s="16">
        <v>1</v>
      </c>
      <c r="D81" s="16">
        <v>0</v>
      </c>
      <c r="E81" s="16">
        <v>2</v>
      </c>
      <c r="F81" s="130">
        <v>2</v>
      </c>
      <c r="G81" s="16">
        <v>0</v>
      </c>
      <c r="H81" s="16">
        <v>4</v>
      </c>
      <c r="I81" s="16">
        <v>2</v>
      </c>
      <c r="J81" s="16">
        <v>7</v>
      </c>
      <c r="K81" s="16">
        <v>3</v>
      </c>
      <c r="L81" s="16">
        <v>0</v>
      </c>
      <c r="M81" s="16">
        <v>2</v>
      </c>
      <c r="N81" s="27">
        <f>SUM(B81:M81)</f>
        <v>25</v>
      </c>
    </row>
    <row r="82" spans="1:14" s="8" customFormat="1" ht="10.5">
      <c r="A82" s="17" t="s">
        <v>17</v>
      </c>
      <c r="B82" s="132">
        <f aca="true" t="shared" si="44" ref="B82:M82">B81/B48*100</f>
        <v>12.5</v>
      </c>
      <c r="C82" s="19">
        <f t="shared" si="44"/>
        <v>7.142857142857142</v>
      </c>
      <c r="D82" s="19">
        <f t="shared" si="44"/>
        <v>0</v>
      </c>
      <c r="E82" s="19">
        <f t="shared" si="44"/>
        <v>5.263157894736842</v>
      </c>
      <c r="F82" s="132">
        <f t="shared" si="44"/>
        <v>5.263157894736842</v>
      </c>
      <c r="G82" s="19">
        <f t="shared" si="44"/>
        <v>0</v>
      </c>
      <c r="H82" s="19">
        <f t="shared" si="44"/>
        <v>15.384615384615385</v>
      </c>
      <c r="I82" s="19">
        <f t="shared" si="44"/>
        <v>7.4074074074074066</v>
      </c>
      <c r="J82" s="19">
        <f t="shared" si="44"/>
        <v>14.285714285714285</v>
      </c>
      <c r="K82" s="19">
        <f t="shared" si="44"/>
        <v>6.666666666666667</v>
      </c>
      <c r="L82" s="19">
        <f t="shared" si="44"/>
        <v>0</v>
      </c>
      <c r="M82" s="19">
        <f t="shared" si="44"/>
        <v>11.11111111111111</v>
      </c>
      <c r="N82" s="28">
        <f>N81/N48*100</f>
        <v>7.02247191011236</v>
      </c>
    </row>
    <row r="83" spans="1:14" s="3" customFormat="1" ht="12">
      <c r="A83" s="20" t="s">
        <v>156</v>
      </c>
      <c r="B83" s="130">
        <v>1</v>
      </c>
      <c r="C83" s="16">
        <v>5</v>
      </c>
      <c r="D83" s="16">
        <v>3</v>
      </c>
      <c r="E83" s="16">
        <v>10</v>
      </c>
      <c r="F83" s="130">
        <v>11</v>
      </c>
      <c r="G83" s="16">
        <v>13</v>
      </c>
      <c r="H83" s="16">
        <v>6</v>
      </c>
      <c r="I83" s="16">
        <v>5</v>
      </c>
      <c r="J83" s="16">
        <v>10</v>
      </c>
      <c r="K83" s="16">
        <v>10</v>
      </c>
      <c r="L83" s="16">
        <v>4</v>
      </c>
      <c r="M83" s="16">
        <v>3</v>
      </c>
      <c r="N83" s="27">
        <f>SUM(B83:M83)</f>
        <v>81</v>
      </c>
    </row>
    <row r="84" spans="1:14" s="8" customFormat="1" ht="9.75" customHeight="1">
      <c r="A84" s="17" t="s">
        <v>17</v>
      </c>
      <c r="B84" s="132">
        <f aca="true" t="shared" si="45" ref="B84:M84">B83/B48*100</f>
        <v>6.25</v>
      </c>
      <c r="C84" s="19">
        <f t="shared" si="45"/>
        <v>35.714285714285715</v>
      </c>
      <c r="D84" s="19">
        <f t="shared" si="45"/>
        <v>10.714285714285714</v>
      </c>
      <c r="E84" s="19">
        <f t="shared" si="45"/>
        <v>26.31578947368421</v>
      </c>
      <c r="F84" s="132">
        <f t="shared" si="45"/>
        <v>28.947368421052634</v>
      </c>
      <c r="G84" s="19">
        <f t="shared" si="45"/>
        <v>38.23529411764706</v>
      </c>
      <c r="H84" s="19">
        <f t="shared" si="45"/>
        <v>23.076923076923077</v>
      </c>
      <c r="I84" s="19">
        <f t="shared" si="45"/>
        <v>18.51851851851852</v>
      </c>
      <c r="J84" s="19">
        <f t="shared" si="45"/>
        <v>20.408163265306122</v>
      </c>
      <c r="K84" s="19">
        <f t="shared" si="45"/>
        <v>22.22222222222222</v>
      </c>
      <c r="L84" s="19">
        <f t="shared" si="45"/>
        <v>17.391304347826086</v>
      </c>
      <c r="M84" s="19">
        <f t="shared" si="45"/>
        <v>16.666666666666664</v>
      </c>
      <c r="N84" s="28">
        <f>N83/N48*100</f>
        <v>22.752808988764045</v>
      </c>
    </row>
    <row r="85" spans="1:14" s="3" customFormat="1" ht="11.25" customHeight="1">
      <c r="A85" s="20" t="s">
        <v>40</v>
      </c>
      <c r="B85" s="130">
        <v>2</v>
      </c>
      <c r="C85" s="16">
        <v>1</v>
      </c>
      <c r="D85" s="16">
        <v>4</v>
      </c>
      <c r="E85" s="16">
        <v>3</v>
      </c>
      <c r="F85" s="130">
        <v>0</v>
      </c>
      <c r="G85" s="16">
        <v>4</v>
      </c>
      <c r="H85" s="16">
        <v>1</v>
      </c>
      <c r="I85" s="16">
        <v>2</v>
      </c>
      <c r="J85" s="16">
        <v>4</v>
      </c>
      <c r="K85" s="16">
        <v>3</v>
      </c>
      <c r="L85" s="16">
        <v>6</v>
      </c>
      <c r="M85" s="16">
        <v>1</v>
      </c>
      <c r="N85" s="27">
        <f>SUM(B85:M85)</f>
        <v>31</v>
      </c>
    </row>
    <row r="86" spans="1:14" s="8" customFormat="1" ht="9" customHeight="1">
      <c r="A86" s="17" t="s">
        <v>17</v>
      </c>
      <c r="B86" s="132">
        <f aca="true" t="shared" si="46" ref="B86:M86">B85/B48*100</f>
        <v>12.5</v>
      </c>
      <c r="C86" s="19">
        <f t="shared" si="46"/>
        <v>7.142857142857142</v>
      </c>
      <c r="D86" s="19">
        <f t="shared" si="46"/>
        <v>14.285714285714285</v>
      </c>
      <c r="E86" s="19">
        <f t="shared" si="46"/>
        <v>7.894736842105263</v>
      </c>
      <c r="F86" s="132">
        <f t="shared" si="46"/>
        <v>0</v>
      </c>
      <c r="G86" s="19">
        <f t="shared" si="46"/>
        <v>11.76470588235294</v>
      </c>
      <c r="H86" s="19">
        <f t="shared" si="46"/>
        <v>3.8461538461538463</v>
      </c>
      <c r="I86" s="19">
        <f t="shared" si="46"/>
        <v>7.4074074074074066</v>
      </c>
      <c r="J86" s="19">
        <f t="shared" si="46"/>
        <v>8.16326530612245</v>
      </c>
      <c r="K86" s="19">
        <f t="shared" si="46"/>
        <v>6.666666666666667</v>
      </c>
      <c r="L86" s="19">
        <f t="shared" si="46"/>
        <v>26.08695652173913</v>
      </c>
      <c r="M86" s="19">
        <f t="shared" si="46"/>
        <v>5.555555555555555</v>
      </c>
      <c r="N86" s="28">
        <f>N85/N48*100</f>
        <v>8.707865168539326</v>
      </c>
    </row>
    <row r="87" spans="1:14" s="3" customFormat="1" ht="10.5" customHeight="1">
      <c r="A87" s="20" t="s">
        <v>21</v>
      </c>
      <c r="B87" s="130">
        <f aca="true" t="shared" si="47" ref="B87:H87">B48-B57-B77-B79-B81-B83-B85</f>
        <v>1</v>
      </c>
      <c r="C87" s="16">
        <f t="shared" si="47"/>
        <v>2</v>
      </c>
      <c r="D87" s="16">
        <f t="shared" si="47"/>
        <v>1</v>
      </c>
      <c r="E87" s="16">
        <f t="shared" si="47"/>
        <v>1</v>
      </c>
      <c r="F87" s="130">
        <f t="shared" si="47"/>
        <v>3</v>
      </c>
      <c r="G87" s="16">
        <f t="shared" si="47"/>
        <v>1</v>
      </c>
      <c r="H87" s="16">
        <f t="shared" si="47"/>
        <v>4</v>
      </c>
      <c r="I87" s="16">
        <f>I48-I57-I77-I79-I81-I83-I85</f>
        <v>2</v>
      </c>
      <c r="J87" s="16">
        <f>J48-J57-J77-J79-J81-J83-J85</f>
        <v>3</v>
      </c>
      <c r="K87" s="16">
        <f>K48-K57-K77-K79-K81-K83-K85</f>
        <v>1</v>
      </c>
      <c r="L87" s="16">
        <f>L48-L57-L77-L79-L81-L83-L85</f>
        <v>6</v>
      </c>
      <c r="M87" s="16">
        <f>M48-M57-M77-M79-M81-M83-M85</f>
        <v>1</v>
      </c>
      <c r="N87" s="27">
        <f>SUM(B87:M87)</f>
        <v>26</v>
      </c>
    </row>
    <row r="88" spans="1:14" s="8" customFormat="1" ht="9" customHeight="1" thickBot="1">
      <c r="A88" s="21" t="s">
        <v>17</v>
      </c>
      <c r="B88" s="137">
        <f aca="true" t="shared" si="48" ref="B88:M88">B87/B48*100</f>
        <v>6.25</v>
      </c>
      <c r="C88" s="22">
        <f t="shared" si="48"/>
        <v>14.285714285714285</v>
      </c>
      <c r="D88" s="22">
        <f t="shared" si="48"/>
        <v>3.571428571428571</v>
      </c>
      <c r="E88" s="22">
        <f t="shared" si="48"/>
        <v>2.631578947368421</v>
      </c>
      <c r="F88" s="137">
        <f t="shared" si="48"/>
        <v>7.894736842105263</v>
      </c>
      <c r="G88" s="22">
        <f t="shared" si="48"/>
        <v>2.941176470588235</v>
      </c>
      <c r="H88" s="22">
        <f t="shared" si="48"/>
        <v>15.384615384615385</v>
      </c>
      <c r="I88" s="22">
        <f t="shared" si="48"/>
        <v>7.4074074074074066</v>
      </c>
      <c r="J88" s="22">
        <f t="shared" si="48"/>
        <v>6.122448979591836</v>
      </c>
      <c r="K88" s="22">
        <f t="shared" si="48"/>
        <v>2.2222222222222223</v>
      </c>
      <c r="L88" s="22">
        <f t="shared" si="48"/>
        <v>26.08695652173913</v>
      </c>
      <c r="M88" s="22">
        <f t="shared" si="48"/>
        <v>5.555555555555555</v>
      </c>
      <c r="N88" s="29">
        <f>N87/N48*100</f>
        <v>7.303370786516854</v>
      </c>
    </row>
  </sheetData>
  <printOptions/>
  <pageMargins left="0.75" right="0.29" top="0.15" bottom="0.17" header="0.09" footer="0.07"/>
  <pageSetup horizontalDpi="120" verticalDpi="12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5"/>
  <dimension ref="A1:O88"/>
  <sheetViews>
    <sheetView showGridLines="0" workbookViewId="0" topLeftCell="A40">
      <selection activeCell="M49" sqref="M49"/>
    </sheetView>
  </sheetViews>
  <sheetFormatPr defaultColWidth="9.00390625" defaultRowHeight="12.75"/>
  <cols>
    <col min="1" max="1" width="24.625" style="30" customWidth="1"/>
    <col min="2" max="14" width="6.25390625" style="30" customWidth="1"/>
  </cols>
  <sheetData>
    <row r="1" spans="1:14" s="5" customFormat="1" ht="12" customHeight="1" thickBot="1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ht="12" customHeight="1" thickBot="1">
      <c r="A2" s="10" t="s">
        <v>1</v>
      </c>
      <c r="B2" s="11" t="s">
        <v>48</v>
      </c>
      <c r="C2" s="42" t="s">
        <v>99</v>
      </c>
      <c r="D2" s="43" t="s">
        <v>100</v>
      </c>
      <c r="E2" s="43" t="s">
        <v>101</v>
      </c>
      <c r="F2" s="43" t="s">
        <v>102</v>
      </c>
      <c r="G2" s="43" t="s">
        <v>103</v>
      </c>
      <c r="H2" s="43" t="s">
        <v>104</v>
      </c>
      <c r="I2" s="43" t="s">
        <v>47</v>
      </c>
      <c r="J2" s="43" t="s">
        <v>105</v>
      </c>
      <c r="K2" s="43" t="s">
        <v>106</v>
      </c>
      <c r="L2" s="43" t="s">
        <v>107</v>
      </c>
      <c r="M2" s="43" t="s">
        <v>108</v>
      </c>
      <c r="N2" s="44" t="s">
        <v>109</v>
      </c>
    </row>
    <row r="3" spans="1:14" s="6" customFormat="1" ht="12" customHeight="1" thickBot="1">
      <c r="A3" s="12" t="s">
        <v>2</v>
      </c>
      <c r="B3" s="238">
        <v>330</v>
      </c>
      <c r="C3" s="263">
        <v>336</v>
      </c>
      <c r="D3" s="14">
        <v>338</v>
      </c>
      <c r="E3" s="14">
        <v>337</v>
      </c>
      <c r="F3" s="14">
        <v>328</v>
      </c>
      <c r="G3" s="14">
        <v>307</v>
      </c>
      <c r="H3" s="14">
        <v>303</v>
      </c>
      <c r="I3" s="14">
        <v>296</v>
      </c>
      <c r="J3" s="14">
        <v>288</v>
      </c>
      <c r="K3" s="14">
        <v>269</v>
      </c>
      <c r="L3" s="14">
        <v>264</v>
      </c>
      <c r="M3" s="14">
        <v>273</v>
      </c>
      <c r="N3" s="13">
        <v>283</v>
      </c>
    </row>
    <row r="4" spans="1:14" s="5" customFormat="1" ht="12" customHeight="1" thickTop="1">
      <c r="A4" s="20" t="s">
        <v>3</v>
      </c>
      <c r="B4" s="239">
        <v>143</v>
      </c>
      <c r="C4" s="264">
        <v>136</v>
      </c>
      <c r="D4" s="16">
        <v>134</v>
      </c>
      <c r="E4" s="16">
        <v>128</v>
      </c>
      <c r="F4" s="16">
        <v>124</v>
      </c>
      <c r="G4" s="16">
        <v>118</v>
      </c>
      <c r="H4" s="16">
        <v>124</v>
      </c>
      <c r="I4" s="16">
        <v>119</v>
      </c>
      <c r="J4" s="16">
        <v>127</v>
      </c>
      <c r="K4" s="16">
        <v>135</v>
      </c>
      <c r="L4" s="16">
        <v>137</v>
      </c>
      <c r="M4" s="16">
        <v>139</v>
      </c>
      <c r="N4" s="15">
        <v>140</v>
      </c>
    </row>
    <row r="5" spans="1:14" s="7" customFormat="1" ht="10.5" customHeight="1">
      <c r="A5" s="17" t="s">
        <v>4</v>
      </c>
      <c r="B5" s="240">
        <f aca="true" t="shared" si="0" ref="B5:N5">B4/B3*100</f>
        <v>43.333333333333336</v>
      </c>
      <c r="C5" s="265">
        <f t="shared" si="0"/>
        <v>40.476190476190474</v>
      </c>
      <c r="D5" s="19">
        <f t="shared" si="0"/>
        <v>39.64497041420118</v>
      </c>
      <c r="E5" s="19">
        <f t="shared" si="0"/>
        <v>37.98219584569733</v>
      </c>
      <c r="F5" s="19">
        <f t="shared" si="0"/>
        <v>37.80487804878049</v>
      </c>
      <c r="G5" s="19">
        <f t="shared" si="0"/>
        <v>38.43648208469055</v>
      </c>
      <c r="H5" s="19">
        <f t="shared" si="0"/>
        <v>40.92409240924093</v>
      </c>
      <c r="I5" s="19">
        <f t="shared" si="0"/>
        <v>40.2027027027027</v>
      </c>
      <c r="J5" s="19">
        <f t="shared" si="0"/>
        <v>44.09722222222222</v>
      </c>
      <c r="K5" s="19">
        <f t="shared" si="0"/>
        <v>50.18587360594795</v>
      </c>
      <c r="L5" s="19">
        <f t="shared" si="0"/>
        <v>51.89393939393939</v>
      </c>
      <c r="M5" s="19">
        <f t="shared" si="0"/>
        <v>50.91575091575091</v>
      </c>
      <c r="N5" s="18">
        <f t="shared" si="0"/>
        <v>49.46996466431096</v>
      </c>
    </row>
    <row r="6" spans="1:14" s="5" customFormat="1" ht="12" customHeight="1">
      <c r="A6" s="20" t="s">
        <v>41</v>
      </c>
      <c r="B6" s="239">
        <v>223</v>
      </c>
      <c r="C6" s="264">
        <v>232</v>
      </c>
      <c r="D6" s="16">
        <v>236</v>
      </c>
      <c r="E6" s="16">
        <v>237</v>
      </c>
      <c r="F6" s="16">
        <v>229</v>
      </c>
      <c r="G6" s="16">
        <v>216</v>
      </c>
      <c r="H6" s="16">
        <v>209</v>
      </c>
      <c r="I6" s="16">
        <v>202</v>
      </c>
      <c r="J6" s="16">
        <v>190</v>
      </c>
      <c r="K6" s="16">
        <v>173</v>
      </c>
      <c r="L6" s="16">
        <v>169</v>
      </c>
      <c r="M6" s="16">
        <v>181</v>
      </c>
      <c r="N6" s="15">
        <v>191</v>
      </c>
    </row>
    <row r="7" spans="1:14" s="7" customFormat="1" ht="10.5" customHeight="1">
      <c r="A7" s="17" t="s">
        <v>4</v>
      </c>
      <c r="B7" s="240">
        <f aca="true" t="shared" si="1" ref="B7:N7">B6/B3*100</f>
        <v>67.57575757575758</v>
      </c>
      <c r="C7" s="265">
        <f t="shared" si="1"/>
        <v>69.04761904761905</v>
      </c>
      <c r="D7" s="19">
        <f t="shared" si="1"/>
        <v>69.8224852071006</v>
      </c>
      <c r="E7" s="19">
        <f t="shared" si="1"/>
        <v>70.32640949554896</v>
      </c>
      <c r="F7" s="19">
        <f t="shared" si="1"/>
        <v>69.8170731707317</v>
      </c>
      <c r="G7" s="19">
        <f t="shared" si="1"/>
        <v>70.35830618892508</v>
      </c>
      <c r="H7" s="19">
        <f t="shared" si="1"/>
        <v>68.97689768976898</v>
      </c>
      <c r="I7" s="19">
        <f t="shared" si="1"/>
        <v>68.24324324324324</v>
      </c>
      <c r="J7" s="19">
        <f t="shared" si="1"/>
        <v>65.97222222222221</v>
      </c>
      <c r="K7" s="19">
        <f t="shared" si="1"/>
        <v>64.31226765799256</v>
      </c>
      <c r="L7" s="19">
        <f t="shared" si="1"/>
        <v>64.01515151515152</v>
      </c>
      <c r="M7" s="19">
        <f t="shared" si="1"/>
        <v>66.30036630036629</v>
      </c>
      <c r="N7" s="18">
        <f t="shared" si="1"/>
        <v>67.49116607773851</v>
      </c>
    </row>
    <row r="8" spans="1:14" s="5" customFormat="1" ht="12" customHeight="1">
      <c r="A8" s="20" t="s">
        <v>5</v>
      </c>
      <c r="B8" s="241">
        <f aca="true" t="shared" si="2" ref="B8:H8">B3-B6</f>
        <v>107</v>
      </c>
      <c r="C8" s="266">
        <f t="shared" si="2"/>
        <v>104</v>
      </c>
      <c r="D8" s="31">
        <f t="shared" si="2"/>
        <v>102</v>
      </c>
      <c r="E8" s="31">
        <f t="shared" si="2"/>
        <v>100</v>
      </c>
      <c r="F8" s="31">
        <f t="shared" si="2"/>
        <v>99</v>
      </c>
      <c r="G8" s="31">
        <f t="shared" si="2"/>
        <v>91</v>
      </c>
      <c r="H8" s="31">
        <f t="shared" si="2"/>
        <v>94</v>
      </c>
      <c r="I8" s="31">
        <f aca="true" t="shared" si="3" ref="I8:N8">I3-I6</f>
        <v>94</v>
      </c>
      <c r="J8" s="31">
        <f t="shared" si="3"/>
        <v>98</v>
      </c>
      <c r="K8" s="31">
        <f t="shared" si="3"/>
        <v>96</v>
      </c>
      <c r="L8" s="31">
        <f t="shared" si="3"/>
        <v>95</v>
      </c>
      <c r="M8" s="31">
        <f t="shared" si="3"/>
        <v>92</v>
      </c>
      <c r="N8" s="237">
        <f t="shared" si="3"/>
        <v>92</v>
      </c>
    </row>
    <row r="9" spans="1:14" s="7" customFormat="1" ht="10.5" customHeight="1">
      <c r="A9" s="17" t="s">
        <v>4</v>
      </c>
      <c r="B9" s="240">
        <f aca="true" t="shared" si="4" ref="B9:N9">B8/B3*100</f>
        <v>32.42424242424242</v>
      </c>
      <c r="C9" s="265">
        <f t="shared" si="4"/>
        <v>30.952380952380953</v>
      </c>
      <c r="D9" s="19">
        <f t="shared" si="4"/>
        <v>30.17751479289941</v>
      </c>
      <c r="E9" s="19">
        <f t="shared" si="4"/>
        <v>29.673590504451035</v>
      </c>
      <c r="F9" s="19">
        <f t="shared" si="4"/>
        <v>30.182926829268293</v>
      </c>
      <c r="G9" s="19">
        <f t="shared" si="4"/>
        <v>29.64169381107492</v>
      </c>
      <c r="H9" s="19">
        <f t="shared" si="4"/>
        <v>31.02310231023102</v>
      </c>
      <c r="I9" s="19">
        <f t="shared" si="4"/>
        <v>31.756756756756754</v>
      </c>
      <c r="J9" s="19">
        <f t="shared" si="4"/>
        <v>34.02777777777778</v>
      </c>
      <c r="K9" s="19">
        <f t="shared" si="4"/>
        <v>35.687732342007436</v>
      </c>
      <c r="L9" s="19">
        <f t="shared" si="4"/>
        <v>35.984848484848484</v>
      </c>
      <c r="M9" s="19">
        <f t="shared" si="4"/>
        <v>33.6996336996337</v>
      </c>
      <c r="N9" s="18">
        <f t="shared" si="4"/>
        <v>32.50883392226148</v>
      </c>
    </row>
    <row r="10" spans="1:14" s="5" customFormat="1" ht="12" customHeight="1">
      <c r="A10" s="20" t="s">
        <v>6</v>
      </c>
      <c r="B10" s="239">
        <v>39</v>
      </c>
      <c r="C10" s="264">
        <v>44</v>
      </c>
      <c r="D10" s="16">
        <v>45</v>
      </c>
      <c r="E10" s="16">
        <v>48</v>
      </c>
      <c r="F10" s="16">
        <v>43</v>
      </c>
      <c r="G10" s="16">
        <v>43</v>
      </c>
      <c r="H10" s="16">
        <v>38</v>
      </c>
      <c r="I10" s="16">
        <v>37</v>
      </c>
      <c r="J10" s="16">
        <v>32</v>
      </c>
      <c r="K10" s="16">
        <v>28</v>
      </c>
      <c r="L10" s="16">
        <v>32</v>
      </c>
      <c r="M10" s="16">
        <v>37</v>
      </c>
      <c r="N10" s="15">
        <v>31</v>
      </c>
    </row>
    <row r="11" spans="1:14" s="7" customFormat="1" ht="10.5" customHeight="1">
      <c r="A11" s="17" t="s">
        <v>4</v>
      </c>
      <c r="B11" s="240">
        <f aca="true" t="shared" si="5" ref="B11:N11">B10/B3*100</f>
        <v>11.818181818181818</v>
      </c>
      <c r="C11" s="265">
        <f t="shared" si="5"/>
        <v>13.095238095238097</v>
      </c>
      <c r="D11" s="19">
        <f t="shared" si="5"/>
        <v>13.313609467455622</v>
      </c>
      <c r="E11" s="19">
        <f t="shared" si="5"/>
        <v>14.243323442136498</v>
      </c>
      <c r="F11" s="19">
        <f t="shared" si="5"/>
        <v>13.109756097560975</v>
      </c>
      <c r="G11" s="19">
        <f t="shared" si="5"/>
        <v>14.006514657980457</v>
      </c>
      <c r="H11" s="19">
        <f t="shared" si="5"/>
        <v>12.541254125412541</v>
      </c>
      <c r="I11" s="19">
        <f t="shared" si="5"/>
        <v>12.5</v>
      </c>
      <c r="J11" s="19">
        <f t="shared" si="5"/>
        <v>11.11111111111111</v>
      </c>
      <c r="K11" s="19">
        <f t="shared" si="5"/>
        <v>10.408921933085502</v>
      </c>
      <c r="L11" s="19">
        <f t="shared" si="5"/>
        <v>12.121212121212121</v>
      </c>
      <c r="M11" s="19">
        <f t="shared" si="5"/>
        <v>13.553113553113553</v>
      </c>
      <c r="N11" s="18">
        <f t="shared" si="5"/>
        <v>10.954063604240282</v>
      </c>
    </row>
    <row r="12" spans="1:14" s="5" customFormat="1" ht="12" customHeight="1">
      <c r="A12" s="20" t="s">
        <v>7</v>
      </c>
      <c r="B12" s="239">
        <f aca="true" t="shared" si="6" ref="B12:H12">B3-B10</f>
        <v>291</v>
      </c>
      <c r="C12" s="264">
        <f t="shared" si="6"/>
        <v>292</v>
      </c>
      <c r="D12" s="16">
        <f t="shared" si="6"/>
        <v>293</v>
      </c>
      <c r="E12" s="16">
        <f t="shared" si="6"/>
        <v>289</v>
      </c>
      <c r="F12" s="16">
        <f t="shared" si="6"/>
        <v>285</v>
      </c>
      <c r="G12" s="16">
        <f t="shared" si="6"/>
        <v>264</v>
      </c>
      <c r="H12" s="16">
        <f t="shared" si="6"/>
        <v>265</v>
      </c>
      <c r="I12" s="16">
        <f aca="true" t="shared" si="7" ref="I12:N12">I3-I10</f>
        <v>259</v>
      </c>
      <c r="J12" s="16">
        <f t="shared" si="7"/>
        <v>256</v>
      </c>
      <c r="K12" s="16">
        <f t="shared" si="7"/>
        <v>241</v>
      </c>
      <c r="L12" s="16">
        <f t="shared" si="7"/>
        <v>232</v>
      </c>
      <c r="M12" s="16">
        <f t="shared" si="7"/>
        <v>236</v>
      </c>
      <c r="N12" s="15">
        <f t="shared" si="7"/>
        <v>252</v>
      </c>
    </row>
    <row r="13" spans="1:14" s="7" customFormat="1" ht="10.5" customHeight="1">
      <c r="A13" s="17" t="s">
        <v>4</v>
      </c>
      <c r="B13" s="240">
        <f aca="true" t="shared" si="8" ref="B13:N13">B12/B3*100</f>
        <v>88.18181818181819</v>
      </c>
      <c r="C13" s="265">
        <f t="shared" si="8"/>
        <v>86.90476190476191</v>
      </c>
      <c r="D13" s="19">
        <f t="shared" si="8"/>
        <v>86.68639053254438</v>
      </c>
      <c r="E13" s="19">
        <f t="shared" si="8"/>
        <v>85.7566765578635</v>
      </c>
      <c r="F13" s="19">
        <f t="shared" si="8"/>
        <v>86.89024390243902</v>
      </c>
      <c r="G13" s="19">
        <f t="shared" si="8"/>
        <v>85.99348534201955</v>
      </c>
      <c r="H13" s="19">
        <f t="shared" si="8"/>
        <v>87.45874587458746</v>
      </c>
      <c r="I13" s="19">
        <f t="shared" si="8"/>
        <v>87.5</v>
      </c>
      <c r="J13" s="19">
        <f t="shared" si="8"/>
        <v>88.88888888888889</v>
      </c>
      <c r="K13" s="19">
        <f t="shared" si="8"/>
        <v>89.59107806691449</v>
      </c>
      <c r="L13" s="19">
        <f t="shared" si="8"/>
        <v>87.87878787878788</v>
      </c>
      <c r="M13" s="19">
        <f t="shared" si="8"/>
        <v>86.44688644688645</v>
      </c>
      <c r="N13" s="18">
        <f t="shared" si="8"/>
        <v>89.04593639575971</v>
      </c>
    </row>
    <row r="14" spans="1:15" s="56" customFormat="1" ht="11.25" customHeight="1">
      <c r="A14" s="50" t="s">
        <v>111</v>
      </c>
      <c r="B14" s="242">
        <v>142</v>
      </c>
      <c r="C14" s="252">
        <v>120</v>
      </c>
      <c r="D14" s="51">
        <v>119</v>
      </c>
      <c r="E14" s="51">
        <v>117</v>
      </c>
      <c r="F14" s="51">
        <v>118</v>
      </c>
      <c r="G14" s="51">
        <v>104</v>
      </c>
      <c r="H14" s="51">
        <v>107</v>
      </c>
      <c r="I14" s="51">
        <v>109</v>
      </c>
      <c r="J14" s="51">
        <v>113</v>
      </c>
      <c r="K14" s="51">
        <v>106</v>
      </c>
      <c r="L14" s="51">
        <v>104</v>
      </c>
      <c r="M14" s="51">
        <v>111</v>
      </c>
      <c r="N14" s="117">
        <v>116</v>
      </c>
      <c r="O14" s="55"/>
    </row>
    <row r="15" spans="1:15" s="56" customFormat="1" ht="11.25" customHeight="1">
      <c r="A15" s="52" t="s">
        <v>4</v>
      </c>
      <c r="B15" s="243">
        <f aca="true" t="shared" si="9" ref="B15:N15">B14/B3*100</f>
        <v>43.03030303030303</v>
      </c>
      <c r="C15" s="53">
        <f t="shared" si="9"/>
        <v>35.714285714285715</v>
      </c>
      <c r="D15" s="54">
        <f t="shared" si="9"/>
        <v>35.20710059171598</v>
      </c>
      <c r="E15" s="54">
        <f t="shared" si="9"/>
        <v>34.718100890207715</v>
      </c>
      <c r="F15" s="54">
        <f t="shared" si="9"/>
        <v>35.97560975609756</v>
      </c>
      <c r="G15" s="54">
        <f t="shared" si="9"/>
        <v>33.876221498371336</v>
      </c>
      <c r="H15" s="54">
        <f t="shared" si="9"/>
        <v>35.31353135313531</v>
      </c>
      <c r="I15" s="54">
        <f t="shared" si="9"/>
        <v>36.82432432432432</v>
      </c>
      <c r="J15" s="54">
        <f t="shared" si="9"/>
        <v>39.23611111111111</v>
      </c>
      <c r="K15" s="54">
        <f t="shared" si="9"/>
        <v>39.405204460966544</v>
      </c>
      <c r="L15" s="54">
        <f t="shared" si="9"/>
        <v>39.39393939393939</v>
      </c>
      <c r="M15" s="54">
        <f t="shared" si="9"/>
        <v>40.65934065934066</v>
      </c>
      <c r="N15" s="118">
        <f t="shared" si="9"/>
        <v>40.98939929328622</v>
      </c>
      <c r="O15" s="55"/>
    </row>
    <row r="16" spans="1:15" s="46" customFormat="1" ht="12" customHeight="1">
      <c r="A16" s="50" t="s">
        <v>112</v>
      </c>
      <c r="B16" s="242">
        <v>202</v>
      </c>
      <c r="C16" s="252">
        <v>206</v>
      </c>
      <c r="D16" s="51">
        <v>207</v>
      </c>
      <c r="E16" s="51">
        <v>209</v>
      </c>
      <c r="F16" s="51">
        <v>203</v>
      </c>
      <c r="G16" s="51">
        <v>193</v>
      </c>
      <c r="H16" s="51">
        <v>188</v>
      </c>
      <c r="I16" s="51">
        <v>178</v>
      </c>
      <c r="J16" s="51">
        <v>175</v>
      </c>
      <c r="K16" s="51">
        <v>154</v>
      </c>
      <c r="L16" s="51">
        <v>149</v>
      </c>
      <c r="M16" s="51">
        <v>158</v>
      </c>
      <c r="N16" s="117">
        <v>168</v>
      </c>
      <c r="O16" s="49"/>
    </row>
    <row r="17" spans="1:15" s="56" customFormat="1" ht="10.5" customHeight="1">
      <c r="A17" s="52" t="s">
        <v>4</v>
      </c>
      <c r="B17" s="243">
        <f aca="true" t="shared" si="10" ref="B17:N17">B16/B3*100</f>
        <v>61.212121212121204</v>
      </c>
      <c r="C17" s="53">
        <f t="shared" si="10"/>
        <v>61.30952380952381</v>
      </c>
      <c r="D17" s="54">
        <f t="shared" si="10"/>
        <v>61.24260355029586</v>
      </c>
      <c r="E17" s="54">
        <f t="shared" si="10"/>
        <v>62.01780415430267</v>
      </c>
      <c r="F17" s="54">
        <f t="shared" si="10"/>
        <v>61.890243902439025</v>
      </c>
      <c r="G17" s="54">
        <f t="shared" si="10"/>
        <v>62.866449511400646</v>
      </c>
      <c r="H17" s="54">
        <f t="shared" si="10"/>
        <v>62.04620462046204</v>
      </c>
      <c r="I17" s="54">
        <f t="shared" si="10"/>
        <v>60.13513513513513</v>
      </c>
      <c r="J17" s="54">
        <f t="shared" si="10"/>
        <v>60.763888888888886</v>
      </c>
      <c r="K17" s="54">
        <f t="shared" si="10"/>
        <v>57.249070631970255</v>
      </c>
      <c r="L17" s="54">
        <f t="shared" si="10"/>
        <v>56.439393939393945</v>
      </c>
      <c r="M17" s="54">
        <f t="shared" si="10"/>
        <v>57.87545787545788</v>
      </c>
      <c r="N17" s="118">
        <f t="shared" si="10"/>
        <v>59.36395759717315</v>
      </c>
      <c r="O17" s="55"/>
    </row>
    <row r="18" spans="1:15" s="46" customFormat="1" ht="12" customHeight="1">
      <c r="A18" s="50" t="s">
        <v>113</v>
      </c>
      <c r="B18" s="242">
        <v>17</v>
      </c>
      <c r="C18" s="252">
        <v>21</v>
      </c>
      <c r="D18" s="51">
        <v>21</v>
      </c>
      <c r="E18" s="51">
        <v>21</v>
      </c>
      <c r="F18" s="51">
        <v>19</v>
      </c>
      <c r="G18" s="51">
        <v>17</v>
      </c>
      <c r="H18" s="51">
        <v>17</v>
      </c>
      <c r="I18" s="51">
        <v>16</v>
      </c>
      <c r="J18" s="51">
        <v>15</v>
      </c>
      <c r="K18" s="51">
        <v>13</v>
      </c>
      <c r="L18" s="51">
        <v>14</v>
      </c>
      <c r="M18" s="51">
        <v>14</v>
      </c>
      <c r="N18" s="117">
        <v>17</v>
      </c>
      <c r="O18" s="49"/>
    </row>
    <row r="19" spans="1:15" s="46" customFormat="1" ht="12" customHeight="1">
      <c r="A19" s="52" t="s">
        <v>4</v>
      </c>
      <c r="B19" s="53">
        <f aca="true" t="shared" si="11" ref="B19:N19">B18/B3*100</f>
        <v>5.151515151515151</v>
      </c>
      <c r="C19" s="53">
        <f t="shared" si="11"/>
        <v>6.25</v>
      </c>
      <c r="D19" s="54">
        <f t="shared" si="11"/>
        <v>6.21301775147929</v>
      </c>
      <c r="E19" s="54">
        <f t="shared" si="11"/>
        <v>6.231454005934718</v>
      </c>
      <c r="F19" s="54">
        <f t="shared" si="11"/>
        <v>5.7926829268292686</v>
      </c>
      <c r="G19" s="54">
        <f t="shared" si="11"/>
        <v>5.537459283387622</v>
      </c>
      <c r="H19" s="54">
        <f t="shared" si="11"/>
        <v>5.6105610561056105</v>
      </c>
      <c r="I19" s="54">
        <f t="shared" si="11"/>
        <v>5.405405405405405</v>
      </c>
      <c r="J19" s="54">
        <f t="shared" si="11"/>
        <v>5.208333333333334</v>
      </c>
      <c r="K19" s="54">
        <f t="shared" si="11"/>
        <v>4.83271375464684</v>
      </c>
      <c r="L19" s="54">
        <f t="shared" si="11"/>
        <v>5.303030303030303</v>
      </c>
      <c r="M19" s="54">
        <f t="shared" si="11"/>
        <v>5.128205128205128</v>
      </c>
      <c r="N19" s="118">
        <f t="shared" si="11"/>
        <v>6.007067137809187</v>
      </c>
      <c r="O19" s="49"/>
    </row>
    <row r="20" spans="1:15" s="46" customFormat="1" ht="12" customHeight="1">
      <c r="A20" s="50" t="s">
        <v>115</v>
      </c>
      <c r="B20" s="242">
        <v>37</v>
      </c>
      <c r="C20" s="252">
        <v>41</v>
      </c>
      <c r="D20" s="51">
        <v>42</v>
      </c>
      <c r="E20" s="51">
        <v>18</v>
      </c>
      <c r="F20" s="51">
        <v>19</v>
      </c>
      <c r="G20" s="51">
        <v>18</v>
      </c>
      <c r="H20" s="51">
        <v>18</v>
      </c>
      <c r="I20" s="51">
        <v>17</v>
      </c>
      <c r="J20" s="51">
        <v>16</v>
      </c>
      <c r="K20" s="51">
        <v>17</v>
      </c>
      <c r="L20" s="51">
        <v>17</v>
      </c>
      <c r="M20" s="51">
        <v>33</v>
      </c>
      <c r="N20" s="117">
        <v>34</v>
      </c>
      <c r="O20" s="49"/>
    </row>
    <row r="21" spans="1:15" s="46" customFormat="1" ht="12" customHeight="1">
      <c r="A21" s="52" t="s">
        <v>4</v>
      </c>
      <c r="B21" s="243">
        <f aca="true" t="shared" si="12" ref="B21:N21">B20/B3*100</f>
        <v>11.212121212121213</v>
      </c>
      <c r="C21" s="53">
        <f t="shared" si="12"/>
        <v>12.202380952380953</v>
      </c>
      <c r="D21" s="54">
        <f t="shared" si="12"/>
        <v>12.42603550295858</v>
      </c>
      <c r="E21" s="54">
        <f t="shared" si="12"/>
        <v>5.341246290801187</v>
      </c>
      <c r="F21" s="54">
        <f t="shared" si="12"/>
        <v>5.7926829268292686</v>
      </c>
      <c r="G21" s="54">
        <f t="shared" si="12"/>
        <v>5.863192182410423</v>
      </c>
      <c r="H21" s="54">
        <f t="shared" si="12"/>
        <v>5.9405940594059405</v>
      </c>
      <c r="I21" s="54">
        <f t="shared" si="12"/>
        <v>5.743243243243244</v>
      </c>
      <c r="J21" s="54">
        <f t="shared" si="12"/>
        <v>5.555555555555555</v>
      </c>
      <c r="K21" s="54">
        <f t="shared" si="12"/>
        <v>6.319702602230483</v>
      </c>
      <c r="L21" s="54">
        <f t="shared" si="12"/>
        <v>6.4393939393939394</v>
      </c>
      <c r="M21" s="54">
        <f t="shared" si="12"/>
        <v>12.087912087912088</v>
      </c>
      <c r="N21" s="118">
        <f t="shared" si="12"/>
        <v>12.014134275618375</v>
      </c>
      <c r="O21" s="49"/>
    </row>
    <row r="22" spans="1:15" s="46" customFormat="1" ht="12" customHeight="1">
      <c r="A22" s="50" t="s">
        <v>116</v>
      </c>
      <c r="B22" s="242">
        <v>1</v>
      </c>
      <c r="C22" s="252">
        <v>2</v>
      </c>
      <c r="D22" s="51">
        <v>3</v>
      </c>
      <c r="E22" s="51">
        <v>2</v>
      </c>
      <c r="F22" s="51">
        <v>2</v>
      </c>
      <c r="G22" s="51">
        <v>2</v>
      </c>
      <c r="H22" s="51">
        <v>2</v>
      </c>
      <c r="I22" s="51">
        <v>2</v>
      </c>
      <c r="J22" s="51">
        <v>1</v>
      </c>
      <c r="K22" s="51">
        <v>2</v>
      </c>
      <c r="L22" s="51">
        <v>3</v>
      </c>
      <c r="M22" s="51">
        <v>3</v>
      </c>
      <c r="N22" s="117">
        <v>3</v>
      </c>
      <c r="O22" s="49"/>
    </row>
    <row r="23" spans="1:15" s="56" customFormat="1" ht="10.5" customHeight="1">
      <c r="A23" s="52" t="s">
        <v>4</v>
      </c>
      <c r="B23" s="243">
        <f aca="true" t="shared" si="13" ref="B23:N23">B22/B3*100</f>
        <v>0.30303030303030304</v>
      </c>
      <c r="C23" s="53">
        <f t="shared" si="13"/>
        <v>0.5952380952380952</v>
      </c>
      <c r="D23" s="54">
        <f t="shared" si="13"/>
        <v>0.8875739644970414</v>
      </c>
      <c r="E23" s="54">
        <f t="shared" si="13"/>
        <v>0.5934718100890208</v>
      </c>
      <c r="F23" s="54">
        <f t="shared" si="13"/>
        <v>0.6097560975609756</v>
      </c>
      <c r="G23" s="54">
        <f t="shared" si="13"/>
        <v>0.6514657980456027</v>
      </c>
      <c r="H23" s="54">
        <f t="shared" si="13"/>
        <v>0.6600660066006601</v>
      </c>
      <c r="I23" s="54">
        <f t="shared" si="13"/>
        <v>0.6756756756756757</v>
      </c>
      <c r="J23" s="54">
        <f t="shared" si="13"/>
        <v>0.3472222222222222</v>
      </c>
      <c r="K23" s="54">
        <f t="shared" si="13"/>
        <v>0.7434944237918215</v>
      </c>
      <c r="L23" s="54">
        <f t="shared" si="13"/>
        <v>1.1363636363636365</v>
      </c>
      <c r="M23" s="54">
        <f t="shared" si="13"/>
        <v>1.098901098901099</v>
      </c>
      <c r="N23" s="118">
        <f t="shared" si="13"/>
        <v>1.0600706713780919</v>
      </c>
      <c r="O23" s="55"/>
    </row>
    <row r="24" spans="1:15" s="46" customFormat="1" ht="12" customHeight="1">
      <c r="A24" s="50" t="s">
        <v>55</v>
      </c>
      <c r="B24" s="242">
        <v>3</v>
      </c>
      <c r="C24" s="252">
        <v>3</v>
      </c>
      <c r="D24" s="51">
        <v>3</v>
      </c>
      <c r="E24" s="51">
        <v>3</v>
      </c>
      <c r="F24" s="51">
        <v>3</v>
      </c>
      <c r="G24" s="51">
        <v>1</v>
      </c>
      <c r="H24" s="51">
        <v>1</v>
      </c>
      <c r="I24" s="51">
        <v>1</v>
      </c>
      <c r="J24" s="51">
        <v>2</v>
      </c>
      <c r="K24" s="51">
        <v>3</v>
      </c>
      <c r="L24" s="51">
        <v>5</v>
      </c>
      <c r="M24" s="51">
        <v>6</v>
      </c>
      <c r="N24" s="117">
        <v>5</v>
      </c>
      <c r="O24" s="49"/>
    </row>
    <row r="25" spans="1:15" s="56" customFormat="1" ht="11.25" customHeight="1" thickBot="1">
      <c r="A25" s="57" t="s">
        <v>4</v>
      </c>
      <c r="B25" s="244">
        <f aca="true" t="shared" si="14" ref="B25:N25">B24/B3*100</f>
        <v>0.9090909090909091</v>
      </c>
      <c r="C25" s="253">
        <f t="shared" si="14"/>
        <v>0.8928571428571428</v>
      </c>
      <c r="D25" s="58">
        <f t="shared" si="14"/>
        <v>0.8875739644970414</v>
      </c>
      <c r="E25" s="58">
        <f t="shared" si="14"/>
        <v>0.8902077151335311</v>
      </c>
      <c r="F25" s="58">
        <f t="shared" si="14"/>
        <v>0.9146341463414633</v>
      </c>
      <c r="G25" s="58">
        <f t="shared" si="14"/>
        <v>0.32573289902280134</v>
      </c>
      <c r="H25" s="58">
        <f t="shared" si="14"/>
        <v>0.33003300330033003</v>
      </c>
      <c r="I25" s="58">
        <f t="shared" si="14"/>
        <v>0.33783783783783783</v>
      </c>
      <c r="J25" s="58">
        <f t="shared" si="14"/>
        <v>0.6944444444444444</v>
      </c>
      <c r="K25" s="58">
        <f t="shared" si="14"/>
        <v>1.1152416356877324</v>
      </c>
      <c r="L25" s="58">
        <f t="shared" si="14"/>
        <v>1.893939393939394</v>
      </c>
      <c r="M25" s="58">
        <f t="shared" si="14"/>
        <v>2.197802197802198</v>
      </c>
      <c r="N25" s="119">
        <f t="shared" si="14"/>
        <v>1.76678445229682</v>
      </c>
      <c r="O25" s="55"/>
    </row>
    <row r="26" spans="1:14" s="1" customFormat="1" ht="12" customHeight="1" thickBot="1">
      <c r="A26" s="32" t="s">
        <v>184</v>
      </c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5"/>
    </row>
    <row r="27" spans="1:14" s="1" customFormat="1" ht="12" customHeight="1" thickBot="1">
      <c r="A27" s="10" t="s">
        <v>1</v>
      </c>
      <c r="B27" s="42" t="s">
        <v>99</v>
      </c>
      <c r="C27" s="43" t="s">
        <v>100</v>
      </c>
      <c r="D27" s="43" t="s">
        <v>101</v>
      </c>
      <c r="E27" s="43" t="s">
        <v>102</v>
      </c>
      <c r="F27" s="43" t="s">
        <v>103</v>
      </c>
      <c r="G27" s="43" t="s">
        <v>104</v>
      </c>
      <c r="H27" s="43" t="s">
        <v>47</v>
      </c>
      <c r="I27" s="43" t="s">
        <v>105</v>
      </c>
      <c r="J27" s="43" t="s">
        <v>106</v>
      </c>
      <c r="K27" s="43" t="s">
        <v>107</v>
      </c>
      <c r="L27" s="43" t="s">
        <v>108</v>
      </c>
      <c r="M27" s="44" t="s">
        <v>109</v>
      </c>
      <c r="N27" s="25" t="s">
        <v>39</v>
      </c>
    </row>
    <row r="28" spans="1:14" ht="12" customHeight="1" thickBot="1">
      <c r="A28" s="26" t="s">
        <v>9</v>
      </c>
      <c r="B28" s="238">
        <v>26</v>
      </c>
      <c r="C28" s="14">
        <v>21</v>
      </c>
      <c r="D28" s="14">
        <v>25</v>
      </c>
      <c r="E28" s="14">
        <v>26</v>
      </c>
      <c r="F28" s="14">
        <v>16</v>
      </c>
      <c r="G28" s="14">
        <v>18</v>
      </c>
      <c r="H28" s="14">
        <v>25</v>
      </c>
      <c r="I28" s="14">
        <v>21</v>
      </c>
      <c r="J28" s="14">
        <v>39</v>
      </c>
      <c r="K28" s="14">
        <v>22</v>
      </c>
      <c r="L28" s="14">
        <v>35</v>
      </c>
      <c r="M28" s="14">
        <v>37</v>
      </c>
      <c r="N28" s="12">
        <f>SUM(B28:M28)</f>
        <v>311</v>
      </c>
    </row>
    <row r="29" spans="1:14" ht="12" customHeight="1" thickTop="1">
      <c r="A29" s="20" t="s">
        <v>3</v>
      </c>
      <c r="B29" s="239">
        <v>5</v>
      </c>
      <c r="C29" s="16">
        <v>7</v>
      </c>
      <c r="D29" s="16">
        <v>7</v>
      </c>
      <c r="E29" s="16">
        <v>14</v>
      </c>
      <c r="F29" s="16">
        <v>5</v>
      </c>
      <c r="G29" s="16">
        <v>11</v>
      </c>
      <c r="H29" s="16">
        <v>11</v>
      </c>
      <c r="I29" s="16">
        <v>16</v>
      </c>
      <c r="J29" s="16">
        <v>22</v>
      </c>
      <c r="K29" s="16">
        <v>11</v>
      </c>
      <c r="L29" s="16">
        <v>12</v>
      </c>
      <c r="M29" s="16">
        <v>15</v>
      </c>
      <c r="N29" s="27">
        <f>SUM(B29:M29)</f>
        <v>136</v>
      </c>
    </row>
    <row r="30" spans="1:14" s="8" customFormat="1" ht="10.5" customHeight="1">
      <c r="A30" s="17" t="s">
        <v>10</v>
      </c>
      <c r="B30" s="240">
        <f aca="true" t="shared" si="15" ref="B30:M30">B29/B28*100</f>
        <v>19.230769230769234</v>
      </c>
      <c r="C30" s="19">
        <f t="shared" si="15"/>
        <v>33.33333333333333</v>
      </c>
      <c r="D30" s="19">
        <f t="shared" si="15"/>
        <v>28.000000000000004</v>
      </c>
      <c r="E30" s="19">
        <f t="shared" si="15"/>
        <v>53.84615384615385</v>
      </c>
      <c r="F30" s="19">
        <f t="shared" si="15"/>
        <v>31.25</v>
      </c>
      <c r="G30" s="19">
        <f t="shared" si="15"/>
        <v>61.111111111111114</v>
      </c>
      <c r="H30" s="19">
        <f t="shared" si="15"/>
        <v>44</v>
      </c>
      <c r="I30" s="19">
        <f t="shared" si="15"/>
        <v>76.19047619047619</v>
      </c>
      <c r="J30" s="19">
        <f t="shared" si="15"/>
        <v>56.41025641025641</v>
      </c>
      <c r="K30" s="19">
        <f t="shared" si="15"/>
        <v>50</v>
      </c>
      <c r="L30" s="19">
        <f t="shared" si="15"/>
        <v>34.285714285714285</v>
      </c>
      <c r="M30" s="19">
        <f t="shared" si="15"/>
        <v>40.54054054054054</v>
      </c>
      <c r="N30" s="28">
        <f>N29/N28*100</f>
        <v>43.729903536977496</v>
      </c>
    </row>
    <row r="31" spans="1:14" ht="12" customHeight="1">
      <c r="A31" s="20" t="s">
        <v>11</v>
      </c>
      <c r="B31" s="239">
        <v>6</v>
      </c>
      <c r="C31" s="16">
        <v>6</v>
      </c>
      <c r="D31" s="16">
        <v>7</v>
      </c>
      <c r="E31" s="16">
        <v>6</v>
      </c>
      <c r="F31" s="16">
        <v>2</v>
      </c>
      <c r="G31" s="16">
        <v>7</v>
      </c>
      <c r="H31" s="16">
        <v>9</v>
      </c>
      <c r="I31" s="16">
        <v>14</v>
      </c>
      <c r="J31" s="16">
        <v>23</v>
      </c>
      <c r="K31" s="16">
        <v>8</v>
      </c>
      <c r="L31" s="16">
        <v>6</v>
      </c>
      <c r="M31" s="16">
        <v>7</v>
      </c>
      <c r="N31" s="27">
        <f>SUM(B31:M31)</f>
        <v>101</v>
      </c>
    </row>
    <row r="32" spans="1:14" s="8" customFormat="1" ht="10.5" customHeight="1">
      <c r="A32" s="17" t="s">
        <v>10</v>
      </c>
      <c r="B32" s="240">
        <f aca="true" t="shared" si="16" ref="B32:M32">B31/B28*100</f>
        <v>23.076923076923077</v>
      </c>
      <c r="C32" s="19">
        <f t="shared" si="16"/>
        <v>28.57142857142857</v>
      </c>
      <c r="D32" s="19">
        <f t="shared" si="16"/>
        <v>28.000000000000004</v>
      </c>
      <c r="E32" s="19">
        <f t="shared" si="16"/>
        <v>23.076923076923077</v>
      </c>
      <c r="F32" s="19">
        <f t="shared" si="16"/>
        <v>12.5</v>
      </c>
      <c r="G32" s="19">
        <f t="shared" si="16"/>
        <v>38.88888888888889</v>
      </c>
      <c r="H32" s="19">
        <f t="shared" si="16"/>
        <v>36</v>
      </c>
      <c r="I32" s="19">
        <f t="shared" si="16"/>
        <v>66.66666666666666</v>
      </c>
      <c r="J32" s="19">
        <f t="shared" si="16"/>
        <v>58.97435897435898</v>
      </c>
      <c r="K32" s="19">
        <f t="shared" si="16"/>
        <v>36.36363636363637</v>
      </c>
      <c r="L32" s="19">
        <f t="shared" si="16"/>
        <v>17.142857142857142</v>
      </c>
      <c r="M32" s="19">
        <f t="shared" si="16"/>
        <v>18.91891891891892</v>
      </c>
      <c r="N32" s="28">
        <f>N31/N28*100</f>
        <v>32.475884244372985</v>
      </c>
    </row>
    <row r="33" spans="1:14" ht="12" customHeight="1">
      <c r="A33" s="20" t="s">
        <v>12</v>
      </c>
      <c r="B33" s="239">
        <f aca="true" t="shared" si="17" ref="B33:H33">B28-B31</f>
        <v>20</v>
      </c>
      <c r="C33" s="16">
        <f t="shared" si="17"/>
        <v>15</v>
      </c>
      <c r="D33" s="16">
        <f t="shared" si="17"/>
        <v>18</v>
      </c>
      <c r="E33" s="16">
        <f t="shared" si="17"/>
        <v>20</v>
      </c>
      <c r="F33" s="16">
        <f t="shared" si="17"/>
        <v>14</v>
      </c>
      <c r="G33" s="16">
        <f t="shared" si="17"/>
        <v>11</v>
      </c>
      <c r="H33" s="16">
        <f t="shared" si="17"/>
        <v>16</v>
      </c>
      <c r="I33" s="16">
        <f>I28-I31</f>
        <v>7</v>
      </c>
      <c r="J33" s="16">
        <f>J28-J31</f>
        <v>16</v>
      </c>
      <c r="K33" s="16">
        <f>K28-K31</f>
        <v>14</v>
      </c>
      <c r="L33" s="16">
        <f>L28-L31</f>
        <v>29</v>
      </c>
      <c r="M33" s="16">
        <f>M28-M31</f>
        <v>30</v>
      </c>
      <c r="N33" s="27">
        <f>SUM(B33:M33)</f>
        <v>210</v>
      </c>
    </row>
    <row r="34" spans="1:14" s="8" customFormat="1" ht="10.5" customHeight="1">
      <c r="A34" s="17" t="s">
        <v>10</v>
      </c>
      <c r="B34" s="240">
        <f aca="true" t="shared" si="18" ref="B34:M34">B33/B28*100</f>
        <v>76.92307692307693</v>
      </c>
      <c r="C34" s="19">
        <f t="shared" si="18"/>
        <v>71.42857142857143</v>
      </c>
      <c r="D34" s="19">
        <f t="shared" si="18"/>
        <v>72</v>
      </c>
      <c r="E34" s="19">
        <f t="shared" si="18"/>
        <v>76.92307692307693</v>
      </c>
      <c r="F34" s="19">
        <f t="shared" si="18"/>
        <v>87.5</v>
      </c>
      <c r="G34" s="19">
        <f t="shared" si="18"/>
        <v>61.111111111111114</v>
      </c>
      <c r="H34" s="19">
        <f t="shared" si="18"/>
        <v>64</v>
      </c>
      <c r="I34" s="19">
        <f t="shared" si="18"/>
        <v>33.33333333333333</v>
      </c>
      <c r="J34" s="19">
        <f t="shared" si="18"/>
        <v>41.02564102564102</v>
      </c>
      <c r="K34" s="19">
        <f t="shared" si="18"/>
        <v>63.63636363636363</v>
      </c>
      <c r="L34" s="19">
        <f t="shared" si="18"/>
        <v>82.85714285714286</v>
      </c>
      <c r="M34" s="19">
        <f t="shared" si="18"/>
        <v>81.08108108108108</v>
      </c>
      <c r="N34" s="28">
        <f>N33/N28*100</f>
        <v>67.52411575562701</v>
      </c>
    </row>
    <row r="35" spans="1:14" ht="12" customHeight="1">
      <c r="A35" s="20" t="s">
        <v>42</v>
      </c>
      <c r="B35" s="239">
        <v>20</v>
      </c>
      <c r="C35" s="16">
        <v>17</v>
      </c>
      <c r="D35" s="16">
        <v>18</v>
      </c>
      <c r="E35" s="16">
        <v>20</v>
      </c>
      <c r="F35" s="16">
        <v>11</v>
      </c>
      <c r="G35" s="16">
        <v>11</v>
      </c>
      <c r="H35" s="16">
        <v>12</v>
      </c>
      <c r="I35" s="16">
        <v>8</v>
      </c>
      <c r="J35" s="16">
        <v>20</v>
      </c>
      <c r="K35" s="16">
        <v>12</v>
      </c>
      <c r="L35" s="16">
        <v>23</v>
      </c>
      <c r="M35" s="16">
        <v>23</v>
      </c>
      <c r="N35" s="27">
        <f>SUM(B35:M35)</f>
        <v>195</v>
      </c>
    </row>
    <row r="36" spans="1:14" s="8" customFormat="1" ht="10.5" customHeight="1">
      <c r="A36" s="17" t="s">
        <v>10</v>
      </c>
      <c r="B36" s="240">
        <f aca="true" t="shared" si="19" ref="B36:M36">B35/B28*100</f>
        <v>76.92307692307693</v>
      </c>
      <c r="C36" s="19">
        <f t="shared" si="19"/>
        <v>80.95238095238095</v>
      </c>
      <c r="D36" s="19">
        <f t="shared" si="19"/>
        <v>72</v>
      </c>
      <c r="E36" s="19">
        <f t="shared" si="19"/>
        <v>76.92307692307693</v>
      </c>
      <c r="F36" s="19">
        <f t="shared" si="19"/>
        <v>68.75</v>
      </c>
      <c r="G36" s="19">
        <f t="shared" si="19"/>
        <v>61.111111111111114</v>
      </c>
      <c r="H36" s="19">
        <f t="shared" si="19"/>
        <v>48</v>
      </c>
      <c r="I36" s="19">
        <f t="shared" si="19"/>
        <v>38.095238095238095</v>
      </c>
      <c r="J36" s="19">
        <f t="shared" si="19"/>
        <v>51.28205128205128</v>
      </c>
      <c r="K36" s="19">
        <f t="shared" si="19"/>
        <v>54.54545454545454</v>
      </c>
      <c r="L36" s="19">
        <f t="shared" si="19"/>
        <v>65.71428571428571</v>
      </c>
      <c r="M36" s="19">
        <f t="shared" si="19"/>
        <v>62.16216216216216</v>
      </c>
      <c r="N36" s="28">
        <f>N35/N28*100</f>
        <v>62.70096463022507</v>
      </c>
    </row>
    <row r="37" spans="1:14" ht="12" customHeight="1">
      <c r="A37" s="20" t="s">
        <v>5</v>
      </c>
      <c r="B37" s="239">
        <f aca="true" t="shared" si="20" ref="B37:H37">B28-B35</f>
        <v>6</v>
      </c>
      <c r="C37" s="16">
        <f t="shared" si="20"/>
        <v>4</v>
      </c>
      <c r="D37" s="16">
        <f t="shared" si="20"/>
        <v>7</v>
      </c>
      <c r="E37" s="16">
        <f t="shared" si="20"/>
        <v>6</v>
      </c>
      <c r="F37" s="16">
        <f t="shared" si="20"/>
        <v>5</v>
      </c>
      <c r="G37" s="31">
        <f t="shared" si="20"/>
        <v>7</v>
      </c>
      <c r="H37" s="31">
        <f t="shared" si="20"/>
        <v>13</v>
      </c>
      <c r="I37" s="31">
        <f>I28-I35</f>
        <v>13</v>
      </c>
      <c r="J37" s="31">
        <f>J28-J35</f>
        <v>19</v>
      </c>
      <c r="K37" s="31">
        <f>K28-K35</f>
        <v>10</v>
      </c>
      <c r="L37" s="31">
        <f>L28-L35</f>
        <v>12</v>
      </c>
      <c r="M37" s="31">
        <f>M28-M35</f>
        <v>14</v>
      </c>
      <c r="N37" s="27">
        <f>SUM(B37:M37)</f>
        <v>116</v>
      </c>
    </row>
    <row r="38" spans="1:14" s="8" customFormat="1" ht="9.75" customHeight="1">
      <c r="A38" s="17" t="s">
        <v>10</v>
      </c>
      <c r="B38" s="240">
        <f aca="true" t="shared" si="21" ref="B38:M38">B37/B28*100</f>
        <v>23.076923076923077</v>
      </c>
      <c r="C38" s="19">
        <f t="shared" si="21"/>
        <v>19.047619047619047</v>
      </c>
      <c r="D38" s="19">
        <f t="shared" si="21"/>
        <v>28.000000000000004</v>
      </c>
      <c r="E38" s="19">
        <f t="shared" si="21"/>
        <v>23.076923076923077</v>
      </c>
      <c r="F38" s="19">
        <f t="shared" si="21"/>
        <v>31.25</v>
      </c>
      <c r="G38" s="19">
        <f t="shared" si="21"/>
        <v>38.88888888888889</v>
      </c>
      <c r="H38" s="19">
        <f t="shared" si="21"/>
        <v>52</v>
      </c>
      <c r="I38" s="19">
        <f t="shared" si="21"/>
        <v>61.904761904761905</v>
      </c>
      <c r="J38" s="19">
        <f t="shared" si="21"/>
        <v>48.717948717948715</v>
      </c>
      <c r="K38" s="19">
        <f t="shared" si="21"/>
        <v>45.45454545454545</v>
      </c>
      <c r="L38" s="19">
        <f t="shared" si="21"/>
        <v>34.285714285714285</v>
      </c>
      <c r="M38" s="19">
        <f t="shared" si="21"/>
        <v>37.83783783783784</v>
      </c>
      <c r="N38" s="28">
        <f>N37/N28*100</f>
        <v>37.29903536977492</v>
      </c>
    </row>
    <row r="39" spans="1:15" s="56" customFormat="1" ht="11.25" customHeight="1">
      <c r="A39" s="50" t="s">
        <v>111</v>
      </c>
      <c r="B39" s="267">
        <v>7</v>
      </c>
      <c r="C39" s="127">
        <v>8</v>
      </c>
      <c r="D39" s="127">
        <v>10</v>
      </c>
      <c r="E39" s="127">
        <v>14</v>
      </c>
      <c r="F39" s="127">
        <v>6</v>
      </c>
      <c r="G39" s="127">
        <v>7</v>
      </c>
      <c r="H39" s="127">
        <v>19</v>
      </c>
      <c r="I39" s="127">
        <v>15</v>
      </c>
      <c r="J39" s="127">
        <v>26</v>
      </c>
      <c r="K39" s="127">
        <v>10</v>
      </c>
      <c r="L39" s="127">
        <v>21</v>
      </c>
      <c r="M39" s="127">
        <v>18</v>
      </c>
      <c r="N39" s="27">
        <f>SUM(B39:M39)</f>
        <v>161</v>
      </c>
      <c r="O39" s="55"/>
    </row>
    <row r="40" spans="1:15" s="56" customFormat="1" ht="11.25" customHeight="1">
      <c r="A40" s="52" t="s">
        <v>4</v>
      </c>
      <c r="B40" s="53">
        <f aca="true" t="shared" si="22" ref="B40:M40">B39/B28*100</f>
        <v>26.923076923076923</v>
      </c>
      <c r="C40" s="54">
        <f t="shared" si="22"/>
        <v>38.095238095238095</v>
      </c>
      <c r="D40" s="54">
        <f t="shared" si="22"/>
        <v>40</v>
      </c>
      <c r="E40" s="54">
        <f t="shared" si="22"/>
        <v>53.84615384615385</v>
      </c>
      <c r="F40" s="54">
        <f t="shared" si="22"/>
        <v>37.5</v>
      </c>
      <c r="G40" s="54">
        <f t="shared" si="22"/>
        <v>38.88888888888889</v>
      </c>
      <c r="H40" s="54">
        <f t="shared" si="22"/>
        <v>76</v>
      </c>
      <c r="I40" s="54">
        <f t="shared" si="22"/>
        <v>71.42857142857143</v>
      </c>
      <c r="J40" s="54">
        <f t="shared" si="22"/>
        <v>66.66666666666666</v>
      </c>
      <c r="K40" s="54">
        <f t="shared" si="22"/>
        <v>45.45454545454545</v>
      </c>
      <c r="L40" s="54">
        <f t="shared" si="22"/>
        <v>60</v>
      </c>
      <c r="M40" s="54">
        <f t="shared" si="22"/>
        <v>48.64864864864865</v>
      </c>
      <c r="N40" s="61">
        <f>N39/N28*100</f>
        <v>51.76848874598071</v>
      </c>
      <c r="O40" s="55"/>
    </row>
    <row r="41" spans="1:15" s="46" customFormat="1" ht="12" customHeight="1">
      <c r="A41" s="50" t="s">
        <v>112</v>
      </c>
      <c r="B41" s="252">
        <v>14</v>
      </c>
      <c r="C41" s="51">
        <v>7</v>
      </c>
      <c r="D41" s="51">
        <v>10</v>
      </c>
      <c r="E41" s="51">
        <v>7</v>
      </c>
      <c r="F41" s="51">
        <v>7</v>
      </c>
      <c r="G41" s="51">
        <v>7</v>
      </c>
      <c r="H41" s="51">
        <v>6</v>
      </c>
      <c r="I41" s="51">
        <v>14</v>
      </c>
      <c r="J41" s="51">
        <v>13</v>
      </c>
      <c r="K41" s="51">
        <v>9</v>
      </c>
      <c r="L41" s="51">
        <v>15</v>
      </c>
      <c r="M41" s="51">
        <v>20</v>
      </c>
      <c r="N41" s="27">
        <f>SUM(B41:M41)</f>
        <v>129</v>
      </c>
      <c r="O41" s="49"/>
    </row>
    <row r="42" spans="1:15" s="56" customFormat="1" ht="10.5" customHeight="1">
      <c r="A42" s="52" t="s">
        <v>4</v>
      </c>
      <c r="B42" s="53">
        <f aca="true" t="shared" si="23" ref="B42:M42">B41/B28*100</f>
        <v>53.84615384615385</v>
      </c>
      <c r="C42" s="54">
        <f t="shared" si="23"/>
        <v>33.33333333333333</v>
      </c>
      <c r="D42" s="54">
        <f t="shared" si="23"/>
        <v>40</v>
      </c>
      <c r="E42" s="54">
        <f t="shared" si="23"/>
        <v>26.923076923076923</v>
      </c>
      <c r="F42" s="54">
        <f t="shared" si="23"/>
        <v>43.75</v>
      </c>
      <c r="G42" s="54">
        <f t="shared" si="23"/>
        <v>38.88888888888889</v>
      </c>
      <c r="H42" s="54">
        <f t="shared" si="23"/>
        <v>24</v>
      </c>
      <c r="I42" s="54">
        <f t="shared" si="23"/>
        <v>66.66666666666666</v>
      </c>
      <c r="J42" s="54">
        <f t="shared" si="23"/>
        <v>33.33333333333333</v>
      </c>
      <c r="K42" s="54">
        <f t="shared" si="23"/>
        <v>40.909090909090914</v>
      </c>
      <c r="L42" s="54">
        <f t="shared" si="23"/>
        <v>42.857142857142854</v>
      </c>
      <c r="M42" s="54">
        <f t="shared" si="23"/>
        <v>54.054054054054056</v>
      </c>
      <c r="N42" s="61">
        <f>N41/N28*100</f>
        <v>41.47909967845659</v>
      </c>
      <c r="O42" s="55"/>
    </row>
    <row r="43" spans="1:15" s="46" customFormat="1" ht="12" customHeight="1">
      <c r="A43" s="50" t="s">
        <v>113</v>
      </c>
      <c r="B43" s="252">
        <v>5</v>
      </c>
      <c r="C43" s="51">
        <v>0</v>
      </c>
      <c r="D43" s="51">
        <v>1</v>
      </c>
      <c r="E43" s="51">
        <v>1</v>
      </c>
      <c r="F43" s="51">
        <v>0</v>
      </c>
      <c r="G43" s="51">
        <v>1</v>
      </c>
      <c r="H43" s="51">
        <v>0</v>
      </c>
      <c r="I43" s="51">
        <v>0</v>
      </c>
      <c r="J43" s="51">
        <v>2</v>
      </c>
      <c r="K43" s="51">
        <v>1</v>
      </c>
      <c r="L43" s="51">
        <v>1</v>
      </c>
      <c r="M43" s="51">
        <v>3</v>
      </c>
      <c r="N43" s="27">
        <f>SUM(B43:M43)</f>
        <v>15</v>
      </c>
      <c r="O43" s="49"/>
    </row>
    <row r="44" spans="1:15" s="46" customFormat="1" ht="12" customHeight="1">
      <c r="A44" s="52" t="s">
        <v>4</v>
      </c>
      <c r="B44" s="53">
        <f aca="true" t="shared" si="24" ref="B44:M44">B43/B28*100</f>
        <v>19.230769230769234</v>
      </c>
      <c r="C44" s="54">
        <f t="shared" si="24"/>
        <v>0</v>
      </c>
      <c r="D44" s="54">
        <f t="shared" si="24"/>
        <v>4</v>
      </c>
      <c r="E44" s="54">
        <f t="shared" si="24"/>
        <v>3.8461538461538463</v>
      </c>
      <c r="F44" s="54">
        <f t="shared" si="24"/>
        <v>0</v>
      </c>
      <c r="G44" s="54">
        <f t="shared" si="24"/>
        <v>5.555555555555555</v>
      </c>
      <c r="H44" s="54">
        <f t="shared" si="24"/>
        <v>0</v>
      </c>
      <c r="I44" s="54">
        <f t="shared" si="24"/>
        <v>0</v>
      </c>
      <c r="J44" s="54">
        <f t="shared" si="24"/>
        <v>5.128205128205128</v>
      </c>
      <c r="K44" s="54">
        <f t="shared" si="24"/>
        <v>4.545454545454546</v>
      </c>
      <c r="L44" s="54">
        <f t="shared" si="24"/>
        <v>2.857142857142857</v>
      </c>
      <c r="M44" s="54">
        <f t="shared" si="24"/>
        <v>8.108108108108109</v>
      </c>
      <c r="N44" s="61">
        <f>N43/N28*100</f>
        <v>4.823151125401929</v>
      </c>
      <c r="O44" s="49"/>
    </row>
    <row r="45" spans="1:15" s="46" customFormat="1" ht="12" customHeight="1">
      <c r="A45" s="50" t="s">
        <v>114</v>
      </c>
      <c r="B45" s="252">
        <v>7</v>
      </c>
      <c r="C45" s="51">
        <v>1</v>
      </c>
      <c r="D45" s="51">
        <v>0</v>
      </c>
      <c r="E45" s="51">
        <v>1</v>
      </c>
      <c r="F45" s="51">
        <v>0</v>
      </c>
      <c r="G45" s="51">
        <v>0</v>
      </c>
      <c r="H45" s="51">
        <v>1</v>
      </c>
      <c r="I45" s="51">
        <v>1</v>
      </c>
      <c r="J45" s="51">
        <v>2</v>
      </c>
      <c r="K45" s="51">
        <v>1</v>
      </c>
      <c r="L45" s="51">
        <v>3</v>
      </c>
      <c r="M45" s="51">
        <v>4</v>
      </c>
      <c r="N45" s="27">
        <f>SUM(B45:M45)</f>
        <v>21</v>
      </c>
      <c r="O45" s="49"/>
    </row>
    <row r="46" spans="1:15" s="46" customFormat="1" ht="12" customHeight="1" thickBot="1">
      <c r="A46" s="52" t="s">
        <v>4</v>
      </c>
      <c r="B46" s="53">
        <f aca="true" t="shared" si="25" ref="B46:M46">B45/B28*100</f>
        <v>26.923076923076923</v>
      </c>
      <c r="C46" s="58">
        <f t="shared" si="25"/>
        <v>4.761904761904762</v>
      </c>
      <c r="D46" s="58">
        <f t="shared" si="25"/>
        <v>0</v>
      </c>
      <c r="E46" s="58">
        <f t="shared" si="25"/>
        <v>3.8461538461538463</v>
      </c>
      <c r="F46" s="58">
        <f t="shared" si="25"/>
        <v>0</v>
      </c>
      <c r="G46" s="58">
        <f t="shared" si="25"/>
        <v>0</v>
      </c>
      <c r="H46" s="58">
        <f t="shared" si="25"/>
        <v>4</v>
      </c>
      <c r="I46" s="58">
        <f t="shared" si="25"/>
        <v>4.761904761904762</v>
      </c>
      <c r="J46" s="58">
        <f t="shared" si="25"/>
        <v>5.128205128205128</v>
      </c>
      <c r="K46" s="58">
        <f t="shared" si="25"/>
        <v>4.545454545454546</v>
      </c>
      <c r="L46" s="58">
        <f t="shared" si="25"/>
        <v>8.571428571428571</v>
      </c>
      <c r="M46" s="58">
        <f t="shared" si="25"/>
        <v>10.81081081081081</v>
      </c>
      <c r="N46" s="61">
        <f>N45/N28*100</f>
        <v>6.752411575562702</v>
      </c>
      <c r="O46" s="49"/>
    </row>
    <row r="47" spans="1:14" s="4" customFormat="1" ht="12" customHeight="1" thickBot="1">
      <c r="A47" s="23" t="s">
        <v>26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6"/>
    </row>
    <row r="48" spans="1:14" s="3" customFormat="1" ht="12" customHeight="1" thickBot="1">
      <c r="A48" s="12" t="s">
        <v>15</v>
      </c>
      <c r="B48" s="131">
        <v>18</v>
      </c>
      <c r="C48" s="14">
        <v>18</v>
      </c>
      <c r="D48" s="14">
        <v>24</v>
      </c>
      <c r="E48" s="14">
        <v>37</v>
      </c>
      <c r="F48" s="131">
        <v>37</v>
      </c>
      <c r="G48" s="14">
        <v>22</v>
      </c>
      <c r="H48" s="14">
        <v>33</v>
      </c>
      <c r="I48" s="14">
        <v>29</v>
      </c>
      <c r="J48" s="14">
        <v>57</v>
      </c>
      <c r="K48" s="14">
        <v>27</v>
      </c>
      <c r="L48" s="14">
        <v>26</v>
      </c>
      <c r="M48" s="14">
        <v>26</v>
      </c>
      <c r="N48" s="12">
        <f>SUM(B48:M48)</f>
        <v>354</v>
      </c>
    </row>
    <row r="49" spans="1:14" s="3" customFormat="1" ht="12" customHeight="1" thickTop="1">
      <c r="A49" s="27" t="s">
        <v>16</v>
      </c>
      <c r="B49" s="130">
        <v>12</v>
      </c>
      <c r="C49" s="16">
        <v>8</v>
      </c>
      <c r="D49" s="16">
        <v>11</v>
      </c>
      <c r="E49" s="16">
        <v>18</v>
      </c>
      <c r="F49" s="130">
        <v>11</v>
      </c>
      <c r="G49" s="16">
        <v>5</v>
      </c>
      <c r="H49" s="16">
        <v>16</v>
      </c>
      <c r="I49" s="16">
        <v>7</v>
      </c>
      <c r="J49" s="16">
        <v>13</v>
      </c>
      <c r="K49" s="16">
        <v>10</v>
      </c>
      <c r="L49" s="16">
        <v>10</v>
      </c>
      <c r="M49" s="16">
        <v>14</v>
      </c>
      <c r="N49" s="27">
        <f>SUM(B49:M49)</f>
        <v>135</v>
      </c>
    </row>
    <row r="50" spans="1:14" s="8" customFormat="1" ht="9" customHeight="1">
      <c r="A50" s="17" t="s">
        <v>17</v>
      </c>
      <c r="B50" s="132">
        <f aca="true" t="shared" si="26" ref="B50:M50">B49/B48*100</f>
        <v>66.66666666666666</v>
      </c>
      <c r="C50" s="19">
        <f t="shared" si="26"/>
        <v>44.44444444444444</v>
      </c>
      <c r="D50" s="19">
        <f t="shared" si="26"/>
        <v>45.83333333333333</v>
      </c>
      <c r="E50" s="19">
        <f t="shared" si="26"/>
        <v>48.64864864864865</v>
      </c>
      <c r="F50" s="132">
        <f t="shared" si="26"/>
        <v>29.72972972972973</v>
      </c>
      <c r="G50" s="19">
        <f t="shared" si="26"/>
        <v>22.727272727272727</v>
      </c>
      <c r="H50" s="19">
        <f t="shared" si="26"/>
        <v>48.484848484848484</v>
      </c>
      <c r="I50" s="19">
        <f t="shared" si="26"/>
        <v>24.137931034482758</v>
      </c>
      <c r="J50" s="19">
        <f t="shared" si="26"/>
        <v>22.807017543859647</v>
      </c>
      <c r="K50" s="19">
        <f t="shared" si="26"/>
        <v>37.03703703703704</v>
      </c>
      <c r="L50" s="19">
        <f t="shared" si="26"/>
        <v>38.46153846153847</v>
      </c>
      <c r="M50" s="19">
        <f t="shared" si="26"/>
        <v>53.84615384615385</v>
      </c>
      <c r="N50" s="28">
        <f>N49/N48*100</f>
        <v>38.13559322033898</v>
      </c>
    </row>
    <row r="51" spans="1:15" s="56" customFormat="1" ht="11.25" customHeight="1">
      <c r="A51" s="60" t="s">
        <v>111</v>
      </c>
      <c r="B51" s="133">
        <v>12</v>
      </c>
      <c r="C51" s="127">
        <v>8</v>
      </c>
      <c r="D51" s="127">
        <v>10</v>
      </c>
      <c r="E51" s="127">
        <v>14</v>
      </c>
      <c r="F51" s="133">
        <v>20</v>
      </c>
      <c r="G51" s="127">
        <v>4</v>
      </c>
      <c r="H51" s="127">
        <v>17</v>
      </c>
      <c r="I51" s="127">
        <v>11</v>
      </c>
      <c r="J51" s="127">
        <v>33</v>
      </c>
      <c r="K51" s="127">
        <v>11</v>
      </c>
      <c r="L51" s="127">
        <v>12</v>
      </c>
      <c r="M51" s="127">
        <v>12</v>
      </c>
      <c r="N51" s="27">
        <f>SUM(B51:M51)</f>
        <v>164</v>
      </c>
      <c r="O51" s="55"/>
    </row>
    <row r="52" spans="1:15" s="56" customFormat="1" ht="11.25" customHeight="1">
      <c r="A52" s="52" t="s">
        <v>4</v>
      </c>
      <c r="B52" s="67">
        <f aca="true" t="shared" si="27" ref="B52:M52">B51/B48*100</f>
        <v>66.66666666666666</v>
      </c>
      <c r="C52" s="54">
        <f t="shared" si="27"/>
        <v>44.44444444444444</v>
      </c>
      <c r="D52" s="54">
        <f t="shared" si="27"/>
        <v>41.66666666666667</v>
      </c>
      <c r="E52" s="54">
        <f t="shared" si="27"/>
        <v>37.83783783783784</v>
      </c>
      <c r="F52" s="67">
        <f t="shared" si="27"/>
        <v>54.054054054054056</v>
      </c>
      <c r="G52" s="54">
        <f t="shared" si="27"/>
        <v>18.181818181818183</v>
      </c>
      <c r="H52" s="54">
        <f t="shared" si="27"/>
        <v>51.515151515151516</v>
      </c>
      <c r="I52" s="54">
        <f t="shared" si="27"/>
        <v>37.93103448275862</v>
      </c>
      <c r="J52" s="54">
        <f t="shared" si="27"/>
        <v>57.89473684210527</v>
      </c>
      <c r="K52" s="54">
        <f t="shared" si="27"/>
        <v>40.74074074074074</v>
      </c>
      <c r="L52" s="54">
        <f t="shared" si="27"/>
        <v>46.15384615384615</v>
      </c>
      <c r="M52" s="54">
        <f t="shared" si="27"/>
        <v>46.15384615384615</v>
      </c>
      <c r="N52" s="61">
        <f>N51/N48*100</f>
        <v>46.32768361581921</v>
      </c>
      <c r="O52" s="55"/>
    </row>
    <row r="53" spans="1:15" s="46" customFormat="1" ht="12" customHeight="1">
      <c r="A53" s="60" t="s">
        <v>112</v>
      </c>
      <c r="B53" s="66">
        <v>10</v>
      </c>
      <c r="C53" s="51">
        <v>6</v>
      </c>
      <c r="D53" s="51">
        <v>11</v>
      </c>
      <c r="E53" s="51">
        <v>14</v>
      </c>
      <c r="F53" s="66">
        <v>17</v>
      </c>
      <c r="G53" s="51">
        <v>12</v>
      </c>
      <c r="H53" s="51">
        <v>16</v>
      </c>
      <c r="I53" s="51">
        <v>16</v>
      </c>
      <c r="J53" s="51">
        <v>33</v>
      </c>
      <c r="K53" s="51">
        <v>13</v>
      </c>
      <c r="L53" s="51">
        <v>7</v>
      </c>
      <c r="M53" s="51">
        <v>10</v>
      </c>
      <c r="N53" s="27">
        <f>SUM(B53:M53)</f>
        <v>165</v>
      </c>
      <c r="O53" s="49"/>
    </row>
    <row r="54" spans="1:15" s="56" customFormat="1" ht="10.5" customHeight="1">
      <c r="A54" s="52" t="s">
        <v>4</v>
      </c>
      <c r="B54" s="67">
        <f aca="true" t="shared" si="28" ref="B54:M54">B53/B48*100</f>
        <v>55.55555555555556</v>
      </c>
      <c r="C54" s="54">
        <f t="shared" si="28"/>
        <v>33.33333333333333</v>
      </c>
      <c r="D54" s="54">
        <f t="shared" si="28"/>
        <v>45.83333333333333</v>
      </c>
      <c r="E54" s="54">
        <f t="shared" si="28"/>
        <v>37.83783783783784</v>
      </c>
      <c r="F54" s="67">
        <f t="shared" si="28"/>
        <v>45.94594594594595</v>
      </c>
      <c r="G54" s="54">
        <f t="shared" si="28"/>
        <v>54.54545454545454</v>
      </c>
      <c r="H54" s="54">
        <f t="shared" si="28"/>
        <v>48.484848484848484</v>
      </c>
      <c r="I54" s="54">
        <f t="shared" si="28"/>
        <v>55.172413793103445</v>
      </c>
      <c r="J54" s="54">
        <f t="shared" si="28"/>
        <v>57.89473684210527</v>
      </c>
      <c r="K54" s="54">
        <f t="shared" si="28"/>
        <v>48.148148148148145</v>
      </c>
      <c r="L54" s="54">
        <f t="shared" si="28"/>
        <v>26.923076923076923</v>
      </c>
      <c r="M54" s="54">
        <f t="shared" si="28"/>
        <v>38.46153846153847</v>
      </c>
      <c r="N54" s="61">
        <f>N53/N48*100</f>
        <v>46.61016949152542</v>
      </c>
      <c r="O54" s="55"/>
    </row>
    <row r="55" spans="1:15" s="46" customFormat="1" ht="12" customHeight="1">
      <c r="A55" s="122" t="s">
        <v>113</v>
      </c>
      <c r="B55" s="133">
        <v>1</v>
      </c>
      <c r="C55" s="127">
        <v>0</v>
      </c>
      <c r="D55" s="127">
        <v>1</v>
      </c>
      <c r="E55" s="127">
        <v>3</v>
      </c>
      <c r="F55" s="133">
        <v>2</v>
      </c>
      <c r="G55" s="127">
        <v>1</v>
      </c>
      <c r="H55" s="127">
        <v>2</v>
      </c>
      <c r="I55" s="127">
        <v>1</v>
      </c>
      <c r="J55" s="127">
        <v>4</v>
      </c>
      <c r="K55" s="127">
        <v>0</v>
      </c>
      <c r="L55" s="127">
        <v>1</v>
      </c>
      <c r="M55" s="127">
        <v>0</v>
      </c>
      <c r="N55" s="38">
        <f>SUM(B55:M55)</f>
        <v>16</v>
      </c>
      <c r="O55" s="49"/>
    </row>
    <row r="56" spans="1:15" s="46" customFormat="1" ht="12" customHeight="1" thickBot="1">
      <c r="A56" s="128" t="s">
        <v>4</v>
      </c>
      <c r="B56" s="134">
        <f aca="true" t="shared" si="29" ref="B56:M56">B55/B48*100</f>
        <v>5.555555555555555</v>
      </c>
      <c r="C56" s="268">
        <f t="shared" si="29"/>
        <v>0</v>
      </c>
      <c r="D56" s="268">
        <f t="shared" si="29"/>
        <v>4.166666666666666</v>
      </c>
      <c r="E56" s="268">
        <f t="shared" si="29"/>
        <v>8.108108108108109</v>
      </c>
      <c r="F56" s="134">
        <f t="shared" si="29"/>
        <v>5.405405405405405</v>
      </c>
      <c r="G56" s="268">
        <f t="shared" si="29"/>
        <v>4.545454545454546</v>
      </c>
      <c r="H56" s="268">
        <f t="shared" si="29"/>
        <v>6.0606060606060606</v>
      </c>
      <c r="I56" s="268">
        <f t="shared" si="29"/>
        <v>3.4482758620689653</v>
      </c>
      <c r="J56" s="268">
        <f t="shared" si="29"/>
        <v>7.017543859649122</v>
      </c>
      <c r="K56" s="268">
        <f t="shared" si="29"/>
        <v>0</v>
      </c>
      <c r="L56" s="268">
        <f t="shared" si="29"/>
        <v>3.8461538461538463</v>
      </c>
      <c r="M56" s="268">
        <f t="shared" si="29"/>
        <v>0</v>
      </c>
      <c r="N56" s="129">
        <f>N55/N48*100</f>
        <v>4.519774011299435</v>
      </c>
      <c r="O56" s="49"/>
    </row>
    <row r="57" spans="1:14" s="3" customFormat="1" ht="12.75" thickTop="1">
      <c r="A57" s="20" t="s">
        <v>142</v>
      </c>
      <c r="B57" s="130">
        <v>10</v>
      </c>
      <c r="C57" s="16">
        <v>11</v>
      </c>
      <c r="D57" s="16">
        <v>17</v>
      </c>
      <c r="E57" s="16">
        <v>24</v>
      </c>
      <c r="F57" s="130">
        <v>18</v>
      </c>
      <c r="G57" s="16">
        <v>14</v>
      </c>
      <c r="H57" s="16">
        <v>15</v>
      </c>
      <c r="I57" s="16">
        <v>17</v>
      </c>
      <c r="J57" s="16">
        <v>17</v>
      </c>
      <c r="K57" s="16">
        <v>11</v>
      </c>
      <c r="L57" s="16">
        <v>15</v>
      </c>
      <c r="M57" s="16">
        <v>15</v>
      </c>
      <c r="N57" s="27">
        <f>SUM(B57:M57)</f>
        <v>184</v>
      </c>
    </row>
    <row r="58" spans="1:14" s="8" customFormat="1" ht="9" customHeight="1">
      <c r="A58" s="17" t="s">
        <v>17</v>
      </c>
      <c r="B58" s="132">
        <f aca="true" t="shared" si="30" ref="B58:M58">B57/B48*100</f>
        <v>55.55555555555556</v>
      </c>
      <c r="C58" s="19">
        <f t="shared" si="30"/>
        <v>61.111111111111114</v>
      </c>
      <c r="D58" s="19">
        <f t="shared" si="30"/>
        <v>70.83333333333334</v>
      </c>
      <c r="E58" s="19">
        <f t="shared" si="30"/>
        <v>64.86486486486487</v>
      </c>
      <c r="F58" s="132">
        <f t="shared" si="30"/>
        <v>48.64864864864865</v>
      </c>
      <c r="G58" s="19">
        <f t="shared" si="30"/>
        <v>63.63636363636363</v>
      </c>
      <c r="H58" s="19">
        <f t="shared" si="30"/>
        <v>45.45454545454545</v>
      </c>
      <c r="I58" s="19">
        <f t="shared" si="30"/>
        <v>58.620689655172406</v>
      </c>
      <c r="J58" s="19">
        <f t="shared" si="30"/>
        <v>29.82456140350877</v>
      </c>
      <c r="K58" s="19">
        <f t="shared" si="30"/>
        <v>40.74074074074074</v>
      </c>
      <c r="L58" s="19">
        <f t="shared" si="30"/>
        <v>57.692307692307686</v>
      </c>
      <c r="M58" s="19">
        <f t="shared" si="30"/>
        <v>57.692307692307686</v>
      </c>
      <c r="N58" s="28">
        <f>N57/N48*100</f>
        <v>51.9774011299435</v>
      </c>
    </row>
    <row r="59" spans="1:14" s="3" customFormat="1" ht="12">
      <c r="A59" s="27" t="s">
        <v>149</v>
      </c>
      <c r="B59" s="130">
        <v>6</v>
      </c>
      <c r="C59" s="16">
        <v>7</v>
      </c>
      <c r="D59" s="16">
        <v>8</v>
      </c>
      <c r="E59" s="16">
        <v>13</v>
      </c>
      <c r="F59" s="130">
        <v>3</v>
      </c>
      <c r="G59" s="16">
        <v>3</v>
      </c>
      <c r="H59" s="16">
        <v>8</v>
      </c>
      <c r="I59" s="16">
        <v>4</v>
      </c>
      <c r="J59" s="16">
        <v>4</v>
      </c>
      <c r="K59" s="16">
        <v>3</v>
      </c>
      <c r="L59" s="16">
        <v>7</v>
      </c>
      <c r="M59" s="16">
        <v>6</v>
      </c>
      <c r="N59" s="27">
        <f>SUM(B59:M59)</f>
        <v>72</v>
      </c>
    </row>
    <row r="60" spans="1:14" s="8" customFormat="1" ht="8.25" customHeight="1">
      <c r="A60" s="17" t="s">
        <v>144</v>
      </c>
      <c r="B60" s="132">
        <f aca="true" t="shared" si="31" ref="B60:M60">B59/B48*100</f>
        <v>33.33333333333333</v>
      </c>
      <c r="C60" s="19">
        <f t="shared" si="31"/>
        <v>38.88888888888889</v>
      </c>
      <c r="D60" s="19">
        <f t="shared" si="31"/>
        <v>33.33333333333333</v>
      </c>
      <c r="E60" s="19">
        <f t="shared" si="31"/>
        <v>35.13513513513514</v>
      </c>
      <c r="F60" s="132">
        <f t="shared" si="31"/>
        <v>8.108108108108109</v>
      </c>
      <c r="G60" s="19">
        <f t="shared" si="31"/>
        <v>13.636363636363635</v>
      </c>
      <c r="H60" s="19">
        <f t="shared" si="31"/>
        <v>24.242424242424242</v>
      </c>
      <c r="I60" s="19">
        <f t="shared" si="31"/>
        <v>13.793103448275861</v>
      </c>
      <c r="J60" s="19">
        <f t="shared" si="31"/>
        <v>7.017543859649122</v>
      </c>
      <c r="K60" s="19">
        <f t="shared" si="31"/>
        <v>11.11111111111111</v>
      </c>
      <c r="L60" s="19">
        <f t="shared" si="31"/>
        <v>26.923076923076923</v>
      </c>
      <c r="M60" s="19">
        <f t="shared" si="31"/>
        <v>23.076923076923077</v>
      </c>
      <c r="N60" s="28">
        <f>N59/N48*100</f>
        <v>20.33898305084746</v>
      </c>
    </row>
    <row r="61" spans="1:14" s="3" customFormat="1" ht="12">
      <c r="A61" s="27" t="s">
        <v>143</v>
      </c>
      <c r="B61" s="130">
        <v>8</v>
      </c>
      <c r="C61" s="16">
        <v>10</v>
      </c>
      <c r="D61" s="16">
        <v>15</v>
      </c>
      <c r="E61" s="16">
        <v>20</v>
      </c>
      <c r="F61" s="130">
        <v>12</v>
      </c>
      <c r="G61" s="16">
        <v>8</v>
      </c>
      <c r="H61" s="16">
        <v>13</v>
      </c>
      <c r="I61" s="16">
        <v>10</v>
      </c>
      <c r="J61" s="16">
        <v>7</v>
      </c>
      <c r="K61" s="16">
        <v>10</v>
      </c>
      <c r="L61" s="16">
        <v>8</v>
      </c>
      <c r="M61" s="16">
        <v>11</v>
      </c>
      <c r="N61" s="27">
        <f>SUM(B61:M61)</f>
        <v>132</v>
      </c>
    </row>
    <row r="62" spans="1:14" s="8" customFormat="1" ht="9" customHeight="1">
      <c r="A62" s="17" t="s">
        <v>144</v>
      </c>
      <c r="B62" s="132">
        <f aca="true" t="shared" si="32" ref="B62:M62">B61/B48*100</f>
        <v>44.44444444444444</v>
      </c>
      <c r="C62" s="19">
        <f t="shared" si="32"/>
        <v>55.55555555555556</v>
      </c>
      <c r="D62" s="19">
        <f t="shared" si="32"/>
        <v>62.5</v>
      </c>
      <c r="E62" s="19">
        <f t="shared" si="32"/>
        <v>54.054054054054056</v>
      </c>
      <c r="F62" s="132">
        <f t="shared" si="32"/>
        <v>32.432432432432435</v>
      </c>
      <c r="G62" s="19">
        <f t="shared" si="32"/>
        <v>36.36363636363637</v>
      </c>
      <c r="H62" s="19">
        <f t="shared" si="32"/>
        <v>39.39393939393939</v>
      </c>
      <c r="I62" s="19">
        <f t="shared" si="32"/>
        <v>34.48275862068966</v>
      </c>
      <c r="J62" s="19">
        <f t="shared" si="32"/>
        <v>12.280701754385964</v>
      </c>
      <c r="K62" s="19">
        <f t="shared" si="32"/>
        <v>37.03703703703704</v>
      </c>
      <c r="L62" s="19">
        <f t="shared" si="32"/>
        <v>30.76923076923077</v>
      </c>
      <c r="M62" s="19">
        <f t="shared" si="32"/>
        <v>42.30769230769231</v>
      </c>
      <c r="N62" s="28">
        <f>N61/N48*100</f>
        <v>37.28813559322034</v>
      </c>
    </row>
    <row r="63" spans="1:14" s="3" customFormat="1" ht="12">
      <c r="A63" s="38" t="s">
        <v>150</v>
      </c>
      <c r="B63" s="135">
        <f aca="true" t="shared" si="33" ref="B63:H63">B57-B61</f>
        <v>2</v>
      </c>
      <c r="C63" s="31">
        <f t="shared" si="33"/>
        <v>1</v>
      </c>
      <c r="D63" s="31">
        <f t="shared" si="33"/>
        <v>2</v>
      </c>
      <c r="E63" s="31">
        <f t="shared" si="33"/>
        <v>4</v>
      </c>
      <c r="F63" s="135">
        <f t="shared" si="33"/>
        <v>6</v>
      </c>
      <c r="G63" s="31">
        <f t="shared" si="33"/>
        <v>6</v>
      </c>
      <c r="H63" s="31">
        <f t="shared" si="33"/>
        <v>2</v>
      </c>
      <c r="I63" s="31">
        <f>I57-I61</f>
        <v>7</v>
      </c>
      <c r="J63" s="31">
        <f>J57-J61</f>
        <v>10</v>
      </c>
      <c r="K63" s="31">
        <f>K57-K61</f>
        <v>1</v>
      </c>
      <c r="L63" s="31">
        <f>L57-L61</f>
        <v>7</v>
      </c>
      <c r="M63" s="31">
        <f>M57-M61</f>
        <v>4</v>
      </c>
      <c r="N63" s="38">
        <f>SUM(B63:M63)</f>
        <v>52</v>
      </c>
    </row>
    <row r="64" spans="1:14" s="2" customFormat="1" ht="9.75" customHeight="1">
      <c r="A64" s="17" t="s">
        <v>144</v>
      </c>
      <c r="B64" s="136">
        <f aca="true" t="shared" si="34" ref="B64:M64">B63/B48*100</f>
        <v>11.11111111111111</v>
      </c>
      <c r="C64" s="123">
        <f t="shared" si="34"/>
        <v>5.555555555555555</v>
      </c>
      <c r="D64" s="123">
        <f t="shared" si="34"/>
        <v>8.333333333333332</v>
      </c>
      <c r="E64" s="123">
        <f t="shared" si="34"/>
        <v>10.81081081081081</v>
      </c>
      <c r="F64" s="136">
        <f t="shared" si="34"/>
        <v>16.216216216216218</v>
      </c>
      <c r="G64" s="123">
        <f t="shared" si="34"/>
        <v>27.27272727272727</v>
      </c>
      <c r="H64" s="123">
        <f t="shared" si="34"/>
        <v>6.0606060606060606</v>
      </c>
      <c r="I64" s="123">
        <f t="shared" si="34"/>
        <v>24.137931034482758</v>
      </c>
      <c r="J64" s="123">
        <f t="shared" si="34"/>
        <v>17.543859649122805</v>
      </c>
      <c r="K64" s="123">
        <f t="shared" si="34"/>
        <v>3.7037037037037033</v>
      </c>
      <c r="L64" s="123">
        <f t="shared" si="34"/>
        <v>26.923076923076923</v>
      </c>
      <c r="M64" s="123">
        <f t="shared" si="34"/>
        <v>15.384615384615385</v>
      </c>
      <c r="N64" s="124">
        <f>N63/N48*100</f>
        <v>14.689265536723164</v>
      </c>
    </row>
    <row r="65" spans="1:14" s="3" customFormat="1" ht="12">
      <c r="A65" s="27" t="s">
        <v>145</v>
      </c>
      <c r="B65" s="130">
        <v>0</v>
      </c>
      <c r="C65" s="16">
        <v>0</v>
      </c>
      <c r="D65" s="16">
        <v>0</v>
      </c>
      <c r="E65" s="16">
        <v>0</v>
      </c>
      <c r="F65" s="130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27">
        <f>SUM(B65:M65)</f>
        <v>0</v>
      </c>
    </row>
    <row r="66" spans="1:14" s="8" customFormat="1" ht="9" customHeight="1">
      <c r="A66" s="17" t="s">
        <v>146</v>
      </c>
      <c r="B66" s="132">
        <f aca="true" t="shared" si="35" ref="B66:M66">B65/B48*100</f>
        <v>0</v>
      </c>
      <c r="C66" s="19">
        <f t="shared" si="35"/>
        <v>0</v>
      </c>
      <c r="D66" s="19">
        <f t="shared" si="35"/>
        <v>0</v>
      </c>
      <c r="E66" s="19">
        <f t="shared" si="35"/>
        <v>0</v>
      </c>
      <c r="F66" s="132">
        <f t="shared" si="35"/>
        <v>0</v>
      </c>
      <c r="G66" s="19">
        <f t="shared" si="35"/>
        <v>0</v>
      </c>
      <c r="H66" s="19">
        <f t="shared" si="35"/>
        <v>0</v>
      </c>
      <c r="I66" s="19">
        <f t="shared" si="35"/>
        <v>0</v>
      </c>
      <c r="J66" s="19">
        <f t="shared" si="35"/>
        <v>0</v>
      </c>
      <c r="K66" s="19">
        <f t="shared" si="35"/>
        <v>0</v>
      </c>
      <c r="L66" s="19">
        <f t="shared" si="35"/>
        <v>0</v>
      </c>
      <c r="M66" s="19">
        <f t="shared" si="35"/>
        <v>0</v>
      </c>
      <c r="N66" s="28">
        <f>N65/N48*100</f>
        <v>0</v>
      </c>
    </row>
    <row r="67" spans="1:14" s="3" customFormat="1" ht="12">
      <c r="A67" s="27" t="s">
        <v>147</v>
      </c>
      <c r="B67" s="130">
        <v>2</v>
      </c>
      <c r="C67" s="16">
        <v>1</v>
      </c>
      <c r="D67" s="16">
        <f aca="true" t="shared" si="36" ref="D67:I67">D63-D65</f>
        <v>2</v>
      </c>
      <c r="E67" s="16">
        <f t="shared" si="36"/>
        <v>4</v>
      </c>
      <c r="F67" s="130">
        <f t="shared" si="36"/>
        <v>6</v>
      </c>
      <c r="G67" s="16">
        <f t="shared" si="36"/>
        <v>6</v>
      </c>
      <c r="H67" s="16">
        <f t="shared" si="36"/>
        <v>2</v>
      </c>
      <c r="I67" s="16">
        <f t="shared" si="36"/>
        <v>7</v>
      </c>
      <c r="J67" s="16">
        <f>J63-J65</f>
        <v>10</v>
      </c>
      <c r="K67" s="16">
        <f>K63-K65</f>
        <v>1</v>
      </c>
      <c r="L67" s="16">
        <f>L63-L65</f>
        <v>7</v>
      </c>
      <c r="M67" s="16">
        <f>M63-M65</f>
        <v>4</v>
      </c>
      <c r="N67" s="27">
        <f>SUM(B67:M67)</f>
        <v>52</v>
      </c>
    </row>
    <row r="68" spans="1:14" s="8" customFormat="1" ht="9" customHeight="1">
      <c r="A68" s="17" t="s">
        <v>148</v>
      </c>
      <c r="B68" s="132">
        <f aca="true" t="shared" si="37" ref="B68:M68">B67/B48*100</f>
        <v>11.11111111111111</v>
      </c>
      <c r="C68" s="19">
        <f t="shared" si="37"/>
        <v>5.555555555555555</v>
      </c>
      <c r="D68" s="19">
        <f t="shared" si="37"/>
        <v>8.333333333333332</v>
      </c>
      <c r="E68" s="19">
        <f t="shared" si="37"/>
        <v>10.81081081081081</v>
      </c>
      <c r="F68" s="132">
        <f t="shared" si="37"/>
        <v>16.216216216216218</v>
      </c>
      <c r="G68" s="19">
        <f t="shared" si="37"/>
        <v>27.27272727272727</v>
      </c>
      <c r="H68" s="19">
        <f t="shared" si="37"/>
        <v>6.0606060606060606</v>
      </c>
      <c r="I68" s="19">
        <f t="shared" si="37"/>
        <v>24.137931034482758</v>
      </c>
      <c r="J68" s="19">
        <f t="shared" si="37"/>
        <v>17.543859649122805</v>
      </c>
      <c r="K68" s="19">
        <f t="shared" si="37"/>
        <v>3.7037037037037033</v>
      </c>
      <c r="L68" s="19">
        <f t="shared" si="37"/>
        <v>26.923076923076923</v>
      </c>
      <c r="M68" s="19">
        <f t="shared" si="37"/>
        <v>15.384615384615385</v>
      </c>
      <c r="N68" s="28">
        <f>N67/N48*100</f>
        <v>14.689265536723164</v>
      </c>
    </row>
    <row r="69" spans="1:14" s="3" customFormat="1" ht="12">
      <c r="A69" s="126" t="s">
        <v>151</v>
      </c>
      <c r="B69" s="130">
        <v>1</v>
      </c>
      <c r="C69" s="16">
        <v>0</v>
      </c>
      <c r="D69" s="16">
        <v>1</v>
      </c>
      <c r="E69" s="16">
        <v>1</v>
      </c>
      <c r="F69" s="130">
        <v>0</v>
      </c>
      <c r="G69" s="16">
        <v>0</v>
      </c>
      <c r="H69" s="16">
        <v>1</v>
      </c>
      <c r="I69" s="16">
        <v>1</v>
      </c>
      <c r="J69" s="16">
        <v>0</v>
      </c>
      <c r="K69" s="16">
        <v>0</v>
      </c>
      <c r="L69" s="16">
        <v>2</v>
      </c>
      <c r="M69" s="16">
        <v>3</v>
      </c>
      <c r="N69" s="27">
        <f>SUM(B69:M69)</f>
        <v>10</v>
      </c>
    </row>
    <row r="70" spans="1:14" s="8" customFormat="1" ht="9.75" customHeight="1">
      <c r="A70" s="17" t="s">
        <v>152</v>
      </c>
      <c r="B70" s="132">
        <f aca="true" t="shared" si="38" ref="B70:M70">B69/B48*100</f>
        <v>5.555555555555555</v>
      </c>
      <c r="C70" s="19">
        <f t="shared" si="38"/>
        <v>0</v>
      </c>
      <c r="D70" s="19">
        <f t="shared" si="38"/>
        <v>4.166666666666666</v>
      </c>
      <c r="E70" s="19">
        <f t="shared" si="38"/>
        <v>2.7027027027027026</v>
      </c>
      <c r="F70" s="132">
        <f t="shared" si="38"/>
        <v>0</v>
      </c>
      <c r="G70" s="19">
        <f t="shared" si="38"/>
        <v>0</v>
      </c>
      <c r="H70" s="19">
        <f t="shared" si="38"/>
        <v>3.0303030303030303</v>
      </c>
      <c r="I70" s="19">
        <f t="shared" si="38"/>
        <v>3.4482758620689653</v>
      </c>
      <c r="J70" s="19">
        <f t="shared" si="38"/>
        <v>0</v>
      </c>
      <c r="K70" s="19">
        <f t="shared" si="38"/>
        <v>0</v>
      </c>
      <c r="L70" s="19">
        <f t="shared" si="38"/>
        <v>7.6923076923076925</v>
      </c>
      <c r="M70" s="19">
        <f t="shared" si="38"/>
        <v>11.538461538461538</v>
      </c>
      <c r="N70" s="28">
        <f>N69/N48*100</f>
        <v>2.824858757062147</v>
      </c>
    </row>
    <row r="71" spans="1:14" s="3" customFormat="1" ht="12">
      <c r="A71" s="126" t="s">
        <v>153</v>
      </c>
      <c r="B71" s="130">
        <v>1</v>
      </c>
      <c r="C71" s="16">
        <v>0</v>
      </c>
      <c r="D71" s="16">
        <v>1</v>
      </c>
      <c r="E71" s="16">
        <v>3</v>
      </c>
      <c r="F71" s="130">
        <v>6</v>
      </c>
      <c r="G71" s="16">
        <v>4</v>
      </c>
      <c r="H71" s="16">
        <v>0</v>
      </c>
      <c r="I71" s="16">
        <v>4</v>
      </c>
      <c r="J71" s="16">
        <v>10</v>
      </c>
      <c r="K71" s="16">
        <v>1</v>
      </c>
      <c r="L71" s="16">
        <v>2</v>
      </c>
      <c r="M71" s="16">
        <v>0</v>
      </c>
      <c r="N71" s="27">
        <f>SUM(B71:M71)</f>
        <v>32</v>
      </c>
    </row>
    <row r="72" spans="1:14" s="8" customFormat="1" ht="9" customHeight="1">
      <c r="A72" s="17" t="s">
        <v>152</v>
      </c>
      <c r="B72" s="132">
        <f aca="true" t="shared" si="39" ref="B72:M72">B71/B48*100</f>
        <v>5.555555555555555</v>
      </c>
      <c r="C72" s="19">
        <f t="shared" si="39"/>
        <v>0</v>
      </c>
      <c r="D72" s="19">
        <f t="shared" si="39"/>
        <v>4.166666666666666</v>
      </c>
      <c r="E72" s="19">
        <f t="shared" si="39"/>
        <v>8.108108108108109</v>
      </c>
      <c r="F72" s="132">
        <f t="shared" si="39"/>
        <v>16.216216216216218</v>
      </c>
      <c r="G72" s="19">
        <f t="shared" si="39"/>
        <v>18.181818181818183</v>
      </c>
      <c r="H72" s="19">
        <f t="shared" si="39"/>
        <v>0</v>
      </c>
      <c r="I72" s="19">
        <f t="shared" si="39"/>
        <v>13.793103448275861</v>
      </c>
      <c r="J72" s="19">
        <f t="shared" si="39"/>
        <v>17.543859649122805</v>
      </c>
      <c r="K72" s="19">
        <f t="shared" si="39"/>
        <v>3.7037037037037033</v>
      </c>
      <c r="L72" s="19">
        <f t="shared" si="39"/>
        <v>7.6923076923076925</v>
      </c>
      <c r="M72" s="19">
        <f t="shared" si="39"/>
        <v>0</v>
      </c>
      <c r="N72" s="28">
        <f>N71/N48*100</f>
        <v>9.03954802259887</v>
      </c>
    </row>
    <row r="73" spans="1:14" s="2" customFormat="1" ht="13.5" customHeight="1">
      <c r="A73" s="125" t="s">
        <v>154</v>
      </c>
      <c r="B73" s="130">
        <v>0</v>
      </c>
      <c r="C73" s="16">
        <v>0</v>
      </c>
      <c r="D73" s="16">
        <v>0</v>
      </c>
      <c r="E73" s="16">
        <v>0</v>
      </c>
      <c r="F73" s="130">
        <v>0</v>
      </c>
      <c r="G73" s="16">
        <v>1</v>
      </c>
      <c r="H73" s="16">
        <v>1</v>
      </c>
      <c r="I73" s="16">
        <v>2</v>
      </c>
      <c r="J73" s="16">
        <v>0</v>
      </c>
      <c r="K73" s="16">
        <v>0</v>
      </c>
      <c r="L73" s="16">
        <v>2</v>
      </c>
      <c r="M73" s="16">
        <v>0</v>
      </c>
      <c r="N73" s="27">
        <f>SUM(B73:M73)</f>
        <v>6</v>
      </c>
    </row>
    <row r="74" spans="1:14" s="8" customFormat="1" ht="9" customHeight="1">
      <c r="A74" s="17" t="s">
        <v>152</v>
      </c>
      <c r="B74" s="132">
        <f aca="true" t="shared" si="40" ref="B74:M74">B73/B48*100</f>
        <v>0</v>
      </c>
      <c r="C74" s="19">
        <f t="shared" si="40"/>
        <v>0</v>
      </c>
      <c r="D74" s="19">
        <f t="shared" si="40"/>
        <v>0</v>
      </c>
      <c r="E74" s="19">
        <f t="shared" si="40"/>
        <v>0</v>
      </c>
      <c r="F74" s="132">
        <f t="shared" si="40"/>
        <v>0</v>
      </c>
      <c r="G74" s="19">
        <f t="shared" si="40"/>
        <v>4.545454545454546</v>
      </c>
      <c r="H74" s="19">
        <f t="shared" si="40"/>
        <v>3.0303030303030303</v>
      </c>
      <c r="I74" s="19">
        <f t="shared" si="40"/>
        <v>6.896551724137931</v>
      </c>
      <c r="J74" s="19">
        <f t="shared" si="40"/>
        <v>0</v>
      </c>
      <c r="K74" s="19">
        <f t="shared" si="40"/>
        <v>0</v>
      </c>
      <c r="L74" s="19">
        <f t="shared" si="40"/>
        <v>7.6923076923076925</v>
      </c>
      <c r="M74" s="19">
        <f t="shared" si="40"/>
        <v>0</v>
      </c>
      <c r="N74" s="28">
        <f>N73/N48*100</f>
        <v>1.694915254237288</v>
      </c>
    </row>
    <row r="75" spans="1:14" s="8" customFormat="1" ht="12" customHeight="1">
      <c r="A75" s="138" t="s">
        <v>155</v>
      </c>
      <c r="B75" s="130">
        <v>0</v>
      </c>
      <c r="C75" s="16">
        <v>1</v>
      </c>
      <c r="D75" s="16">
        <v>0</v>
      </c>
      <c r="E75" s="16">
        <v>0</v>
      </c>
      <c r="F75" s="130">
        <v>0</v>
      </c>
      <c r="G75" s="16">
        <v>1</v>
      </c>
      <c r="H75" s="16">
        <v>0</v>
      </c>
      <c r="I75" s="16">
        <v>0</v>
      </c>
      <c r="J75" s="16">
        <v>0</v>
      </c>
      <c r="K75" s="16">
        <v>0</v>
      </c>
      <c r="L75" s="16">
        <v>1</v>
      </c>
      <c r="M75" s="16">
        <v>1</v>
      </c>
      <c r="N75" s="27">
        <f>SUM(B75:M75)</f>
        <v>4</v>
      </c>
    </row>
    <row r="76" spans="1:14" s="8" customFormat="1" ht="9" customHeight="1">
      <c r="A76" s="17" t="s">
        <v>152</v>
      </c>
      <c r="B76" s="132">
        <f aca="true" t="shared" si="41" ref="B76:M76">B75/B48*100</f>
        <v>0</v>
      </c>
      <c r="C76" s="19">
        <f t="shared" si="41"/>
        <v>5.555555555555555</v>
      </c>
      <c r="D76" s="19">
        <f t="shared" si="41"/>
        <v>0</v>
      </c>
      <c r="E76" s="19">
        <f t="shared" si="41"/>
        <v>0</v>
      </c>
      <c r="F76" s="132">
        <f t="shared" si="41"/>
        <v>0</v>
      </c>
      <c r="G76" s="19">
        <f t="shared" si="41"/>
        <v>4.545454545454546</v>
      </c>
      <c r="H76" s="19">
        <f t="shared" si="41"/>
        <v>0</v>
      </c>
      <c r="I76" s="19">
        <f t="shared" si="41"/>
        <v>0</v>
      </c>
      <c r="J76" s="19">
        <f t="shared" si="41"/>
        <v>0</v>
      </c>
      <c r="K76" s="19">
        <f t="shared" si="41"/>
        <v>0</v>
      </c>
      <c r="L76" s="19">
        <f t="shared" si="41"/>
        <v>3.8461538461538463</v>
      </c>
      <c r="M76" s="19">
        <f t="shared" si="41"/>
        <v>3.8461538461538463</v>
      </c>
      <c r="N76" s="28">
        <f>N75/N48*100</f>
        <v>1.1299435028248588</v>
      </c>
    </row>
    <row r="77" spans="1:14" s="3" customFormat="1" ht="9.75" customHeight="1">
      <c r="A77" s="20" t="s">
        <v>43</v>
      </c>
      <c r="B77" s="130">
        <v>0</v>
      </c>
      <c r="C77" s="16">
        <v>1</v>
      </c>
      <c r="D77" s="16">
        <v>1</v>
      </c>
      <c r="E77" s="16">
        <v>0</v>
      </c>
      <c r="F77" s="130">
        <v>2</v>
      </c>
      <c r="G77" s="16">
        <v>2</v>
      </c>
      <c r="H77" s="16">
        <v>1</v>
      </c>
      <c r="I77" s="16">
        <v>0</v>
      </c>
      <c r="J77" s="16">
        <v>4</v>
      </c>
      <c r="K77" s="16">
        <v>3</v>
      </c>
      <c r="L77" s="16">
        <v>0</v>
      </c>
      <c r="M77" s="16">
        <v>0</v>
      </c>
      <c r="N77" s="27">
        <f>SUM(B77:M77)</f>
        <v>14</v>
      </c>
    </row>
    <row r="78" spans="1:14" s="8" customFormat="1" ht="9.75" customHeight="1">
      <c r="A78" s="17" t="s">
        <v>17</v>
      </c>
      <c r="B78" s="132">
        <f aca="true" t="shared" si="42" ref="B78:M78">B77/B48*100</f>
        <v>0</v>
      </c>
      <c r="C78" s="19">
        <f t="shared" si="42"/>
        <v>5.555555555555555</v>
      </c>
      <c r="D78" s="19">
        <f t="shared" si="42"/>
        <v>4.166666666666666</v>
      </c>
      <c r="E78" s="19">
        <f t="shared" si="42"/>
        <v>0</v>
      </c>
      <c r="F78" s="132">
        <f t="shared" si="42"/>
        <v>5.405405405405405</v>
      </c>
      <c r="G78" s="19">
        <f t="shared" si="42"/>
        <v>9.090909090909092</v>
      </c>
      <c r="H78" s="19">
        <f t="shared" si="42"/>
        <v>3.0303030303030303</v>
      </c>
      <c r="I78" s="19">
        <f t="shared" si="42"/>
        <v>0</v>
      </c>
      <c r="J78" s="19">
        <f t="shared" si="42"/>
        <v>7.017543859649122</v>
      </c>
      <c r="K78" s="19">
        <f t="shared" si="42"/>
        <v>11.11111111111111</v>
      </c>
      <c r="L78" s="19">
        <f t="shared" si="42"/>
        <v>0</v>
      </c>
      <c r="M78" s="19">
        <f t="shared" si="42"/>
        <v>0</v>
      </c>
      <c r="N78" s="28">
        <f>N77/N48*100</f>
        <v>3.954802259887006</v>
      </c>
    </row>
    <row r="79" spans="1:14" s="3" customFormat="1" ht="11.25" customHeight="1">
      <c r="A79" s="20" t="s">
        <v>49</v>
      </c>
      <c r="B79" s="130">
        <v>0</v>
      </c>
      <c r="C79" s="16">
        <v>0</v>
      </c>
      <c r="D79" s="16">
        <v>1</v>
      </c>
      <c r="E79" s="16">
        <v>1</v>
      </c>
      <c r="F79" s="130">
        <v>0</v>
      </c>
      <c r="G79" s="16">
        <v>0</v>
      </c>
      <c r="H79" s="16">
        <v>0</v>
      </c>
      <c r="I79" s="16">
        <v>0</v>
      </c>
      <c r="J79" s="16">
        <v>3</v>
      </c>
      <c r="K79" s="16">
        <v>1</v>
      </c>
      <c r="L79" s="16">
        <v>0</v>
      </c>
      <c r="M79" s="16">
        <v>0</v>
      </c>
      <c r="N79" s="27">
        <f>SUM(B79:M79)</f>
        <v>6</v>
      </c>
    </row>
    <row r="80" spans="1:14" s="8" customFormat="1" ht="9.75" customHeight="1">
      <c r="A80" s="17" t="s">
        <v>17</v>
      </c>
      <c r="B80" s="132">
        <f aca="true" t="shared" si="43" ref="B80:M80">B79/B48*100</f>
        <v>0</v>
      </c>
      <c r="C80" s="19">
        <f t="shared" si="43"/>
        <v>0</v>
      </c>
      <c r="D80" s="19">
        <f t="shared" si="43"/>
        <v>4.166666666666666</v>
      </c>
      <c r="E80" s="19">
        <f t="shared" si="43"/>
        <v>2.7027027027027026</v>
      </c>
      <c r="F80" s="132">
        <f t="shared" si="43"/>
        <v>0</v>
      </c>
      <c r="G80" s="19">
        <f t="shared" si="43"/>
        <v>0</v>
      </c>
      <c r="H80" s="19">
        <f t="shared" si="43"/>
        <v>0</v>
      </c>
      <c r="I80" s="19">
        <f t="shared" si="43"/>
        <v>0</v>
      </c>
      <c r="J80" s="19">
        <f t="shared" si="43"/>
        <v>5.263157894736842</v>
      </c>
      <c r="K80" s="19">
        <f t="shared" si="43"/>
        <v>3.7037037037037033</v>
      </c>
      <c r="L80" s="19">
        <f t="shared" si="43"/>
        <v>0</v>
      </c>
      <c r="M80" s="19">
        <f t="shared" si="43"/>
        <v>0</v>
      </c>
      <c r="N80" s="28">
        <f>N79/N48*100</f>
        <v>1.694915254237288</v>
      </c>
    </row>
    <row r="81" spans="1:14" s="3" customFormat="1" ht="11.25" customHeight="1">
      <c r="A81" s="20" t="s">
        <v>44</v>
      </c>
      <c r="B81" s="130">
        <v>0</v>
      </c>
      <c r="C81" s="16">
        <v>0</v>
      </c>
      <c r="D81" s="16">
        <v>0</v>
      </c>
      <c r="E81" s="16">
        <v>4</v>
      </c>
      <c r="F81" s="130">
        <v>3</v>
      </c>
      <c r="G81" s="16">
        <v>0</v>
      </c>
      <c r="H81" s="16">
        <v>6</v>
      </c>
      <c r="I81" s="16">
        <v>0</v>
      </c>
      <c r="J81" s="16">
        <v>0</v>
      </c>
      <c r="K81" s="16">
        <v>1</v>
      </c>
      <c r="L81" s="16">
        <v>2</v>
      </c>
      <c r="M81" s="16">
        <v>2</v>
      </c>
      <c r="N81" s="27">
        <f>SUM(B81:M81)</f>
        <v>18</v>
      </c>
    </row>
    <row r="82" spans="1:14" s="8" customFormat="1" ht="10.5">
      <c r="A82" s="17" t="s">
        <v>17</v>
      </c>
      <c r="B82" s="132">
        <f aca="true" t="shared" si="44" ref="B82:M82">B81/B48*100</f>
        <v>0</v>
      </c>
      <c r="C82" s="19">
        <f t="shared" si="44"/>
        <v>0</v>
      </c>
      <c r="D82" s="19">
        <f t="shared" si="44"/>
        <v>0</v>
      </c>
      <c r="E82" s="19">
        <f t="shared" si="44"/>
        <v>10.81081081081081</v>
      </c>
      <c r="F82" s="132">
        <f t="shared" si="44"/>
        <v>8.108108108108109</v>
      </c>
      <c r="G82" s="19">
        <f t="shared" si="44"/>
        <v>0</v>
      </c>
      <c r="H82" s="19">
        <f t="shared" si="44"/>
        <v>18.181818181818183</v>
      </c>
      <c r="I82" s="19">
        <f t="shared" si="44"/>
        <v>0</v>
      </c>
      <c r="J82" s="19">
        <f t="shared" si="44"/>
        <v>0</v>
      </c>
      <c r="K82" s="19">
        <f t="shared" si="44"/>
        <v>3.7037037037037033</v>
      </c>
      <c r="L82" s="19">
        <f t="shared" si="44"/>
        <v>7.6923076923076925</v>
      </c>
      <c r="M82" s="19">
        <f t="shared" si="44"/>
        <v>7.6923076923076925</v>
      </c>
      <c r="N82" s="28">
        <f>N81/N48*100</f>
        <v>5.084745762711865</v>
      </c>
    </row>
    <row r="83" spans="1:14" s="3" customFormat="1" ht="12">
      <c r="A83" s="20" t="s">
        <v>156</v>
      </c>
      <c r="B83" s="130">
        <v>5</v>
      </c>
      <c r="C83" s="16">
        <v>5</v>
      </c>
      <c r="D83" s="16">
        <v>4</v>
      </c>
      <c r="E83" s="16">
        <v>6</v>
      </c>
      <c r="F83" s="130">
        <v>11</v>
      </c>
      <c r="G83" s="16">
        <v>4</v>
      </c>
      <c r="H83" s="16">
        <v>7</v>
      </c>
      <c r="I83" s="16">
        <v>7</v>
      </c>
      <c r="J83" s="16">
        <v>15</v>
      </c>
      <c r="K83" s="16">
        <v>9</v>
      </c>
      <c r="L83" s="16">
        <v>5</v>
      </c>
      <c r="M83" s="16">
        <v>8</v>
      </c>
      <c r="N83" s="27">
        <f>SUM(B83:M83)</f>
        <v>86</v>
      </c>
    </row>
    <row r="84" spans="1:14" s="8" customFormat="1" ht="9.75" customHeight="1">
      <c r="A84" s="17" t="s">
        <v>17</v>
      </c>
      <c r="B84" s="132">
        <f aca="true" t="shared" si="45" ref="B84:M84">B83/B48*100</f>
        <v>27.77777777777778</v>
      </c>
      <c r="C84" s="19">
        <f t="shared" si="45"/>
        <v>27.77777777777778</v>
      </c>
      <c r="D84" s="19">
        <f t="shared" si="45"/>
        <v>16.666666666666664</v>
      </c>
      <c r="E84" s="19">
        <f t="shared" si="45"/>
        <v>16.216216216216218</v>
      </c>
      <c r="F84" s="132">
        <f t="shared" si="45"/>
        <v>29.72972972972973</v>
      </c>
      <c r="G84" s="19">
        <f t="shared" si="45"/>
        <v>18.181818181818183</v>
      </c>
      <c r="H84" s="19">
        <f t="shared" si="45"/>
        <v>21.21212121212121</v>
      </c>
      <c r="I84" s="19">
        <f t="shared" si="45"/>
        <v>24.137931034482758</v>
      </c>
      <c r="J84" s="19">
        <f t="shared" si="45"/>
        <v>26.31578947368421</v>
      </c>
      <c r="K84" s="19">
        <f t="shared" si="45"/>
        <v>33.33333333333333</v>
      </c>
      <c r="L84" s="19">
        <f t="shared" si="45"/>
        <v>19.230769230769234</v>
      </c>
      <c r="M84" s="19">
        <f t="shared" si="45"/>
        <v>30.76923076923077</v>
      </c>
      <c r="N84" s="28">
        <f>N83/N48*100</f>
        <v>24.293785310734464</v>
      </c>
    </row>
    <row r="85" spans="1:14" s="3" customFormat="1" ht="11.25" customHeight="1">
      <c r="A85" s="20" t="s">
        <v>40</v>
      </c>
      <c r="B85" s="130">
        <v>2</v>
      </c>
      <c r="C85" s="16">
        <v>1</v>
      </c>
      <c r="D85" s="16">
        <v>1</v>
      </c>
      <c r="E85" s="16">
        <v>1</v>
      </c>
      <c r="F85" s="130">
        <v>2</v>
      </c>
      <c r="G85" s="16">
        <v>1</v>
      </c>
      <c r="H85" s="16">
        <v>2</v>
      </c>
      <c r="I85" s="16">
        <v>2</v>
      </c>
      <c r="J85" s="16">
        <v>2</v>
      </c>
      <c r="K85" s="16">
        <v>2</v>
      </c>
      <c r="L85" s="16">
        <v>4</v>
      </c>
      <c r="M85" s="16">
        <v>1</v>
      </c>
      <c r="N85" s="27">
        <f>SUM(B85:M85)</f>
        <v>21</v>
      </c>
    </row>
    <row r="86" spans="1:14" s="8" customFormat="1" ht="9" customHeight="1">
      <c r="A86" s="17" t="s">
        <v>17</v>
      </c>
      <c r="B86" s="132">
        <f aca="true" t="shared" si="46" ref="B86:M86">B85/B48*100</f>
        <v>11.11111111111111</v>
      </c>
      <c r="C86" s="19">
        <f t="shared" si="46"/>
        <v>5.555555555555555</v>
      </c>
      <c r="D86" s="19">
        <f t="shared" si="46"/>
        <v>4.166666666666666</v>
      </c>
      <c r="E86" s="19">
        <f t="shared" si="46"/>
        <v>2.7027027027027026</v>
      </c>
      <c r="F86" s="132">
        <f t="shared" si="46"/>
        <v>5.405405405405405</v>
      </c>
      <c r="G86" s="19">
        <f t="shared" si="46"/>
        <v>4.545454545454546</v>
      </c>
      <c r="H86" s="19">
        <f t="shared" si="46"/>
        <v>6.0606060606060606</v>
      </c>
      <c r="I86" s="19">
        <f t="shared" si="46"/>
        <v>6.896551724137931</v>
      </c>
      <c r="J86" s="19">
        <f t="shared" si="46"/>
        <v>3.508771929824561</v>
      </c>
      <c r="K86" s="19">
        <f t="shared" si="46"/>
        <v>7.4074074074074066</v>
      </c>
      <c r="L86" s="19">
        <f t="shared" si="46"/>
        <v>15.384615384615385</v>
      </c>
      <c r="M86" s="19">
        <f t="shared" si="46"/>
        <v>3.8461538461538463</v>
      </c>
      <c r="N86" s="28">
        <f>N85/N48*100</f>
        <v>5.932203389830509</v>
      </c>
    </row>
    <row r="87" spans="1:14" s="3" customFormat="1" ht="10.5" customHeight="1">
      <c r="A87" s="20" t="s">
        <v>21</v>
      </c>
      <c r="B87" s="130">
        <f aca="true" t="shared" si="47" ref="B87:H87">B48-B57-B77-B79-B81-B83-B85</f>
        <v>1</v>
      </c>
      <c r="C87" s="16">
        <f t="shared" si="47"/>
        <v>0</v>
      </c>
      <c r="D87" s="16">
        <f t="shared" si="47"/>
        <v>0</v>
      </c>
      <c r="E87" s="16">
        <f t="shared" si="47"/>
        <v>1</v>
      </c>
      <c r="F87" s="130">
        <f t="shared" si="47"/>
        <v>1</v>
      </c>
      <c r="G87" s="16">
        <f t="shared" si="47"/>
        <v>1</v>
      </c>
      <c r="H87" s="16">
        <f t="shared" si="47"/>
        <v>2</v>
      </c>
      <c r="I87" s="16">
        <f>I48-I57-I77-I79-I81-I83-I85</f>
        <v>3</v>
      </c>
      <c r="J87" s="16">
        <f>J48-J57-J77-J79-J81-J83-J85</f>
        <v>16</v>
      </c>
      <c r="K87" s="16">
        <f>K48-K57-K77-K79-K81-K83-K85</f>
        <v>0</v>
      </c>
      <c r="L87" s="16">
        <f>L48-L57-L77-L79-L81-L83-L85</f>
        <v>0</v>
      </c>
      <c r="M87" s="16">
        <f>M48-M57-M77-M79-M81-M83-M85</f>
        <v>0</v>
      </c>
      <c r="N87" s="27">
        <f>SUM(B87:M87)</f>
        <v>25</v>
      </c>
    </row>
    <row r="88" spans="1:14" s="8" customFormat="1" ht="9" customHeight="1" thickBot="1">
      <c r="A88" s="21" t="s">
        <v>17</v>
      </c>
      <c r="B88" s="137">
        <f aca="true" t="shared" si="48" ref="B88:M88">B87/B48*100</f>
        <v>5.555555555555555</v>
      </c>
      <c r="C88" s="22">
        <f t="shared" si="48"/>
        <v>0</v>
      </c>
      <c r="D88" s="22">
        <f t="shared" si="48"/>
        <v>0</v>
      </c>
      <c r="E88" s="22">
        <f t="shared" si="48"/>
        <v>2.7027027027027026</v>
      </c>
      <c r="F88" s="137">
        <f t="shared" si="48"/>
        <v>2.7027027027027026</v>
      </c>
      <c r="G88" s="22">
        <f t="shared" si="48"/>
        <v>4.545454545454546</v>
      </c>
      <c r="H88" s="22">
        <f t="shared" si="48"/>
        <v>6.0606060606060606</v>
      </c>
      <c r="I88" s="22">
        <f t="shared" si="48"/>
        <v>10.344827586206897</v>
      </c>
      <c r="J88" s="22">
        <f t="shared" si="48"/>
        <v>28.07017543859649</v>
      </c>
      <c r="K88" s="22">
        <f t="shared" si="48"/>
        <v>0</v>
      </c>
      <c r="L88" s="22">
        <f t="shared" si="48"/>
        <v>0</v>
      </c>
      <c r="M88" s="22">
        <f t="shared" si="48"/>
        <v>0</v>
      </c>
      <c r="N88" s="29">
        <f>N87/N48*100</f>
        <v>7.062146892655368</v>
      </c>
    </row>
  </sheetData>
  <printOptions/>
  <pageMargins left="0.75" right="0.16" top="0.15" bottom="0.08" header="0.03" footer="0.01"/>
  <pageSetup horizontalDpi="120" verticalDpi="12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6"/>
  <dimension ref="A1:O88"/>
  <sheetViews>
    <sheetView showGridLines="0" workbookViewId="0" topLeftCell="A1">
      <selection activeCell="A8" sqref="A8"/>
    </sheetView>
  </sheetViews>
  <sheetFormatPr defaultColWidth="9.00390625" defaultRowHeight="12.75"/>
  <cols>
    <col min="1" max="1" width="25.25390625" style="30" customWidth="1"/>
    <col min="2" max="14" width="6.25390625" style="30" customWidth="1"/>
  </cols>
  <sheetData>
    <row r="1" spans="1:14" s="5" customFormat="1" ht="12" customHeight="1" thickBo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ht="12" customHeight="1" thickBot="1">
      <c r="A2" s="10" t="s">
        <v>1</v>
      </c>
      <c r="B2" s="11" t="s">
        <v>48</v>
      </c>
      <c r="C2" s="42" t="s">
        <v>99</v>
      </c>
      <c r="D2" s="43" t="s">
        <v>100</v>
      </c>
      <c r="E2" s="43" t="s">
        <v>101</v>
      </c>
      <c r="F2" s="43" t="s">
        <v>102</v>
      </c>
      <c r="G2" s="43" t="s">
        <v>103</v>
      </c>
      <c r="H2" s="43" t="s">
        <v>104</v>
      </c>
      <c r="I2" s="43" t="s">
        <v>47</v>
      </c>
      <c r="J2" s="43" t="s">
        <v>105</v>
      </c>
      <c r="K2" s="43" t="s">
        <v>106</v>
      </c>
      <c r="L2" s="43" t="s">
        <v>107</v>
      </c>
      <c r="M2" s="43" t="s">
        <v>108</v>
      </c>
      <c r="N2" s="44" t="s">
        <v>109</v>
      </c>
    </row>
    <row r="3" spans="1:14" s="6" customFormat="1" ht="12" customHeight="1" thickBot="1">
      <c r="A3" s="12" t="s">
        <v>2</v>
      </c>
      <c r="B3" s="238">
        <v>142</v>
      </c>
      <c r="C3" s="263">
        <v>148</v>
      </c>
      <c r="D3" s="14">
        <v>148</v>
      </c>
      <c r="E3" s="14">
        <v>141</v>
      </c>
      <c r="F3" s="14">
        <v>132</v>
      </c>
      <c r="G3" s="14">
        <v>125</v>
      </c>
      <c r="H3" s="14">
        <v>115</v>
      </c>
      <c r="I3" s="14">
        <v>112</v>
      </c>
      <c r="J3" s="14">
        <v>112</v>
      </c>
      <c r="K3" s="14">
        <v>120</v>
      </c>
      <c r="L3" s="14">
        <v>129</v>
      </c>
      <c r="M3" s="14">
        <v>118</v>
      </c>
      <c r="N3" s="13">
        <v>124</v>
      </c>
    </row>
    <row r="4" spans="1:14" s="5" customFormat="1" ht="12" customHeight="1" thickTop="1">
      <c r="A4" s="20" t="s">
        <v>3</v>
      </c>
      <c r="B4" s="239">
        <v>80</v>
      </c>
      <c r="C4" s="264">
        <v>85</v>
      </c>
      <c r="D4" s="16">
        <v>83</v>
      </c>
      <c r="E4" s="16">
        <v>80</v>
      </c>
      <c r="F4" s="16">
        <v>75</v>
      </c>
      <c r="G4" s="16">
        <v>69</v>
      </c>
      <c r="H4" s="16">
        <v>67</v>
      </c>
      <c r="I4" s="16">
        <v>70</v>
      </c>
      <c r="J4" s="16">
        <v>73</v>
      </c>
      <c r="K4" s="16">
        <v>76</v>
      </c>
      <c r="L4" s="16">
        <v>80</v>
      </c>
      <c r="M4" s="16">
        <v>77</v>
      </c>
      <c r="N4" s="15">
        <v>79</v>
      </c>
    </row>
    <row r="5" spans="1:14" s="7" customFormat="1" ht="10.5" customHeight="1">
      <c r="A5" s="17" t="s">
        <v>4</v>
      </c>
      <c r="B5" s="240">
        <f aca="true" t="shared" si="0" ref="B5:N5">B4/B3*100</f>
        <v>56.33802816901409</v>
      </c>
      <c r="C5" s="265">
        <f t="shared" si="0"/>
        <v>57.432432432432435</v>
      </c>
      <c r="D5" s="19">
        <f t="shared" si="0"/>
        <v>56.08108108108109</v>
      </c>
      <c r="E5" s="19">
        <f t="shared" si="0"/>
        <v>56.73758865248227</v>
      </c>
      <c r="F5" s="19">
        <f t="shared" si="0"/>
        <v>56.81818181818182</v>
      </c>
      <c r="G5" s="19">
        <f t="shared" si="0"/>
        <v>55.2</v>
      </c>
      <c r="H5" s="19">
        <f t="shared" si="0"/>
        <v>58.26086956521739</v>
      </c>
      <c r="I5" s="19">
        <f t="shared" si="0"/>
        <v>62.5</v>
      </c>
      <c r="J5" s="19">
        <f t="shared" si="0"/>
        <v>65.17857142857143</v>
      </c>
      <c r="K5" s="19">
        <f t="shared" si="0"/>
        <v>63.33333333333333</v>
      </c>
      <c r="L5" s="19">
        <f t="shared" si="0"/>
        <v>62.01550387596899</v>
      </c>
      <c r="M5" s="19">
        <f t="shared" si="0"/>
        <v>65.2542372881356</v>
      </c>
      <c r="N5" s="18">
        <f t="shared" si="0"/>
        <v>63.70967741935484</v>
      </c>
    </row>
    <row r="6" spans="1:14" s="5" customFormat="1" ht="12" customHeight="1">
      <c r="A6" s="20" t="s">
        <v>41</v>
      </c>
      <c r="B6" s="239">
        <v>106</v>
      </c>
      <c r="C6" s="264">
        <v>106</v>
      </c>
      <c r="D6" s="16">
        <v>107</v>
      </c>
      <c r="E6" s="16">
        <v>105</v>
      </c>
      <c r="F6" s="16">
        <v>100</v>
      </c>
      <c r="G6" s="16">
        <v>94</v>
      </c>
      <c r="H6" s="16">
        <v>89</v>
      </c>
      <c r="I6" s="16">
        <v>84</v>
      </c>
      <c r="J6" s="16">
        <v>85</v>
      </c>
      <c r="K6" s="16">
        <v>86</v>
      </c>
      <c r="L6" s="16">
        <v>90</v>
      </c>
      <c r="M6" s="16">
        <v>83</v>
      </c>
      <c r="N6" s="15">
        <v>88</v>
      </c>
    </row>
    <row r="7" spans="1:14" s="7" customFormat="1" ht="10.5" customHeight="1">
      <c r="A7" s="17" t="s">
        <v>4</v>
      </c>
      <c r="B7" s="240">
        <f aca="true" t="shared" si="1" ref="B7:N7">B6/B3*100</f>
        <v>74.64788732394366</v>
      </c>
      <c r="C7" s="265">
        <f t="shared" si="1"/>
        <v>71.62162162162163</v>
      </c>
      <c r="D7" s="19">
        <f t="shared" si="1"/>
        <v>72.2972972972973</v>
      </c>
      <c r="E7" s="19">
        <f t="shared" si="1"/>
        <v>74.46808510638297</v>
      </c>
      <c r="F7" s="19">
        <f t="shared" si="1"/>
        <v>75.75757575757575</v>
      </c>
      <c r="G7" s="19">
        <f t="shared" si="1"/>
        <v>75.2</v>
      </c>
      <c r="H7" s="19">
        <f t="shared" si="1"/>
        <v>77.39130434782608</v>
      </c>
      <c r="I7" s="19">
        <f t="shared" si="1"/>
        <v>75</v>
      </c>
      <c r="J7" s="19">
        <f t="shared" si="1"/>
        <v>75.89285714285714</v>
      </c>
      <c r="K7" s="19">
        <f t="shared" si="1"/>
        <v>71.66666666666667</v>
      </c>
      <c r="L7" s="19">
        <f t="shared" si="1"/>
        <v>69.76744186046511</v>
      </c>
      <c r="M7" s="19">
        <f t="shared" si="1"/>
        <v>70.33898305084746</v>
      </c>
      <c r="N7" s="18">
        <f t="shared" si="1"/>
        <v>70.96774193548387</v>
      </c>
    </row>
    <row r="8" spans="1:14" s="5" customFormat="1" ht="12" customHeight="1">
      <c r="A8" s="20" t="s">
        <v>5</v>
      </c>
      <c r="B8" s="241">
        <f aca="true" t="shared" si="2" ref="B8:H8">B3-B6</f>
        <v>36</v>
      </c>
      <c r="C8" s="266">
        <f t="shared" si="2"/>
        <v>42</v>
      </c>
      <c r="D8" s="31">
        <f t="shared" si="2"/>
        <v>41</v>
      </c>
      <c r="E8" s="31">
        <f t="shared" si="2"/>
        <v>36</v>
      </c>
      <c r="F8" s="31">
        <f t="shared" si="2"/>
        <v>32</v>
      </c>
      <c r="G8" s="31">
        <f t="shared" si="2"/>
        <v>31</v>
      </c>
      <c r="H8" s="31">
        <f t="shared" si="2"/>
        <v>26</v>
      </c>
      <c r="I8" s="31">
        <f aca="true" t="shared" si="3" ref="I8:N8">I3-I6</f>
        <v>28</v>
      </c>
      <c r="J8" s="31">
        <f t="shared" si="3"/>
        <v>27</v>
      </c>
      <c r="K8" s="31">
        <f t="shared" si="3"/>
        <v>34</v>
      </c>
      <c r="L8" s="31">
        <f t="shared" si="3"/>
        <v>39</v>
      </c>
      <c r="M8" s="31">
        <f t="shared" si="3"/>
        <v>35</v>
      </c>
      <c r="N8" s="237">
        <f t="shared" si="3"/>
        <v>36</v>
      </c>
    </row>
    <row r="9" spans="1:14" s="7" customFormat="1" ht="10.5" customHeight="1">
      <c r="A9" s="17" t="s">
        <v>4</v>
      </c>
      <c r="B9" s="240">
        <f aca="true" t="shared" si="4" ref="B9:N9">B8/B3*100</f>
        <v>25.352112676056336</v>
      </c>
      <c r="C9" s="265">
        <f t="shared" si="4"/>
        <v>28.37837837837838</v>
      </c>
      <c r="D9" s="19">
        <f t="shared" si="4"/>
        <v>27.7027027027027</v>
      </c>
      <c r="E9" s="19">
        <f t="shared" si="4"/>
        <v>25.53191489361702</v>
      </c>
      <c r="F9" s="19">
        <f t="shared" si="4"/>
        <v>24.242424242424242</v>
      </c>
      <c r="G9" s="19">
        <f t="shared" si="4"/>
        <v>24.8</v>
      </c>
      <c r="H9" s="19">
        <f t="shared" si="4"/>
        <v>22.608695652173914</v>
      </c>
      <c r="I9" s="19">
        <f t="shared" si="4"/>
        <v>25</v>
      </c>
      <c r="J9" s="19">
        <f t="shared" si="4"/>
        <v>24.107142857142858</v>
      </c>
      <c r="K9" s="19">
        <f t="shared" si="4"/>
        <v>28.333333333333332</v>
      </c>
      <c r="L9" s="19">
        <f t="shared" si="4"/>
        <v>30.23255813953488</v>
      </c>
      <c r="M9" s="19">
        <f t="shared" si="4"/>
        <v>29.66101694915254</v>
      </c>
      <c r="N9" s="18">
        <f t="shared" si="4"/>
        <v>29.03225806451613</v>
      </c>
    </row>
    <row r="10" spans="1:14" s="5" customFormat="1" ht="12" customHeight="1">
      <c r="A10" s="20" t="s">
        <v>6</v>
      </c>
      <c r="B10" s="239">
        <v>13</v>
      </c>
      <c r="C10" s="264">
        <v>16</v>
      </c>
      <c r="D10" s="16">
        <v>16</v>
      </c>
      <c r="E10" s="16">
        <v>17</v>
      </c>
      <c r="F10" s="16">
        <v>16</v>
      </c>
      <c r="G10" s="16">
        <v>18</v>
      </c>
      <c r="H10" s="16">
        <v>16</v>
      </c>
      <c r="I10" s="16">
        <v>17</v>
      </c>
      <c r="J10" s="16">
        <v>17</v>
      </c>
      <c r="K10" s="16">
        <v>16</v>
      </c>
      <c r="L10" s="16">
        <v>20</v>
      </c>
      <c r="M10" s="16">
        <v>21</v>
      </c>
      <c r="N10" s="15">
        <v>24</v>
      </c>
    </row>
    <row r="11" spans="1:14" s="7" customFormat="1" ht="10.5" customHeight="1">
      <c r="A11" s="17" t="s">
        <v>4</v>
      </c>
      <c r="B11" s="240">
        <f aca="true" t="shared" si="5" ref="B11:N11">B10/B3*100</f>
        <v>9.15492957746479</v>
      </c>
      <c r="C11" s="265">
        <f t="shared" si="5"/>
        <v>10.81081081081081</v>
      </c>
      <c r="D11" s="19">
        <f t="shared" si="5"/>
        <v>10.81081081081081</v>
      </c>
      <c r="E11" s="19">
        <f t="shared" si="5"/>
        <v>12.056737588652481</v>
      </c>
      <c r="F11" s="19">
        <f t="shared" si="5"/>
        <v>12.121212121212121</v>
      </c>
      <c r="G11" s="19">
        <f t="shared" si="5"/>
        <v>14.399999999999999</v>
      </c>
      <c r="H11" s="19">
        <f t="shared" si="5"/>
        <v>13.91304347826087</v>
      </c>
      <c r="I11" s="19">
        <f t="shared" si="5"/>
        <v>15.178571428571427</v>
      </c>
      <c r="J11" s="19">
        <f t="shared" si="5"/>
        <v>15.178571428571427</v>
      </c>
      <c r="K11" s="19">
        <f t="shared" si="5"/>
        <v>13.333333333333334</v>
      </c>
      <c r="L11" s="19">
        <f t="shared" si="5"/>
        <v>15.503875968992247</v>
      </c>
      <c r="M11" s="19">
        <f t="shared" si="5"/>
        <v>17.796610169491526</v>
      </c>
      <c r="N11" s="18">
        <f t="shared" si="5"/>
        <v>19.35483870967742</v>
      </c>
    </row>
    <row r="12" spans="1:14" s="5" customFormat="1" ht="12" customHeight="1">
      <c r="A12" s="20" t="s">
        <v>7</v>
      </c>
      <c r="B12" s="239">
        <f aca="true" t="shared" si="6" ref="B12:H12">B3-B10</f>
        <v>129</v>
      </c>
      <c r="C12" s="264">
        <f t="shared" si="6"/>
        <v>132</v>
      </c>
      <c r="D12" s="16">
        <f t="shared" si="6"/>
        <v>132</v>
      </c>
      <c r="E12" s="16">
        <f t="shared" si="6"/>
        <v>124</v>
      </c>
      <c r="F12" s="16">
        <f t="shared" si="6"/>
        <v>116</v>
      </c>
      <c r="G12" s="16">
        <f t="shared" si="6"/>
        <v>107</v>
      </c>
      <c r="H12" s="16">
        <f t="shared" si="6"/>
        <v>99</v>
      </c>
      <c r="I12" s="16">
        <f aca="true" t="shared" si="7" ref="I12:N12">I3-I10</f>
        <v>95</v>
      </c>
      <c r="J12" s="16">
        <f t="shared" si="7"/>
        <v>95</v>
      </c>
      <c r="K12" s="16">
        <f t="shared" si="7"/>
        <v>104</v>
      </c>
      <c r="L12" s="16">
        <f t="shared" si="7"/>
        <v>109</v>
      </c>
      <c r="M12" s="16">
        <f t="shared" si="7"/>
        <v>97</v>
      </c>
      <c r="N12" s="15">
        <f t="shared" si="7"/>
        <v>100</v>
      </c>
    </row>
    <row r="13" spans="1:14" s="7" customFormat="1" ht="10.5" customHeight="1">
      <c r="A13" s="17" t="s">
        <v>4</v>
      </c>
      <c r="B13" s="240">
        <f aca="true" t="shared" si="8" ref="B13:N13">B12/B3*100</f>
        <v>90.84507042253522</v>
      </c>
      <c r="C13" s="265">
        <f t="shared" si="8"/>
        <v>89.1891891891892</v>
      </c>
      <c r="D13" s="19">
        <f t="shared" si="8"/>
        <v>89.1891891891892</v>
      </c>
      <c r="E13" s="19">
        <f t="shared" si="8"/>
        <v>87.94326241134752</v>
      </c>
      <c r="F13" s="19">
        <f t="shared" si="8"/>
        <v>87.87878787878788</v>
      </c>
      <c r="G13" s="19">
        <f t="shared" si="8"/>
        <v>85.6</v>
      </c>
      <c r="H13" s="19">
        <f t="shared" si="8"/>
        <v>86.08695652173914</v>
      </c>
      <c r="I13" s="19">
        <f t="shared" si="8"/>
        <v>84.82142857142857</v>
      </c>
      <c r="J13" s="19">
        <f t="shared" si="8"/>
        <v>84.82142857142857</v>
      </c>
      <c r="K13" s="19">
        <f t="shared" si="8"/>
        <v>86.66666666666667</v>
      </c>
      <c r="L13" s="19">
        <f t="shared" si="8"/>
        <v>84.49612403100775</v>
      </c>
      <c r="M13" s="19">
        <f t="shared" si="8"/>
        <v>82.20338983050848</v>
      </c>
      <c r="N13" s="18">
        <f t="shared" si="8"/>
        <v>80.64516129032258</v>
      </c>
    </row>
    <row r="14" spans="1:15" s="56" customFormat="1" ht="11.25" customHeight="1">
      <c r="A14" s="50" t="s">
        <v>111</v>
      </c>
      <c r="B14" s="242">
        <v>57</v>
      </c>
      <c r="C14" s="252">
        <v>57</v>
      </c>
      <c r="D14" s="51">
        <v>55</v>
      </c>
      <c r="E14" s="51">
        <v>51</v>
      </c>
      <c r="F14" s="51">
        <v>47</v>
      </c>
      <c r="G14" s="51">
        <v>42</v>
      </c>
      <c r="H14" s="51">
        <v>39</v>
      </c>
      <c r="I14" s="51">
        <v>36</v>
      </c>
      <c r="J14" s="51">
        <v>36</v>
      </c>
      <c r="K14" s="51">
        <v>46</v>
      </c>
      <c r="L14" s="51">
        <v>53</v>
      </c>
      <c r="M14" s="51">
        <v>50</v>
      </c>
      <c r="N14" s="117">
        <v>52</v>
      </c>
      <c r="O14" s="55"/>
    </row>
    <row r="15" spans="1:15" s="56" customFormat="1" ht="11.25" customHeight="1">
      <c r="A15" s="52" t="s">
        <v>4</v>
      </c>
      <c r="B15" s="243">
        <f aca="true" t="shared" si="9" ref="B15:N15">B14/B3*100</f>
        <v>40.140845070422536</v>
      </c>
      <c r="C15" s="53">
        <f t="shared" si="9"/>
        <v>38.513513513513516</v>
      </c>
      <c r="D15" s="54">
        <f t="shared" si="9"/>
        <v>37.16216216216216</v>
      </c>
      <c r="E15" s="54">
        <f t="shared" si="9"/>
        <v>36.17021276595745</v>
      </c>
      <c r="F15" s="54">
        <f t="shared" si="9"/>
        <v>35.60606060606061</v>
      </c>
      <c r="G15" s="54">
        <f t="shared" si="9"/>
        <v>33.6</v>
      </c>
      <c r="H15" s="54">
        <f t="shared" si="9"/>
        <v>33.91304347826087</v>
      </c>
      <c r="I15" s="54">
        <f t="shared" si="9"/>
        <v>32.142857142857146</v>
      </c>
      <c r="J15" s="54">
        <f t="shared" si="9"/>
        <v>32.142857142857146</v>
      </c>
      <c r="K15" s="54">
        <f t="shared" si="9"/>
        <v>38.333333333333336</v>
      </c>
      <c r="L15" s="54">
        <f t="shared" si="9"/>
        <v>41.08527131782946</v>
      </c>
      <c r="M15" s="54">
        <f t="shared" si="9"/>
        <v>42.3728813559322</v>
      </c>
      <c r="N15" s="118">
        <f t="shared" si="9"/>
        <v>41.935483870967744</v>
      </c>
      <c r="O15" s="55"/>
    </row>
    <row r="16" spans="1:15" s="46" customFormat="1" ht="12" customHeight="1">
      <c r="A16" s="50" t="s">
        <v>112</v>
      </c>
      <c r="B16" s="242">
        <v>80</v>
      </c>
      <c r="C16" s="252">
        <v>79</v>
      </c>
      <c r="D16" s="51">
        <v>81</v>
      </c>
      <c r="E16" s="51">
        <v>83</v>
      </c>
      <c r="F16" s="51">
        <v>80</v>
      </c>
      <c r="G16" s="51">
        <v>72</v>
      </c>
      <c r="H16" s="51">
        <v>70</v>
      </c>
      <c r="I16" s="51">
        <v>68</v>
      </c>
      <c r="J16" s="51">
        <v>69</v>
      </c>
      <c r="K16" s="51">
        <v>67</v>
      </c>
      <c r="L16" s="51">
        <v>67</v>
      </c>
      <c r="M16" s="51">
        <v>61</v>
      </c>
      <c r="N16" s="117">
        <v>63</v>
      </c>
      <c r="O16" s="49"/>
    </row>
    <row r="17" spans="1:15" s="56" customFormat="1" ht="10.5" customHeight="1">
      <c r="A17" s="52" t="s">
        <v>4</v>
      </c>
      <c r="B17" s="243">
        <f aca="true" t="shared" si="10" ref="B17:N17">B16/B3*100</f>
        <v>56.33802816901409</v>
      </c>
      <c r="C17" s="53">
        <f t="shared" si="10"/>
        <v>53.37837837837838</v>
      </c>
      <c r="D17" s="54">
        <f t="shared" si="10"/>
        <v>54.729729729729726</v>
      </c>
      <c r="E17" s="54">
        <f t="shared" si="10"/>
        <v>58.86524822695035</v>
      </c>
      <c r="F17" s="54">
        <f t="shared" si="10"/>
        <v>60.60606060606061</v>
      </c>
      <c r="G17" s="54">
        <f t="shared" si="10"/>
        <v>57.599999999999994</v>
      </c>
      <c r="H17" s="54">
        <f t="shared" si="10"/>
        <v>60.86956521739131</v>
      </c>
      <c r="I17" s="54">
        <f t="shared" si="10"/>
        <v>60.71428571428571</v>
      </c>
      <c r="J17" s="54">
        <f t="shared" si="10"/>
        <v>61.60714285714286</v>
      </c>
      <c r="K17" s="54">
        <f t="shared" si="10"/>
        <v>55.833333333333336</v>
      </c>
      <c r="L17" s="54">
        <f t="shared" si="10"/>
        <v>51.93798449612403</v>
      </c>
      <c r="M17" s="54">
        <f t="shared" si="10"/>
        <v>51.69491525423729</v>
      </c>
      <c r="N17" s="118">
        <f t="shared" si="10"/>
        <v>50.806451612903224</v>
      </c>
      <c r="O17" s="55"/>
    </row>
    <row r="18" spans="1:15" s="46" customFormat="1" ht="12" customHeight="1">
      <c r="A18" s="50" t="s">
        <v>113</v>
      </c>
      <c r="B18" s="242">
        <v>8</v>
      </c>
      <c r="C18" s="252">
        <v>12</v>
      </c>
      <c r="D18" s="51">
        <v>12</v>
      </c>
      <c r="E18" s="51">
        <v>11</v>
      </c>
      <c r="F18" s="51">
        <v>11</v>
      </c>
      <c r="G18" s="51">
        <v>10</v>
      </c>
      <c r="H18" s="51">
        <v>10</v>
      </c>
      <c r="I18" s="51">
        <v>11</v>
      </c>
      <c r="J18" s="51">
        <v>10</v>
      </c>
      <c r="K18" s="51">
        <v>7</v>
      </c>
      <c r="L18" s="51">
        <v>7</v>
      </c>
      <c r="M18" s="51">
        <v>8</v>
      </c>
      <c r="N18" s="117">
        <v>8</v>
      </c>
      <c r="O18" s="49"/>
    </row>
    <row r="19" spans="1:15" s="46" customFormat="1" ht="12" customHeight="1">
      <c r="A19" s="52" t="s">
        <v>4</v>
      </c>
      <c r="B19" s="53">
        <f aca="true" t="shared" si="11" ref="B19:N19">B18/B3*100</f>
        <v>5.633802816901409</v>
      </c>
      <c r="C19" s="53">
        <f t="shared" si="11"/>
        <v>8.108108108108109</v>
      </c>
      <c r="D19" s="54">
        <f t="shared" si="11"/>
        <v>8.108108108108109</v>
      </c>
      <c r="E19" s="54">
        <f t="shared" si="11"/>
        <v>7.801418439716312</v>
      </c>
      <c r="F19" s="54">
        <f t="shared" si="11"/>
        <v>8.333333333333332</v>
      </c>
      <c r="G19" s="54">
        <f t="shared" si="11"/>
        <v>8</v>
      </c>
      <c r="H19" s="54">
        <f t="shared" si="11"/>
        <v>8.695652173913043</v>
      </c>
      <c r="I19" s="54">
        <f t="shared" si="11"/>
        <v>9.821428571428571</v>
      </c>
      <c r="J19" s="54">
        <f t="shared" si="11"/>
        <v>8.928571428571429</v>
      </c>
      <c r="K19" s="54">
        <f t="shared" si="11"/>
        <v>5.833333333333333</v>
      </c>
      <c r="L19" s="54">
        <f t="shared" si="11"/>
        <v>5.426356589147287</v>
      </c>
      <c r="M19" s="54">
        <f t="shared" si="11"/>
        <v>6.779661016949152</v>
      </c>
      <c r="N19" s="118">
        <f t="shared" si="11"/>
        <v>6.451612903225806</v>
      </c>
      <c r="O19" s="49"/>
    </row>
    <row r="20" spans="1:15" s="46" customFormat="1" ht="12" customHeight="1">
      <c r="A20" s="50" t="s">
        <v>115</v>
      </c>
      <c r="B20" s="242">
        <v>8</v>
      </c>
      <c r="C20" s="252">
        <v>10</v>
      </c>
      <c r="D20" s="51">
        <v>10</v>
      </c>
      <c r="E20" s="51">
        <v>3</v>
      </c>
      <c r="F20" s="51">
        <v>3</v>
      </c>
      <c r="G20" s="51">
        <v>3</v>
      </c>
      <c r="H20" s="51">
        <v>3</v>
      </c>
      <c r="I20" s="51">
        <v>3</v>
      </c>
      <c r="J20" s="51">
        <v>3</v>
      </c>
      <c r="K20" s="51">
        <v>3</v>
      </c>
      <c r="L20" s="51">
        <v>5</v>
      </c>
      <c r="M20" s="51">
        <v>20</v>
      </c>
      <c r="N20" s="117">
        <v>23</v>
      </c>
      <c r="O20" s="49"/>
    </row>
    <row r="21" spans="1:15" s="46" customFormat="1" ht="12" customHeight="1">
      <c r="A21" s="52" t="s">
        <v>4</v>
      </c>
      <c r="B21" s="243">
        <f aca="true" t="shared" si="12" ref="B21:N21">B20/B3*100</f>
        <v>5.633802816901409</v>
      </c>
      <c r="C21" s="53">
        <f t="shared" si="12"/>
        <v>6.756756756756757</v>
      </c>
      <c r="D21" s="54">
        <f t="shared" si="12"/>
        <v>6.756756756756757</v>
      </c>
      <c r="E21" s="54">
        <f t="shared" si="12"/>
        <v>2.127659574468085</v>
      </c>
      <c r="F21" s="54">
        <f t="shared" si="12"/>
        <v>2.272727272727273</v>
      </c>
      <c r="G21" s="54">
        <f t="shared" si="12"/>
        <v>2.4</v>
      </c>
      <c r="H21" s="54">
        <f t="shared" si="12"/>
        <v>2.608695652173913</v>
      </c>
      <c r="I21" s="54">
        <f t="shared" si="12"/>
        <v>2.6785714285714284</v>
      </c>
      <c r="J21" s="54">
        <f t="shared" si="12"/>
        <v>2.6785714285714284</v>
      </c>
      <c r="K21" s="54">
        <f t="shared" si="12"/>
        <v>2.5</v>
      </c>
      <c r="L21" s="54">
        <f t="shared" si="12"/>
        <v>3.875968992248062</v>
      </c>
      <c r="M21" s="54">
        <f t="shared" si="12"/>
        <v>16.94915254237288</v>
      </c>
      <c r="N21" s="118">
        <f t="shared" si="12"/>
        <v>18.548387096774192</v>
      </c>
      <c r="O21" s="49"/>
    </row>
    <row r="22" spans="1:15" s="46" customFormat="1" ht="12" customHeight="1">
      <c r="A22" s="50" t="s">
        <v>116</v>
      </c>
      <c r="B22" s="242">
        <v>0</v>
      </c>
      <c r="C22" s="252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117">
        <v>0</v>
      </c>
      <c r="O22" s="49"/>
    </row>
    <row r="23" spans="1:15" s="56" customFormat="1" ht="10.5" customHeight="1">
      <c r="A23" s="52" t="s">
        <v>4</v>
      </c>
      <c r="B23" s="243">
        <f aca="true" t="shared" si="13" ref="B23:N23">B22/B3*100</f>
        <v>0</v>
      </c>
      <c r="C23" s="53">
        <f t="shared" si="13"/>
        <v>0</v>
      </c>
      <c r="D23" s="54">
        <f t="shared" si="13"/>
        <v>0</v>
      </c>
      <c r="E23" s="54">
        <f t="shared" si="13"/>
        <v>0</v>
      </c>
      <c r="F23" s="54">
        <f t="shared" si="13"/>
        <v>0</v>
      </c>
      <c r="G23" s="54">
        <f t="shared" si="13"/>
        <v>0</v>
      </c>
      <c r="H23" s="54">
        <f t="shared" si="13"/>
        <v>0</v>
      </c>
      <c r="I23" s="54">
        <f t="shared" si="13"/>
        <v>0</v>
      </c>
      <c r="J23" s="54">
        <f t="shared" si="13"/>
        <v>0</v>
      </c>
      <c r="K23" s="54">
        <f t="shared" si="13"/>
        <v>0</v>
      </c>
      <c r="L23" s="54">
        <f t="shared" si="13"/>
        <v>0</v>
      </c>
      <c r="M23" s="54">
        <f t="shared" si="13"/>
        <v>0</v>
      </c>
      <c r="N23" s="118">
        <f t="shared" si="13"/>
        <v>0</v>
      </c>
      <c r="O23" s="55"/>
    </row>
    <row r="24" spans="1:15" s="46" customFormat="1" ht="12" customHeight="1">
      <c r="A24" s="50" t="s">
        <v>55</v>
      </c>
      <c r="B24" s="242">
        <v>7</v>
      </c>
      <c r="C24" s="252">
        <v>6</v>
      </c>
      <c r="D24" s="51">
        <v>6</v>
      </c>
      <c r="E24" s="51">
        <v>4</v>
      </c>
      <c r="F24" s="51">
        <v>4</v>
      </c>
      <c r="G24" s="51">
        <v>5</v>
      </c>
      <c r="H24" s="51">
        <v>5</v>
      </c>
      <c r="I24" s="51">
        <v>5</v>
      </c>
      <c r="J24" s="51">
        <v>5</v>
      </c>
      <c r="K24" s="51">
        <v>5</v>
      </c>
      <c r="L24" s="51">
        <v>6</v>
      </c>
      <c r="M24" s="51">
        <v>6</v>
      </c>
      <c r="N24" s="117">
        <v>6</v>
      </c>
      <c r="O24" s="49"/>
    </row>
    <row r="25" spans="1:15" s="56" customFormat="1" ht="11.25" customHeight="1" thickBot="1">
      <c r="A25" s="57" t="s">
        <v>4</v>
      </c>
      <c r="B25" s="244">
        <f aca="true" t="shared" si="14" ref="B25:N25">B24/B3*100</f>
        <v>4.929577464788732</v>
      </c>
      <c r="C25" s="253">
        <f t="shared" si="14"/>
        <v>4.054054054054054</v>
      </c>
      <c r="D25" s="58">
        <f t="shared" si="14"/>
        <v>4.054054054054054</v>
      </c>
      <c r="E25" s="58">
        <f t="shared" si="14"/>
        <v>2.8368794326241136</v>
      </c>
      <c r="F25" s="58">
        <f t="shared" si="14"/>
        <v>3.0303030303030303</v>
      </c>
      <c r="G25" s="58">
        <f t="shared" si="14"/>
        <v>4</v>
      </c>
      <c r="H25" s="58">
        <f t="shared" si="14"/>
        <v>4.3478260869565215</v>
      </c>
      <c r="I25" s="58">
        <f t="shared" si="14"/>
        <v>4.464285714285714</v>
      </c>
      <c r="J25" s="58">
        <f t="shared" si="14"/>
        <v>4.464285714285714</v>
      </c>
      <c r="K25" s="58">
        <f t="shared" si="14"/>
        <v>4.166666666666666</v>
      </c>
      <c r="L25" s="58">
        <f t="shared" si="14"/>
        <v>4.651162790697675</v>
      </c>
      <c r="M25" s="58">
        <f t="shared" si="14"/>
        <v>5.084745762711865</v>
      </c>
      <c r="N25" s="119">
        <f t="shared" si="14"/>
        <v>4.838709677419355</v>
      </c>
      <c r="O25" s="55"/>
    </row>
    <row r="26" spans="1:14" s="1" customFormat="1" ht="12" customHeight="1" thickBot="1">
      <c r="A26" s="32" t="s">
        <v>177</v>
      </c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5"/>
    </row>
    <row r="27" spans="1:14" s="1" customFormat="1" ht="12" customHeight="1" thickBot="1">
      <c r="A27" s="10" t="s">
        <v>1</v>
      </c>
      <c r="B27" s="42" t="s">
        <v>99</v>
      </c>
      <c r="C27" s="43" t="s">
        <v>100</v>
      </c>
      <c r="D27" s="43" t="s">
        <v>101</v>
      </c>
      <c r="E27" s="43" t="s">
        <v>102</v>
      </c>
      <c r="F27" s="43" t="s">
        <v>103</v>
      </c>
      <c r="G27" s="43" t="s">
        <v>104</v>
      </c>
      <c r="H27" s="43" t="s">
        <v>47</v>
      </c>
      <c r="I27" s="43" t="s">
        <v>105</v>
      </c>
      <c r="J27" s="43" t="s">
        <v>106</v>
      </c>
      <c r="K27" s="43" t="s">
        <v>107</v>
      </c>
      <c r="L27" s="43" t="s">
        <v>108</v>
      </c>
      <c r="M27" s="44" t="s">
        <v>109</v>
      </c>
      <c r="N27" s="25" t="s">
        <v>39</v>
      </c>
    </row>
    <row r="28" spans="1:14" ht="12" customHeight="1" thickBot="1">
      <c r="A28" s="26" t="s">
        <v>9</v>
      </c>
      <c r="B28" s="238">
        <v>17</v>
      </c>
      <c r="C28" s="14">
        <v>10</v>
      </c>
      <c r="D28" s="14">
        <v>6</v>
      </c>
      <c r="E28" s="14">
        <v>8</v>
      </c>
      <c r="F28" s="14">
        <v>10</v>
      </c>
      <c r="G28" s="14">
        <v>11</v>
      </c>
      <c r="H28" s="14">
        <v>11</v>
      </c>
      <c r="I28" s="14">
        <v>10</v>
      </c>
      <c r="J28" s="14">
        <v>24</v>
      </c>
      <c r="K28" s="14">
        <v>24</v>
      </c>
      <c r="L28" s="14">
        <v>12</v>
      </c>
      <c r="M28" s="14">
        <v>16</v>
      </c>
      <c r="N28" s="12">
        <f>SUM(B28:M28)</f>
        <v>159</v>
      </c>
    </row>
    <row r="29" spans="1:14" ht="12" customHeight="1" thickTop="1">
      <c r="A29" s="20" t="s">
        <v>3</v>
      </c>
      <c r="B29" s="239">
        <v>9</v>
      </c>
      <c r="C29" s="16">
        <v>3</v>
      </c>
      <c r="D29" s="16">
        <v>1</v>
      </c>
      <c r="E29" s="16">
        <v>4</v>
      </c>
      <c r="F29" s="16">
        <v>2</v>
      </c>
      <c r="G29" s="16">
        <v>5</v>
      </c>
      <c r="H29" s="16">
        <v>10</v>
      </c>
      <c r="I29" s="16">
        <v>10</v>
      </c>
      <c r="J29" s="16">
        <v>11</v>
      </c>
      <c r="K29" s="16">
        <v>13</v>
      </c>
      <c r="L29" s="16">
        <v>7</v>
      </c>
      <c r="M29" s="16">
        <v>6</v>
      </c>
      <c r="N29" s="27">
        <f>SUM(B29:M29)</f>
        <v>81</v>
      </c>
    </row>
    <row r="30" spans="1:14" s="8" customFormat="1" ht="10.5" customHeight="1">
      <c r="A30" s="17" t="s">
        <v>10</v>
      </c>
      <c r="B30" s="240">
        <f aca="true" t="shared" si="15" ref="B30:M30">B29/B28*100</f>
        <v>52.94117647058824</v>
      </c>
      <c r="C30" s="19">
        <f t="shared" si="15"/>
        <v>30</v>
      </c>
      <c r="D30" s="19">
        <f t="shared" si="15"/>
        <v>16.666666666666664</v>
      </c>
      <c r="E30" s="19">
        <f t="shared" si="15"/>
        <v>50</v>
      </c>
      <c r="F30" s="19">
        <f t="shared" si="15"/>
        <v>20</v>
      </c>
      <c r="G30" s="19">
        <f t="shared" si="15"/>
        <v>45.45454545454545</v>
      </c>
      <c r="H30" s="19">
        <f t="shared" si="15"/>
        <v>90.9090909090909</v>
      </c>
      <c r="I30" s="19">
        <f t="shared" si="15"/>
        <v>100</v>
      </c>
      <c r="J30" s="19">
        <f t="shared" si="15"/>
        <v>45.83333333333333</v>
      </c>
      <c r="K30" s="19">
        <f t="shared" si="15"/>
        <v>54.166666666666664</v>
      </c>
      <c r="L30" s="19">
        <f t="shared" si="15"/>
        <v>58.333333333333336</v>
      </c>
      <c r="M30" s="19">
        <f t="shared" si="15"/>
        <v>37.5</v>
      </c>
      <c r="N30" s="28">
        <f>N29/N28*100</f>
        <v>50.943396226415096</v>
      </c>
    </row>
    <row r="31" spans="1:14" ht="12" customHeight="1">
      <c r="A31" s="20" t="s">
        <v>11</v>
      </c>
      <c r="B31" s="239">
        <v>4</v>
      </c>
      <c r="C31" s="16">
        <v>4</v>
      </c>
      <c r="D31" s="16">
        <v>2</v>
      </c>
      <c r="E31" s="16">
        <v>1</v>
      </c>
      <c r="F31" s="16">
        <v>1</v>
      </c>
      <c r="G31" s="16">
        <v>1</v>
      </c>
      <c r="H31" s="16">
        <v>5</v>
      </c>
      <c r="I31" s="16">
        <v>1</v>
      </c>
      <c r="J31" s="16">
        <v>10</v>
      </c>
      <c r="K31" s="16">
        <v>7</v>
      </c>
      <c r="L31" s="16">
        <v>6</v>
      </c>
      <c r="M31" s="16">
        <v>4</v>
      </c>
      <c r="N31" s="27">
        <f>SUM(B31:M31)</f>
        <v>46</v>
      </c>
    </row>
    <row r="32" spans="1:14" s="8" customFormat="1" ht="10.5" customHeight="1">
      <c r="A32" s="17" t="s">
        <v>10</v>
      </c>
      <c r="B32" s="240">
        <f aca="true" t="shared" si="16" ref="B32:M32">B31/B28*100</f>
        <v>23.52941176470588</v>
      </c>
      <c r="C32" s="19">
        <f t="shared" si="16"/>
        <v>40</v>
      </c>
      <c r="D32" s="19">
        <f t="shared" si="16"/>
        <v>33.33333333333333</v>
      </c>
      <c r="E32" s="19">
        <f t="shared" si="16"/>
        <v>12.5</v>
      </c>
      <c r="F32" s="19">
        <f t="shared" si="16"/>
        <v>10</v>
      </c>
      <c r="G32" s="19">
        <f t="shared" si="16"/>
        <v>9.090909090909092</v>
      </c>
      <c r="H32" s="19">
        <f t="shared" si="16"/>
        <v>45.45454545454545</v>
      </c>
      <c r="I32" s="19">
        <f t="shared" si="16"/>
        <v>10</v>
      </c>
      <c r="J32" s="19">
        <f t="shared" si="16"/>
        <v>41.66666666666667</v>
      </c>
      <c r="K32" s="19">
        <f t="shared" si="16"/>
        <v>29.166666666666668</v>
      </c>
      <c r="L32" s="19">
        <f t="shared" si="16"/>
        <v>50</v>
      </c>
      <c r="M32" s="19">
        <f t="shared" si="16"/>
        <v>25</v>
      </c>
      <c r="N32" s="28">
        <f>N31/N28*100</f>
        <v>28.930817610062892</v>
      </c>
    </row>
    <row r="33" spans="1:14" ht="12" customHeight="1">
      <c r="A33" s="20" t="s">
        <v>12</v>
      </c>
      <c r="B33" s="239">
        <f aca="true" t="shared" si="17" ref="B33:H33">B28-B31</f>
        <v>13</v>
      </c>
      <c r="C33" s="16">
        <f t="shared" si="17"/>
        <v>6</v>
      </c>
      <c r="D33" s="16">
        <f t="shared" si="17"/>
        <v>4</v>
      </c>
      <c r="E33" s="16">
        <f t="shared" si="17"/>
        <v>7</v>
      </c>
      <c r="F33" s="16">
        <f t="shared" si="17"/>
        <v>9</v>
      </c>
      <c r="G33" s="16">
        <f t="shared" si="17"/>
        <v>10</v>
      </c>
      <c r="H33" s="16">
        <f t="shared" si="17"/>
        <v>6</v>
      </c>
      <c r="I33" s="16">
        <f>I28-I31</f>
        <v>9</v>
      </c>
      <c r="J33" s="16">
        <f>J28-J31</f>
        <v>14</v>
      </c>
      <c r="K33" s="16">
        <f>K28-K31</f>
        <v>17</v>
      </c>
      <c r="L33" s="16">
        <f>L28-L31</f>
        <v>6</v>
      </c>
      <c r="M33" s="16">
        <f>M28-M31</f>
        <v>12</v>
      </c>
      <c r="N33" s="27">
        <f>SUM(B33:M33)</f>
        <v>113</v>
      </c>
    </row>
    <row r="34" spans="1:14" s="8" customFormat="1" ht="10.5" customHeight="1">
      <c r="A34" s="17" t="s">
        <v>10</v>
      </c>
      <c r="B34" s="240">
        <f aca="true" t="shared" si="18" ref="B34:M34">B33/B28*100</f>
        <v>76.47058823529412</v>
      </c>
      <c r="C34" s="19">
        <f t="shared" si="18"/>
        <v>60</v>
      </c>
      <c r="D34" s="19">
        <f t="shared" si="18"/>
        <v>66.66666666666666</v>
      </c>
      <c r="E34" s="19">
        <f t="shared" si="18"/>
        <v>87.5</v>
      </c>
      <c r="F34" s="19">
        <f t="shared" si="18"/>
        <v>90</v>
      </c>
      <c r="G34" s="19">
        <f t="shared" si="18"/>
        <v>90.9090909090909</v>
      </c>
      <c r="H34" s="19">
        <f t="shared" si="18"/>
        <v>54.54545454545454</v>
      </c>
      <c r="I34" s="19">
        <f t="shared" si="18"/>
        <v>90</v>
      </c>
      <c r="J34" s="19">
        <f t="shared" si="18"/>
        <v>58.333333333333336</v>
      </c>
      <c r="K34" s="19">
        <f t="shared" si="18"/>
        <v>70.83333333333334</v>
      </c>
      <c r="L34" s="19">
        <f t="shared" si="18"/>
        <v>50</v>
      </c>
      <c r="M34" s="19">
        <f t="shared" si="18"/>
        <v>75</v>
      </c>
      <c r="N34" s="28">
        <f>N33/N28*100</f>
        <v>71.0691823899371</v>
      </c>
    </row>
    <row r="35" spans="1:14" ht="12" customHeight="1">
      <c r="A35" s="20" t="s">
        <v>42</v>
      </c>
      <c r="B35" s="239">
        <v>12</v>
      </c>
      <c r="C35" s="16">
        <v>6</v>
      </c>
      <c r="D35" s="16">
        <v>5</v>
      </c>
      <c r="E35" s="16">
        <v>4</v>
      </c>
      <c r="F35" s="16">
        <v>6</v>
      </c>
      <c r="G35" s="16">
        <v>10</v>
      </c>
      <c r="H35" s="16">
        <v>5</v>
      </c>
      <c r="I35" s="16">
        <v>9</v>
      </c>
      <c r="J35" s="16">
        <v>15</v>
      </c>
      <c r="K35" s="16">
        <v>15</v>
      </c>
      <c r="L35" s="16">
        <v>9</v>
      </c>
      <c r="M35" s="16">
        <v>11</v>
      </c>
      <c r="N35" s="27">
        <f>SUM(B35:M35)</f>
        <v>107</v>
      </c>
    </row>
    <row r="36" spans="1:14" s="8" customFormat="1" ht="10.5" customHeight="1">
      <c r="A36" s="17" t="s">
        <v>10</v>
      </c>
      <c r="B36" s="240">
        <f aca="true" t="shared" si="19" ref="B36:M36">B35/B28*100</f>
        <v>70.58823529411765</v>
      </c>
      <c r="C36" s="19">
        <f t="shared" si="19"/>
        <v>60</v>
      </c>
      <c r="D36" s="19">
        <f t="shared" si="19"/>
        <v>83.33333333333334</v>
      </c>
      <c r="E36" s="19">
        <f t="shared" si="19"/>
        <v>50</v>
      </c>
      <c r="F36" s="19">
        <f t="shared" si="19"/>
        <v>60</v>
      </c>
      <c r="G36" s="19">
        <f t="shared" si="19"/>
        <v>90.9090909090909</v>
      </c>
      <c r="H36" s="19">
        <f t="shared" si="19"/>
        <v>45.45454545454545</v>
      </c>
      <c r="I36" s="19">
        <f t="shared" si="19"/>
        <v>90</v>
      </c>
      <c r="J36" s="19">
        <f t="shared" si="19"/>
        <v>62.5</v>
      </c>
      <c r="K36" s="19">
        <f t="shared" si="19"/>
        <v>62.5</v>
      </c>
      <c r="L36" s="19">
        <f t="shared" si="19"/>
        <v>75</v>
      </c>
      <c r="M36" s="19">
        <f t="shared" si="19"/>
        <v>68.75</v>
      </c>
      <c r="N36" s="28">
        <f>N35/N28*100</f>
        <v>67.29559748427673</v>
      </c>
    </row>
    <row r="37" spans="1:14" ht="12" customHeight="1">
      <c r="A37" s="20" t="s">
        <v>5</v>
      </c>
      <c r="B37" s="239">
        <f aca="true" t="shared" si="20" ref="B37:H37">B28-B35</f>
        <v>5</v>
      </c>
      <c r="C37" s="16">
        <f t="shared" si="20"/>
        <v>4</v>
      </c>
      <c r="D37" s="16">
        <f t="shared" si="20"/>
        <v>1</v>
      </c>
      <c r="E37" s="16">
        <f t="shared" si="20"/>
        <v>4</v>
      </c>
      <c r="F37" s="16">
        <f t="shared" si="20"/>
        <v>4</v>
      </c>
      <c r="G37" s="31">
        <f t="shared" si="20"/>
        <v>1</v>
      </c>
      <c r="H37" s="31">
        <f t="shared" si="20"/>
        <v>6</v>
      </c>
      <c r="I37" s="31">
        <f>I28-I35</f>
        <v>1</v>
      </c>
      <c r="J37" s="31">
        <f>J28-J35</f>
        <v>9</v>
      </c>
      <c r="K37" s="31">
        <f>K28-K35</f>
        <v>9</v>
      </c>
      <c r="L37" s="31">
        <f>L28-L35</f>
        <v>3</v>
      </c>
      <c r="M37" s="31">
        <f>M28-M35</f>
        <v>5</v>
      </c>
      <c r="N37" s="27">
        <f>SUM(B37:M37)</f>
        <v>52</v>
      </c>
    </row>
    <row r="38" spans="1:14" s="8" customFormat="1" ht="9.75" customHeight="1">
      <c r="A38" s="17" t="s">
        <v>10</v>
      </c>
      <c r="B38" s="240">
        <f aca="true" t="shared" si="21" ref="B38:M38">B37/B28*100</f>
        <v>29.411764705882355</v>
      </c>
      <c r="C38" s="19">
        <f t="shared" si="21"/>
        <v>40</v>
      </c>
      <c r="D38" s="19">
        <f t="shared" si="21"/>
        <v>16.666666666666664</v>
      </c>
      <c r="E38" s="19">
        <f t="shared" si="21"/>
        <v>50</v>
      </c>
      <c r="F38" s="19">
        <f t="shared" si="21"/>
        <v>40</v>
      </c>
      <c r="G38" s="19">
        <f t="shared" si="21"/>
        <v>9.090909090909092</v>
      </c>
      <c r="H38" s="19">
        <f t="shared" si="21"/>
        <v>54.54545454545454</v>
      </c>
      <c r="I38" s="19">
        <f t="shared" si="21"/>
        <v>10</v>
      </c>
      <c r="J38" s="19">
        <f t="shared" si="21"/>
        <v>37.5</v>
      </c>
      <c r="K38" s="19">
        <f t="shared" si="21"/>
        <v>37.5</v>
      </c>
      <c r="L38" s="19">
        <f t="shared" si="21"/>
        <v>25</v>
      </c>
      <c r="M38" s="19">
        <f t="shared" si="21"/>
        <v>31.25</v>
      </c>
      <c r="N38" s="28">
        <f>N37/N28*100</f>
        <v>32.70440251572327</v>
      </c>
    </row>
    <row r="39" spans="1:15" s="56" customFormat="1" ht="11.25" customHeight="1">
      <c r="A39" s="50" t="s">
        <v>111</v>
      </c>
      <c r="B39" s="267">
        <v>8</v>
      </c>
      <c r="C39" s="127">
        <v>3</v>
      </c>
      <c r="D39" s="127">
        <v>1</v>
      </c>
      <c r="E39" s="127">
        <v>4</v>
      </c>
      <c r="F39" s="127">
        <v>5</v>
      </c>
      <c r="G39" s="127">
        <v>7</v>
      </c>
      <c r="H39" s="127">
        <v>5</v>
      </c>
      <c r="I39" s="127">
        <v>5</v>
      </c>
      <c r="J39" s="127">
        <v>14</v>
      </c>
      <c r="K39" s="127">
        <v>13</v>
      </c>
      <c r="L39" s="127">
        <v>7</v>
      </c>
      <c r="M39" s="127">
        <v>10</v>
      </c>
      <c r="N39" s="27">
        <f>SUM(B39:M39)</f>
        <v>82</v>
      </c>
      <c r="O39" s="55"/>
    </row>
    <row r="40" spans="1:15" s="56" customFormat="1" ht="11.25" customHeight="1">
      <c r="A40" s="52" t="s">
        <v>4</v>
      </c>
      <c r="B40" s="53">
        <f aca="true" t="shared" si="22" ref="B40:M40">B39/B28*100</f>
        <v>47.05882352941176</v>
      </c>
      <c r="C40" s="54">
        <f t="shared" si="22"/>
        <v>30</v>
      </c>
      <c r="D40" s="54">
        <f t="shared" si="22"/>
        <v>16.666666666666664</v>
      </c>
      <c r="E40" s="54">
        <f t="shared" si="22"/>
        <v>50</v>
      </c>
      <c r="F40" s="54">
        <f t="shared" si="22"/>
        <v>50</v>
      </c>
      <c r="G40" s="54">
        <f t="shared" si="22"/>
        <v>63.63636363636363</v>
      </c>
      <c r="H40" s="54">
        <f t="shared" si="22"/>
        <v>45.45454545454545</v>
      </c>
      <c r="I40" s="54">
        <f t="shared" si="22"/>
        <v>50</v>
      </c>
      <c r="J40" s="54">
        <f t="shared" si="22"/>
        <v>58.333333333333336</v>
      </c>
      <c r="K40" s="54">
        <f t="shared" si="22"/>
        <v>54.166666666666664</v>
      </c>
      <c r="L40" s="54">
        <f t="shared" si="22"/>
        <v>58.333333333333336</v>
      </c>
      <c r="M40" s="54">
        <f t="shared" si="22"/>
        <v>62.5</v>
      </c>
      <c r="N40" s="61">
        <f>N39/N28*100</f>
        <v>51.57232704402516</v>
      </c>
      <c r="O40" s="55"/>
    </row>
    <row r="41" spans="1:15" s="46" customFormat="1" ht="12" customHeight="1">
      <c r="A41" s="50" t="s">
        <v>112</v>
      </c>
      <c r="B41" s="252">
        <v>7</v>
      </c>
      <c r="C41" s="51">
        <v>7</v>
      </c>
      <c r="D41" s="51">
        <v>4</v>
      </c>
      <c r="E41" s="51">
        <v>2</v>
      </c>
      <c r="F41" s="51">
        <v>3</v>
      </c>
      <c r="G41" s="51">
        <v>6</v>
      </c>
      <c r="H41" s="51">
        <v>4</v>
      </c>
      <c r="I41" s="51">
        <v>5</v>
      </c>
      <c r="J41" s="51">
        <v>2</v>
      </c>
      <c r="K41" s="51">
        <v>5</v>
      </c>
      <c r="L41" s="51">
        <v>5</v>
      </c>
      <c r="M41" s="51">
        <v>6</v>
      </c>
      <c r="N41" s="27">
        <f>SUM(B41:M41)</f>
        <v>56</v>
      </c>
      <c r="O41" s="49"/>
    </row>
    <row r="42" spans="1:15" s="56" customFormat="1" ht="10.5" customHeight="1">
      <c r="A42" s="52" t="s">
        <v>4</v>
      </c>
      <c r="B42" s="53">
        <f aca="true" t="shared" si="23" ref="B42:M42">B41/B28*100</f>
        <v>41.17647058823529</v>
      </c>
      <c r="C42" s="54">
        <f t="shared" si="23"/>
        <v>70</v>
      </c>
      <c r="D42" s="54">
        <f t="shared" si="23"/>
        <v>66.66666666666666</v>
      </c>
      <c r="E42" s="54">
        <f t="shared" si="23"/>
        <v>25</v>
      </c>
      <c r="F42" s="54">
        <f t="shared" si="23"/>
        <v>30</v>
      </c>
      <c r="G42" s="54">
        <f t="shared" si="23"/>
        <v>54.54545454545454</v>
      </c>
      <c r="H42" s="54">
        <f t="shared" si="23"/>
        <v>36.36363636363637</v>
      </c>
      <c r="I42" s="54">
        <f t="shared" si="23"/>
        <v>50</v>
      </c>
      <c r="J42" s="54">
        <f t="shared" si="23"/>
        <v>8.333333333333332</v>
      </c>
      <c r="K42" s="54">
        <f t="shared" si="23"/>
        <v>20.833333333333336</v>
      </c>
      <c r="L42" s="54">
        <f t="shared" si="23"/>
        <v>41.66666666666667</v>
      </c>
      <c r="M42" s="54">
        <f t="shared" si="23"/>
        <v>37.5</v>
      </c>
      <c r="N42" s="61">
        <f>N41/N28*100</f>
        <v>35.22012578616352</v>
      </c>
      <c r="O42" s="55"/>
    </row>
    <row r="43" spans="1:15" s="46" customFormat="1" ht="12" customHeight="1">
      <c r="A43" s="50" t="s">
        <v>113</v>
      </c>
      <c r="B43" s="252">
        <v>6</v>
      </c>
      <c r="C43" s="51">
        <v>1</v>
      </c>
      <c r="D43" s="51">
        <v>0</v>
      </c>
      <c r="E43" s="51">
        <v>0</v>
      </c>
      <c r="F43" s="51">
        <v>0</v>
      </c>
      <c r="G43" s="51">
        <v>1</v>
      </c>
      <c r="H43" s="51">
        <v>2</v>
      </c>
      <c r="I43" s="51">
        <v>0</v>
      </c>
      <c r="J43" s="51">
        <v>0</v>
      </c>
      <c r="K43" s="51">
        <v>1</v>
      </c>
      <c r="L43" s="51">
        <v>1</v>
      </c>
      <c r="M43" s="51">
        <v>0</v>
      </c>
      <c r="N43" s="27">
        <f>SUM(B43:M43)</f>
        <v>12</v>
      </c>
      <c r="O43" s="49"/>
    </row>
    <row r="44" spans="1:15" s="46" customFormat="1" ht="12" customHeight="1">
      <c r="A44" s="52" t="s">
        <v>4</v>
      </c>
      <c r="B44" s="53">
        <f aca="true" t="shared" si="24" ref="B44:M44">B43/B28*100</f>
        <v>35.294117647058826</v>
      </c>
      <c r="C44" s="54">
        <f t="shared" si="24"/>
        <v>10</v>
      </c>
      <c r="D44" s="54">
        <f t="shared" si="24"/>
        <v>0</v>
      </c>
      <c r="E44" s="54">
        <f t="shared" si="24"/>
        <v>0</v>
      </c>
      <c r="F44" s="54">
        <f t="shared" si="24"/>
        <v>0</v>
      </c>
      <c r="G44" s="54">
        <f t="shared" si="24"/>
        <v>9.090909090909092</v>
      </c>
      <c r="H44" s="54">
        <f t="shared" si="24"/>
        <v>18.181818181818183</v>
      </c>
      <c r="I44" s="54">
        <f t="shared" si="24"/>
        <v>0</v>
      </c>
      <c r="J44" s="54">
        <f t="shared" si="24"/>
        <v>0</v>
      </c>
      <c r="K44" s="54">
        <f t="shared" si="24"/>
        <v>4.166666666666666</v>
      </c>
      <c r="L44" s="54">
        <f t="shared" si="24"/>
        <v>8.333333333333332</v>
      </c>
      <c r="M44" s="54">
        <f t="shared" si="24"/>
        <v>0</v>
      </c>
      <c r="N44" s="61">
        <f>N43/N28*100</f>
        <v>7.547169811320755</v>
      </c>
      <c r="O44" s="49"/>
    </row>
    <row r="45" spans="1:15" s="46" customFormat="1" ht="12" customHeight="1">
      <c r="A45" s="50" t="s">
        <v>114</v>
      </c>
      <c r="B45" s="252">
        <v>1</v>
      </c>
      <c r="C45" s="51">
        <v>1</v>
      </c>
      <c r="D45" s="51">
        <v>0</v>
      </c>
      <c r="E45" s="51">
        <v>0</v>
      </c>
      <c r="F45" s="51">
        <v>1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2</v>
      </c>
      <c r="M45" s="51">
        <v>3</v>
      </c>
      <c r="N45" s="27">
        <f>SUM(B45:M45)</f>
        <v>8</v>
      </c>
      <c r="O45" s="49"/>
    </row>
    <row r="46" spans="1:15" s="46" customFormat="1" ht="12" customHeight="1" thickBot="1">
      <c r="A46" s="52" t="s">
        <v>4</v>
      </c>
      <c r="B46" s="53">
        <f aca="true" t="shared" si="25" ref="B46:M46">B45/B28*100</f>
        <v>5.88235294117647</v>
      </c>
      <c r="C46" s="58">
        <f t="shared" si="25"/>
        <v>10</v>
      </c>
      <c r="D46" s="58">
        <f t="shared" si="25"/>
        <v>0</v>
      </c>
      <c r="E46" s="58">
        <f t="shared" si="25"/>
        <v>0</v>
      </c>
      <c r="F46" s="58">
        <f t="shared" si="25"/>
        <v>10</v>
      </c>
      <c r="G46" s="58">
        <f t="shared" si="25"/>
        <v>0</v>
      </c>
      <c r="H46" s="58">
        <f t="shared" si="25"/>
        <v>0</v>
      </c>
      <c r="I46" s="58">
        <f t="shared" si="25"/>
        <v>0</v>
      </c>
      <c r="J46" s="58">
        <f t="shared" si="25"/>
        <v>0</v>
      </c>
      <c r="K46" s="58">
        <f t="shared" si="25"/>
        <v>0</v>
      </c>
      <c r="L46" s="58">
        <f t="shared" si="25"/>
        <v>16.666666666666664</v>
      </c>
      <c r="M46" s="58">
        <f t="shared" si="25"/>
        <v>18.75</v>
      </c>
      <c r="N46" s="61">
        <f>N45/N28*100</f>
        <v>5.031446540880504</v>
      </c>
      <c r="O46" s="49"/>
    </row>
    <row r="47" spans="1:14" s="4" customFormat="1" ht="12" customHeight="1" thickBot="1">
      <c r="A47" s="23" t="s">
        <v>28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6"/>
    </row>
    <row r="48" spans="1:14" s="3" customFormat="1" ht="12" customHeight="1" thickBot="1">
      <c r="A48" s="12" t="s">
        <v>15</v>
      </c>
      <c r="B48" s="131">
        <v>12</v>
      </c>
      <c r="C48" s="131">
        <v>10</v>
      </c>
      <c r="D48" s="131">
        <v>13</v>
      </c>
      <c r="E48" s="131">
        <v>18</v>
      </c>
      <c r="F48" s="131">
        <v>17</v>
      </c>
      <c r="G48" s="14">
        <v>22</v>
      </c>
      <c r="H48" s="14">
        <v>15</v>
      </c>
      <c r="I48" s="14">
        <v>10</v>
      </c>
      <c r="J48" s="14">
        <v>14</v>
      </c>
      <c r="K48" s="14">
        <v>13</v>
      </c>
      <c r="L48" s="14">
        <v>24</v>
      </c>
      <c r="M48" s="14">
        <v>11</v>
      </c>
      <c r="N48" s="12">
        <f>SUM(B48:M48)</f>
        <v>179</v>
      </c>
    </row>
    <row r="49" spans="1:14" s="3" customFormat="1" ht="12" customHeight="1" thickTop="1">
      <c r="A49" s="27" t="s">
        <v>16</v>
      </c>
      <c r="B49" s="130">
        <v>4</v>
      </c>
      <c r="C49" s="130">
        <v>5</v>
      </c>
      <c r="D49" s="130">
        <v>5</v>
      </c>
      <c r="E49" s="130">
        <v>10</v>
      </c>
      <c r="F49" s="130">
        <v>8</v>
      </c>
      <c r="G49" s="16">
        <v>7</v>
      </c>
      <c r="H49" s="16">
        <v>8</v>
      </c>
      <c r="I49" s="16">
        <v>7</v>
      </c>
      <c r="J49" s="16">
        <v>7</v>
      </c>
      <c r="K49" s="16">
        <v>7</v>
      </c>
      <c r="L49" s="16">
        <v>11</v>
      </c>
      <c r="M49" s="16">
        <v>4</v>
      </c>
      <c r="N49" s="27">
        <f>SUM(B49:M49)</f>
        <v>83</v>
      </c>
    </row>
    <row r="50" spans="1:14" s="8" customFormat="1" ht="9" customHeight="1">
      <c r="A50" s="17" t="s">
        <v>17</v>
      </c>
      <c r="B50" s="132">
        <f aca="true" t="shared" si="26" ref="B50:M50">B49/B48*100</f>
        <v>33.33333333333333</v>
      </c>
      <c r="C50" s="132">
        <f t="shared" si="26"/>
        <v>50</v>
      </c>
      <c r="D50" s="132">
        <f t="shared" si="26"/>
        <v>38.46153846153847</v>
      </c>
      <c r="E50" s="132">
        <f t="shared" si="26"/>
        <v>55.55555555555556</v>
      </c>
      <c r="F50" s="132">
        <f t="shared" si="26"/>
        <v>47.05882352941176</v>
      </c>
      <c r="G50" s="19">
        <f t="shared" si="26"/>
        <v>31.818181818181817</v>
      </c>
      <c r="H50" s="19">
        <f t="shared" si="26"/>
        <v>53.333333333333336</v>
      </c>
      <c r="I50" s="19">
        <f t="shared" si="26"/>
        <v>70</v>
      </c>
      <c r="J50" s="19">
        <f t="shared" si="26"/>
        <v>50</v>
      </c>
      <c r="K50" s="19">
        <f t="shared" si="26"/>
        <v>53.84615384615385</v>
      </c>
      <c r="L50" s="19">
        <f t="shared" si="26"/>
        <v>45.83333333333333</v>
      </c>
      <c r="M50" s="19">
        <f t="shared" si="26"/>
        <v>36.36363636363637</v>
      </c>
      <c r="N50" s="28">
        <f>N49/N48*100</f>
        <v>46.36871508379888</v>
      </c>
    </row>
    <row r="51" spans="1:15" s="56" customFormat="1" ht="11.25" customHeight="1">
      <c r="A51" s="60" t="s">
        <v>111</v>
      </c>
      <c r="B51" s="133">
        <v>1</v>
      </c>
      <c r="C51" s="133">
        <v>5</v>
      </c>
      <c r="D51" s="133">
        <v>5</v>
      </c>
      <c r="E51" s="133">
        <v>9</v>
      </c>
      <c r="F51" s="133">
        <v>10</v>
      </c>
      <c r="G51" s="127">
        <v>11</v>
      </c>
      <c r="H51" s="127">
        <v>8</v>
      </c>
      <c r="I51" s="127">
        <v>6</v>
      </c>
      <c r="J51" s="127">
        <v>4</v>
      </c>
      <c r="K51" s="127">
        <v>5</v>
      </c>
      <c r="L51" s="127">
        <v>7</v>
      </c>
      <c r="M51" s="127">
        <v>7</v>
      </c>
      <c r="N51" s="27">
        <f>SUM(B51:M51)</f>
        <v>78</v>
      </c>
      <c r="O51" s="55"/>
    </row>
    <row r="52" spans="1:15" s="56" customFormat="1" ht="11.25" customHeight="1">
      <c r="A52" s="52" t="s">
        <v>4</v>
      </c>
      <c r="B52" s="67">
        <f aca="true" t="shared" si="27" ref="B52:M52">B51/B48*100</f>
        <v>8.333333333333332</v>
      </c>
      <c r="C52" s="67">
        <f t="shared" si="27"/>
        <v>50</v>
      </c>
      <c r="D52" s="67">
        <f t="shared" si="27"/>
        <v>38.46153846153847</v>
      </c>
      <c r="E52" s="67">
        <f t="shared" si="27"/>
        <v>50</v>
      </c>
      <c r="F52" s="67">
        <f t="shared" si="27"/>
        <v>58.82352941176471</v>
      </c>
      <c r="G52" s="54">
        <f t="shared" si="27"/>
        <v>50</v>
      </c>
      <c r="H52" s="54">
        <f t="shared" si="27"/>
        <v>53.333333333333336</v>
      </c>
      <c r="I52" s="54">
        <f t="shared" si="27"/>
        <v>60</v>
      </c>
      <c r="J52" s="54">
        <f t="shared" si="27"/>
        <v>28.57142857142857</v>
      </c>
      <c r="K52" s="54">
        <f t="shared" si="27"/>
        <v>38.46153846153847</v>
      </c>
      <c r="L52" s="54">
        <f t="shared" si="27"/>
        <v>29.166666666666668</v>
      </c>
      <c r="M52" s="54">
        <f t="shared" si="27"/>
        <v>63.63636363636363</v>
      </c>
      <c r="N52" s="61">
        <f>N51/N48*100</f>
        <v>43.575418994413404</v>
      </c>
      <c r="O52" s="55"/>
    </row>
    <row r="53" spans="1:15" s="46" customFormat="1" ht="12" customHeight="1">
      <c r="A53" s="60" t="s">
        <v>112</v>
      </c>
      <c r="B53" s="66">
        <v>8</v>
      </c>
      <c r="C53" s="66">
        <v>4</v>
      </c>
      <c r="D53" s="66">
        <v>3</v>
      </c>
      <c r="E53" s="66">
        <v>5</v>
      </c>
      <c r="F53" s="66">
        <v>11</v>
      </c>
      <c r="G53" s="51">
        <v>8</v>
      </c>
      <c r="H53" s="51">
        <v>6</v>
      </c>
      <c r="I53" s="51">
        <v>5</v>
      </c>
      <c r="J53" s="51">
        <v>4</v>
      </c>
      <c r="K53" s="51">
        <v>4</v>
      </c>
      <c r="L53" s="51">
        <v>12</v>
      </c>
      <c r="M53" s="51">
        <v>4</v>
      </c>
      <c r="N53" s="27">
        <f>SUM(B53:M53)</f>
        <v>74</v>
      </c>
      <c r="O53" s="49"/>
    </row>
    <row r="54" spans="1:15" s="56" customFormat="1" ht="10.5" customHeight="1">
      <c r="A54" s="52" t="s">
        <v>4</v>
      </c>
      <c r="B54" s="67">
        <f aca="true" t="shared" si="28" ref="B54:M54">B53/B48*100</f>
        <v>66.66666666666666</v>
      </c>
      <c r="C54" s="67">
        <f t="shared" si="28"/>
        <v>40</v>
      </c>
      <c r="D54" s="67">
        <f t="shared" si="28"/>
        <v>23.076923076923077</v>
      </c>
      <c r="E54" s="67">
        <f t="shared" si="28"/>
        <v>27.77777777777778</v>
      </c>
      <c r="F54" s="67">
        <f t="shared" si="28"/>
        <v>64.70588235294117</v>
      </c>
      <c r="G54" s="54">
        <f t="shared" si="28"/>
        <v>36.36363636363637</v>
      </c>
      <c r="H54" s="54">
        <f t="shared" si="28"/>
        <v>40</v>
      </c>
      <c r="I54" s="54">
        <f t="shared" si="28"/>
        <v>50</v>
      </c>
      <c r="J54" s="54">
        <f t="shared" si="28"/>
        <v>28.57142857142857</v>
      </c>
      <c r="K54" s="54">
        <f t="shared" si="28"/>
        <v>30.76923076923077</v>
      </c>
      <c r="L54" s="54">
        <f t="shared" si="28"/>
        <v>50</v>
      </c>
      <c r="M54" s="54">
        <f t="shared" si="28"/>
        <v>36.36363636363637</v>
      </c>
      <c r="N54" s="61">
        <f>N53/N48*100</f>
        <v>41.340782122905026</v>
      </c>
      <c r="O54" s="55"/>
    </row>
    <row r="55" spans="1:15" s="46" customFormat="1" ht="12" customHeight="1">
      <c r="A55" s="122" t="s">
        <v>113</v>
      </c>
      <c r="B55" s="133">
        <v>2</v>
      </c>
      <c r="C55" s="133">
        <v>1</v>
      </c>
      <c r="D55" s="133">
        <v>1</v>
      </c>
      <c r="E55" s="133">
        <v>0</v>
      </c>
      <c r="F55" s="133">
        <v>1</v>
      </c>
      <c r="G55" s="127">
        <v>1</v>
      </c>
      <c r="H55" s="127">
        <v>1</v>
      </c>
      <c r="I55" s="127">
        <v>1</v>
      </c>
      <c r="J55" s="127">
        <v>2</v>
      </c>
      <c r="K55" s="127">
        <v>0</v>
      </c>
      <c r="L55" s="127">
        <v>1</v>
      </c>
      <c r="M55" s="127">
        <v>0</v>
      </c>
      <c r="N55" s="38">
        <f>SUM(B55:M55)</f>
        <v>11</v>
      </c>
      <c r="O55" s="49"/>
    </row>
    <row r="56" spans="1:15" s="46" customFormat="1" ht="12" customHeight="1" thickBot="1">
      <c r="A56" s="128" t="s">
        <v>4</v>
      </c>
      <c r="B56" s="134">
        <f aca="true" t="shared" si="29" ref="B56:M56">B55/B48*100</f>
        <v>16.666666666666664</v>
      </c>
      <c r="C56" s="134">
        <f t="shared" si="29"/>
        <v>10</v>
      </c>
      <c r="D56" s="134">
        <f t="shared" si="29"/>
        <v>7.6923076923076925</v>
      </c>
      <c r="E56" s="134">
        <f t="shared" si="29"/>
        <v>0</v>
      </c>
      <c r="F56" s="134">
        <f t="shared" si="29"/>
        <v>5.88235294117647</v>
      </c>
      <c r="G56" s="268">
        <f t="shared" si="29"/>
        <v>4.545454545454546</v>
      </c>
      <c r="H56" s="268">
        <f t="shared" si="29"/>
        <v>6.666666666666667</v>
      </c>
      <c r="I56" s="268">
        <f t="shared" si="29"/>
        <v>10</v>
      </c>
      <c r="J56" s="268">
        <f t="shared" si="29"/>
        <v>14.285714285714285</v>
      </c>
      <c r="K56" s="268">
        <f t="shared" si="29"/>
        <v>0</v>
      </c>
      <c r="L56" s="268">
        <f t="shared" si="29"/>
        <v>4.166666666666666</v>
      </c>
      <c r="M56" s="268">
        <f t="shared" si="29"/>
        <v>0</v>
      </c>
      <c r="N56" s="129">
        <f>N55/N48*100</f>
        <v>6.145251396648044</v>
      </c>
      <c r="O56" s="49"/>
    </row>
    <row r="57" spans="1:14" s="3" customFormat="1" ht="12.75" thickTop="1">
      <c r="A57" s="20" t="s">
        <v>142</v>
      </c>
      <c r="B57" s="130">
        <v>7</v>
      </c>
      <c r="C57" s="130">
        <v>4</v>
      </c>
      <c r="D57" s="130">
        <v>8</v>
      </c>
      <c r="E57" s="130">
        <v>12</v>
      </c>
      <c r="F57" s="130">
        <v>13</v>
      </c>
      <c r="G57" s="16">
        <v>14</v>
      </c>
      <c r="H57" s="16">
        <v>9</v>
      </c>
      <c r="I57" s="16">
        <v>5</v>
      </c>
      <c r="J57" s="16">
        <v>9</v>
      </c>
      <c r="K57" s="16">
        <v>4</v>
      </c>
      <c r="L57" s="16">
        <v>10</v>
      </c>
      <c r="M57" s="16">
        <v>5</v>
      </c>
      <c r="N57" s="27">
        <f>SUM(B57:M57)</f>
        <v>100</v>
      </c>
    </row>
    <row r="58" spans="1:14" s="8" customFormat="1" ht="9" customHeight="1">
      <c r="A58" s="17" t="s">
        <v>17</v>
      </c>
      <c r="B58" s="132">
        <f aca="true" t="shared" si="30" ref="B58:M58">B57/B48*100</f>
        <v>58.333333333333336</v>
      </c>
      <c r="C58" s="132">
        <f t="shared" si="30"/>
        <v>40</v>
      </c>
      <c r="D58" s="132">
        <f t="shared" si="30"/>
        <v>61.53846153846154</v>
      </c>
      <c r="E58" s="132">
        <f t="shared" si="30"/>
        <v>66.66666666666666</v>
      </c>
      <c r="F58" s="132">
        <f t="shared" si="30"/>
        <v>76.47058823529412</v>
      </c>
      <c r="G58" s="19">
        <f t="shared" si="30"/>
        <v>63.63636363636363</v>
      </c>
      <c r="H58" s="19">
        <f t="shared" si="30"/>
        <v>60</v>
      </c>
      <c r="I58" s="19">
        <f t="shared" si="30"/>
        <v>50</v>
      </c>
      <c r="J58" s="19">
        <f t="shared" si="30"/>
        <v>64.28571428571429</v>
      </c>
      <c r="K58" s="19">
        <f t="shared" si="30"/>
        <v>30.76923076923077</v>
      </c>
      <c r="L58" s="19">
        <f t="shared" si="30"/>
        <v>41.66666666666667</v>
      </c>
      <c r="M58" s="19">
        <f t="shared" si="30"/>
        <v>45.45454545454545</v>
      </c>
      <c r="N58" s="28">
        <f>N57/N48*100</f>
        <v>55.865921787709496</v>
      </c>
    </row>
    <row r="59" spans="1:14" s="3" customFormat="1" ht="12">
      <c r="A59" s="27" t="s">
        <v>149</v>
      </c>
      <c r="B59" s="130">
        <v>2</v>
      </c>
      <c r="C59" s="130">
        <v>4</v>
      </c>
      <c r="D59" s="130">
        <v>2</v>
      </c>
      <c r="E59" s="130">
        <v>5</v>
      </c>
      <c r="F59" s="130">
        <v>6</v>
      </c>
      <c r="G59" s="16">
        <v>2</v>
      </c>
      <c r="H59" s="16">
        <v>5</v>
      </c>
      <c r="I59" s="16">
        <v>5</v>
      </c>
      <c r="J59" s="16">
        <v>6</v>
      </c>
      <c r="K59" s="16">
        <v>2</v>
      </c>
      <c r="L59" s="16">
        <v>4</v>
      </c>
      <c r="M59" s="16">
        <v>1</v>
      </c>
      <c r="N59" s="27">
        <f>SUM(B59:M59)</f>
        <v>44</v>
      </c>
    </row>
    <row r="60" spans="1:14" s="8" customFormat="1" ht="8.25" customHeight="1">
      <c r="A60" s="17" t="s">
        <v>144</v>
      </c>
      <c r="B60" s="132">
        <f aca="true" t="shared" si="31" ref="B60:M60">B59/B48*100</f>
        <v>16.666666666666664</v>
      </c>
      <c r="C60" s="132">
        <f t="shared" si="31"/>
        <v>40</v>
      </c>
      <c r="D60" s="132">
        <f t="shared" si="31"/>
        <v>15.384615384615385</v>
      </c>
      <c r="E60" s="132">
        <f t="shared" si="31"/>
        <v>27.77777777777778</v>
      </c>
      <c r="F60" s="132">
        <f t="shared" si="31"/>
        <v>35.294117647058826</v>
      </c>
      <c r="G60" s="19">
        <f t="shared" si="31"/>
        <v>9.090909090909092</v>
      </c>
      <c r="H60" s="19">
        <f t="shared" si="31"/>
        <v>33.33333333333333</v>
      </c>
      <c r="I60" s="19">
        <f t="shared" si="31"/>
        <v>50</v>
      </c>
      <c r="J60" s="19">
        <f t="shared" si="31"/>
        <v>42.857142857142854</v>
      </c>
      <c r="K60" s="19">
        <f t="shared" si="31"/>
        <v>15.384615384615385</v>
      </c>
      <c r="L60" s="19">
        <f t="shared" si="31"/>
        <v>16.666666666666664</v>
      </c>
      <c r="M60" s="19">
        <f t="shared" si="31"/>
        <v>9.090909090909092</v>
      </c>
      <c r="N60" s="28">
        <f>N59/N48*100</f>
        <v>24.581005586592177</v>
      </c>
    </row>
    <row r="61" spans="1:14" s="3" customFormat="1" ht="12">
      <c r="A61" s="27" t="s">
        <v>143</v>
      </c>
      <c r="B61" s="130">
        <v>5</v>
      </c>
      <c r="C61" s="130">
        <v>4</v>
      </c>
      <c r="D61" s="130">
        <v>5</v>
      </c>
      <c r="E61" s="130">
        <v>11</v>
      </c>
      <c r="F61" s="130">
        <v>9</v>
      </c>
      <c r="G61" s="16">
        <v>11</v>
      </c>
      <c r="H61" s="16">
        <v>7</v>
      </c>
      <c r="I61" s="16">
        <v>5</v>
      </c>
      <c r="J61" s="16">
        <v>9</v>
      </c>
      <c r="K61" s="16">
        <v>4</v>
      </c>
      <c r="L61" s="16">
        <v>6</v>
      </c>
      <c r="M61" s="16">
        <v>2</v>
      </c>
      <c r="N61" s="27">
        <f>SUM(B61:M61)</f>
        <v>78</v>
      </c>
    </row>
    <row r="62" spans="1:14" s="8" customFormat="1" ht="9" customHeight="1">
      <c r="A62" s="17" t="s">
        <v>144</v>
      </c>
      <c r="B62" s="132">
        <f aca="true" t="shared" si="32" ref="B62:M62">B61/B48*100</f>
        <v>41.66666666666667</v>
      </c>
      <c r="C62" s="132">
        <f t="shared" si="32"/>
        <v>40</v>
      </c>
      <c r="D62" s="132">
        <f t="shared" si="32"/>
        <v>38.46153846153847</v>
      </c>
      <c r="E62" s="132">
        <f t="shared" si="32"/>
        <v>61.111111111111114</v>
      </c>
      <c r="F62" s="132">
        <f t="shared" si="32"/>
        <v>52.94117647058824</v>
      </c>
      <c r="G62" s="19">
        <f t="shared" si="32"/>
        <v>50</v>
      </c>
      <c r="H62" s="19">
        <f t="shared" si="32"/>
        <v>46.666666666666664</v>
      </c>
      <c r="I62" s="19">
        <f t="shared" si="32"/>
        <v>50</v>
      </c>
      <c r="J62" s="19">
        <f t="shared" si="32"/>
        <v>64.28571428571429</v>
      </c>
      <c r="K62" s="19">
        <f t="shared" si="32"/>
        <v>30.76923076923077</v>
      </c>
      <c r="L62" s="19">
        <f t="shared" si="32"/>
        <v>25</v>
      </c>
      <c r="M62" s="19">
        <f t="shared" si="32"/>
        <v>18.181818181818183</v>
      </c>
      <c r="N62" s="28">
        <f>N61/N48*100</f>
        <v>43.575418994413404</v>
      </c>
    </row>
    <row r="63" spans="1:14" s="3" customFormat="1" ht="12">
      <c r="A63" s="38" t="s">
        <v>150</v>
      </c>
      <c r="B63" s="135">
        <f aca="true" t="shared" si="33" ref="B63:H63">B57-B61</f>
        <v>2</v>
      </c>
      <c r="C63" s="135">
        <f t="shared" si="33"/>
        <v>0</v>
      </c>
      <c r="D63" s="135">
        <f t="shared" si="33"/>
        <v>3</v>
      </c>
      <c r="E63" s="135">
        <f t="shared" si="33"/>
        <v>1</v>
      </c>
      <c r="F63" s="135">
        <f t="shared" si="33"/>
        <v>4</v>
      </c>
      <c r="G63" s="31">
        <f t="shared" si="33"/>
        <v>3</v>
      </c>
      <c r="H63" s="31">
        <f t="shared" si="33"/>
        <v>2</v>
      </c>
      <c r="I63" s="31">
        <f>I57-I61</f>
        <v>0</v>
      </c>
      <c r="J63" s="31">
        <f>J57-J61</f>
        <v>0</v>
      </c>
      <c r="K63" s="31">
        <f>K57-K61</f>
        <v>0</v>
      </c>
      <c r="L63" s="31">
        <f>L57-L61</f>
        <v>4</v>
      </c>
      <c r="M63" s="31">
        <f>M57-M61</f>
        <v>3</v>
      </c>
      <c r="N63" s="38">
        <f>SUM(B63:M63)</f>
        <v>22</v>
      </c>
    </row>
    <row r="64" spans="1:14" s="2" customFormat="1" ht="9.75" customHeight="1">
      <c r="A64" s="17" t="s">
        <v>144</v>
      </c>
      <c r="B64" s="136">
        <f aca="true" t="shared" si="34" ref="B64:M64">B63/B48*100</f>
        <v>16.666666666666664</v>
      </c>
      <c r="C64" s="136">
        <f t="shared" si="34"/>
        <v>0</v>
      </c>
      <c r="D64" s="136">
        <f t="shared" si="34"/>
        <v>23.076923076923077</v>
      </c>
      <c r="E64" s="136">
        <f t="shared" si="34"/>
        <v>5.555555555555555</v>
      </c>
      <c r="F64" s="136">
        <f t="shared" si="34"/>
        <v>23.52941176470588</v>
      </c>
      <c r="G64" s="123">
        <f t="shared" si="34"/>
        <v>13.636363636363635</v>
      </c>
      <c r="H64" s="123">
        <f t="shared" si="34"/>
        <v>13.333333333333334</v>
      </c>
      <c r="I64" s="123">
        <f t="shared" si="34"/>
        <v>0</v>
      </c>
      <c r="J64" s="123">
        <f t="shared" si="34"/>
        <v>0</v>
      </c>
      <c r="K64" s="123">
        <f t="shared" si="34"/>
        <v>0</v>
      </c>
      <c r="L64" s="123">
        <f t="shared" si="34"/>
        <v>16.666666666666664</v>
      </c>
      <c r="M64" s="123">
        <f t="shared" si="34"/>
        <v>27.27272727272727</v>
      </c>
      <c r="N64" s="124">
        <f>N63/N48*100</f>
        <v>12.290502793296088</v>
      </c>
    </row>
    <row r="65" spans="1:14" s="3" customFormat="1" ht="12">
      <c r="A65" s="27" t="s">
        <v>145</v>
      </c>
      <c r="B65" s="130">
        <v>0</v>
      </c>
      <c r="C65" s="130">
        <v>0</v>
      </c>
      <c r="D65" s="130">
        <v>1</v>
      </c>
      <c r="E65" s="130">
        <v>0</v>
      </c>
      <c r="F65" s="130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27">
        <f>SUM(B65:M65)</f>
        <v>1</v>
      </c>
    </row>
    <row r="66" spans="1:14" s="8" customFormat="1" ht="9" customHeight="1">
      <c r="A66" s="17" t="s">
        <v>146</v>
      </c>
      <c r="B66" s="132">
        <f aca="true" t="shared" si="35" ref="B66:M66">B65/B48*100</f>
        <v>0</v>
      </c>
      <c r="C66" s="132">
        <f t="shared" si="35"/>
        <v>0</v>
      </c>
      <c r="D66" s="132">
        <f t="shared" si="35"/>
        <v>7.6923076923076925</v>
      </c>
      <c r="E66" s="132">
        <f t="shared" si="35"/>
        <v>0</v>
      </c>
      <c r="F66" s="132">
        <f t="shared" si="35"/>
        <v>0</v>
      </c>
      <c r="G66" s="19">
        <f t="shared" si="35"/>
        <v>0</v>
      </c>
      <c r="H66" s="19">
        <f t="shared" si="35"/>
        <v>0</v>
      </c>
      <c r="I66" s="19">
        <f t="shared" si="35"/>
        <v>0</v>
      </c>
      <c r="J66" s="19">
        <f t="shared" si="35"/>
        <v>0</v>
      </c>
      <c r="K66" s="19">
        <f t="shared" si="35"/>
        <v>0</v>
      </c>
      <c r="L66" s="19">
        <f t="shared" si="35"/>
        <v>0</v>
      </c>
      <c r="M66" s="19">
        <f t="shared" si="35"/>
        <v>0</v>
      </c>
      <c r="N66" s="28">
        <f>N65/N48*100</f>
        <v>0.5586592178770949</v>
      </c>
    </row>
    <row r="67" spans="1:14" s="3" customFormat="1" ht="12">
      <c r="A67" s="27" t="s">
        <v>147</v>
      </c>
      <c r="B67" s="130">
        <v>2</v>
      </c>
      <c r="C67" s="130">
        <v>0</v>
      </c>
      <c r="D67" s="130">
        <f aca="true" t="shared" si="36" ref="D67:I67">D63-D65</f>
        <v>2</v>
      </c>
      <c r="E67" s="130">
        <f t="shared" si="36"/>
        <v>1</v>
      </c>
      <c r="F67" s="130">
        <f t="shared" si="36"/>
        <v>4</v>
      </c>
      <c r="G67" s="16">
        <f t="shared" si="36"/>
        <v>3</v>
      </c>
      <c r="H67" s="16">
        <f t="shared" si="36"/>
        <v>2</v>
      </c>
      <c r="I67" s="16">
        <f t="shared" si="36"/>
        <v>0</v>
      </c>
      <c r="J67" s="16">
        <f>J63-J65</f>
        <v>0</v>
      </c>
      <c r="K67" s="16">
        <f>K63-K65</f>
        <v>0</v>
      </c>
      <c r="L67" s="16">
        <f>L63-L65</f>
        <v>4</v>
      </c>
      <c r="M67" s="16">
        <f>M63-M65</f>
        <v>3</v>
      </c>
      <c r="N67" s="27">
        <f>SUM(B67:M67)</f>
        <v>21</v>
      </c>
    </row>
    <row r="68" spans="1:14" s="8" customFormat="1" ht="9" customHeight="1">
      <c r="A68" s="17" t="s">
        <v>148</v>
      </c>
      <c r="B68" s="132">
        <f aca="true" t="shared" si="37" ref="B68:M68">B67/B48*100</f>
        <v>16.666666666666664</v>
      </c>
      <c r="C68" s="132">
        <f t="shared" si="37"/>
        <v>0</v>
      </c>
      <c r="D68" s="132">
        <f t="shared" si="37"/>
        <v>15.384615384615385</v>
      </c>
      <c r="E68" s="132">
        <f t="shared" si="37"/>
        <v>5.555555555555555</v>
      </c>
      <c r="F68" s="132">
        <f t="shared" si="37"/>
        <v>23.52941176470588</v>
      </c>
      <c r="G68" s="19">
        <f t="shared" si="37"/>
        <v>13.636363636363635</v>
      </c>
      <c r="H68" s="19">
        <f t="shared" si="37"/>
        <v>13.333333333333334</v>
      </c>
      <c r="I68" s="19">
        <f t="shared" si="37"/>
        <v>0</v>
      </c>
      <c r="J68" s="19">
        <f t="shared" si="37"/>
        <v>0</v>
      </c>
      <c r="K68" s="19">
        <f t="shared" si="37"/>
        <v>0</v>
      </c>
      <c r="L68" s="19">
        <f t="shared" si="37"/>
        <v>16.666666666666664</v>
      </c>
      <c r="M68" s="19">
        <f t="shared" si="37"/>
        <v>27.27272727272727</v>
      </c>
      <c r="N68" s="28">
        <f>N67/N48*100</f>
        <v>11.731843575418994</v>
      </c>
    </row>
    <row r="69" spans="1:14" s="3" customFormat="1" ht="12">
      <c r="A69" s="126" t="s">
        <v>151</v>
      </c>
      <c r="B69" s="130">
        <v>1</v>
      </c>
      <c r="C69" s="130">
        <v>0</v>
      </c>
      <c r="D69" s="130">
        <v>0</v>
      </c>
      <c r="E69" s="130">
        <v>1</v>
      </c>
      <c r="F69" s="130">
        <v>1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27">
        <f>SUM(B69:M69)</f>
        <v>3</v>
      </c>
    </row>
    <row r="70" spans="1:14" s="8" customFormat="1" ht="9.75" customHeight="1">
      <c r="A70" s="17" t="s">
        <v>152</v>
      </c>
      <c r="B70" s="132">
        <f aca="true" t="shared" si="38" ref="B70:M70">B69/B48*100</f>
        <v>8.333333333333332</v>
      </c>
      <c r="C70" s="132">
        <f t="shared" si="38"/>
        <v>0</v>
      </c>
      <c r="D70" s="132">
        <f t="shared" si="38"/>
        <v>0</v>
      </c>
      <c r="E70" s="132">
        <f t="shared" si="38"/>
        <v>5.555555555555555</v>
      </c>
      <c r="F70" s="132">
        <f t="shared" si="38"/>
        <v>5.88235294117647</v>
      </c>
      <c r="G70" s="19">
        <f t="shared" si="38"/>
        <v>0</v>
      </c>
      <c r="H70" s="19">
        <f t="shared" si="38"/>
        <v>0</v>
      </c>
      <c r="I70" s="19">
        <f t="shared" si="38"/>
        <v>0</v>
      </c>
      <c r="J70" s="19">
        <f t="shared" si="38"/>
        <v>0</v>
      </c>
      <c r="K70" s="19">
        <f t="shared" si="38"/>
        <v>0</v>
      </c>
      <c r="L70" s="19">
        <f t="shared" si="38"/>
        <v>0</v>
      </c>
      <c r="M70" s="19">
        <f t="shared" si="38"/>
        <v>0</v>
      </c>
      <c r="N70" s="28">
        <f>N69/N48*100</f>
        <v>1.675977653631285</v>
      </c>
    </row>
    <row r="71" spans="1:14" s="3" customFormat="1" ht="11.25" customHeight="1">
      <c r="A71" s="126" t="s">
        <v>153</v>
      </c>
      <c r="B71" s="130">
        <v>1</v>
      </c>
      <c r="C71" s="130">
        <v>0</v>
      </c>
      <c r="D71" s="130">
        <v>0</v>
      </c>
      <c r="E71" s="130">
        <v>0</v>
      </c>
      <c r="F71" s="130">
        <v>3</v>
      </c>
      <c r="G71" s="16">
        <v>0</v>
      </c>
      <c r="H71" s="16">
        <v>2</v>
      </c>
      <c r="I71" s="16">
        <v>0</v>
      </c>
      <c r="J71" s="16">
        <v>0</v>
      </c>
      <c r="K71" s="16">
        <v>0</v>
      </c>
      <c r="L71" s="16">
        <v>1</v>
      </c>
      <c r="M71" s="16">
        <v>1</v>
      </c>
      <c r="N71" s="27">
        <f>SUM(B71:M71)</f>
        <v>8</v>
      </c>
    </row>
    <row r="72" spans="1:14" s="8" customFormat="1" ht="9" customHeight="1">
      <c r="A72" s="17" t="s">
        <v>152</v>
      </c>
      <c r="B72" s="132">
        <f aca="true" t="shared" si="39" ref="B72:M72">B71/B48*100</f>
        <v>8.333333333333332</v>
      </c>
      <c r="C72" s="132">
        <f t="shared" si="39"/>
        <v>0</v>
      </c>
      <c r="D72" s="132">
        <f t="shared" si="39"/>
        <v>0</v>
      </c>
      <c r="E72" s="132">
        <f t="shared" si="39"/>
        <v>0</v>
      </c>
      <c r="F72" s="132">
        <f t="shared" si="39"/>
        <v>17.647058823529413</v>
      </c>
      <c r="G72" s="19">
        <f t="shared" si="39"/>
        <v>0</v>
      </c>
      <c r="H72" s="19">
        <f t="shared" si="39"/>
        <v>13.333333333333334</v>
      </c>
      <c r="I72" s="19">
        <f t="shared" si="39"/>
        <v>0</v>
      </c>
      <c r="J72" s="19">
        <f t="shared" si="39"/>
        <v>0</v>
      </c>
      <c r="K72" s="19">
        <f t="shared" si="39"/>
        <v>0</v>
      </c>
      <c r="L72" s="19">
        <f t="shared" si="39"/>
        <v>4.166666666666666</v>
      </c>
      <c r="M72" s="19">
        <f t="shared" si="39"/>
        <v>9.090909090909092</v>
      </c>
      <c r="N72" s="28">
        <f>N71/N48*100</f>
        <v>4.4692737430167595</v>
      </c>
    </row>
    <row r="73" spans="1:14" s="2" customFormat="1" ht="12" customHeight="1">
      <c r="A73" s="125" t="s">
        <v>154</v>
      </c>
      <c r="B73" s="130">
        <v>0</v>
      </c>
      <c r="C73" s="130">
        <v>0</v>
      </c>
      <c r="D73" s="130">
        <v>1</v>
      </c>
      <c r="E73" s="130">
        <v>0</v>
      </c>
      <c r="F73" s="130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2</v>
      </c>
      <c r="M73" s="16">
        <v>2</v>
      </c>
      <c r="N73" s="27">
        <f>SUM(B73:M73)</f>
        <v>5</v>
      </c>
    </row>
    <row r="74" spans="1:14" s="8" customFormat="1" ht="9" customHeight="1">
      <c r="A74" s="17" t="s">
        <v>152</v>
      </c>
      <c r="B74" s="132">
        <f aca="true" t="shared" si="40" ref="B74:M74">B73/B48*100</f>
        <v>0</v>
      </c>
      <c r="C74" s="132">
        <f t="shared" si="40"/>
        <v>0</v>
      </c>
      <c r="D74" s="132">
        <f t="shared" si="40"/>
        <v>7.6923076923076925</v>
      </c>
      <c r="E74" s="132">
        <f t="shared" si="40"/>
        <v>0</v>
      </c>
      <c r="F74" s="132">
        <f t="shared" si="40"/>
        <v>0</v>
      </c>
      <c r="G74" s="19">
        <f t="shared" si="40"/>
        <v>0</v>
      </c>
      <c r="H74" s="19">
        <f t="shared" si="40"/>
        <v>0</v>
      </c>
      <c r="I74" s="19">
        <f t="shared" si="40"/>
        <v>0</v>
      </c>
      <c r="J74" s="19">
        <f t="shared" si="40"/>
        <v>0</v>
      </c>
      <c r="K74" s="19">
        <f t="shared" si="40"/>
        <v>0</v>
      </c>
      <c r="L74" s="19">
        <f t="shared" si="40"/>
        <v>8.333333333333332</v>
      </c>
      <c r="M74" s="19">
        <f t="shared" si="40"/>
        <v>18.181818181818183</v>
      </c>
      <c r="N74" s="28">
        <f>N73/N48*100</f>
        <v>2.793296089385475</v>
      </c>
    </row>
    <row r="75" spans="1:14" s="8" customFormat="1" ht="10.5" customHeight="1">
      <c r="A75" s="138" t="s">
        <v>155</v>
      </c>
      <c r="B75" s="130">
        <v>0</v>
      </c>
      <c r="C75" s="130">
        <v>0</v>
      </c>
      <c r="D75" s="130">
        <v>1</v>
      </c>
      <c r="E75" s="130">
        <v>0</v>
      </c>
      <c r="F75" s="130">
        <v>0</v>
      </c>
      <c r="G75" s="16">
        <v>3</v>
      </c>
      <c r="H75" s="16">
        <v>0</v>
      </c>
      <c r="I75" s="16">
        <v>0</v>
      </c>
      <c r="J75" s="16">
        <v>0</v>
      </c>
      <c r="K75" s="16">
        <v>0</v>
      </c>
      <c r="L75" s="16">
        <v>1</v>
      </c>
      <c r="M75" s="16">
        <v>0</v>
      </c>
      <c r="N75" s="27">
        <f>SUM(B75:M75)</f>
        <v>5</v>
      </c>
    </row>
    <row r="76" spans="1:14" s="8" customFormat="1" ht="9" customHeight="1">
      <c r="A76" s="17" t="s">
        <v>152</v>
      </c>
      <c r="B76" s="132">
        <f aca="true" t="shared" si="41" ref="B76:M76">B75/B48*100</f>
        <v>0</v>
      </c>
      <c r="C76" s="132">
        <f t="shared" si="41"/>
        <v>0</v>
      </c>
      <c r="D76" s="132">
        <f t="shared" si="41"/>
        <v>7.6923076923076925</v>
      </c>
      <c r="E76" s="132">
        <f t="shared" si="41"/>
        <v>0</v>
      </c>
      <c r="F76" s="132">
        <f t="shared" si="41"/>
        <v>0</v>
      </c>
      <c r="G76" s="19">
        <f t="shared" si="41"/>
        <v>13.636363636363635</v>
      </c>
      <c r="H76" s="19">
        <f t="shared" si="41"/>
        <v>0</v>
      </c>
      <c r="I76" s="19">
        <f t="shared" si="41"/>
        <v>0</v>
      </c>
      <c r="J76" s="19">
        <f t="shared" si="41"/>
        <v>0</v>
      </c>
      <c r="K76" s="19">
        <f t="shared" si="41"/>
        <v>0</v>
      </c>
      <c r="L76" s="19">
        <f t="shared" si="41"/>
        <v>4.166666666666666</v>
      </c>
      <c r="M76" s="19">
        <f t="shared" si="41"/>
        <v>0</v>
      </c>
      <c r="N76" s="28">
        <f>N75/N48*100</f>
        <v>2.793296089385475</v>
      </c>
    </row>
    <row r="77" spans="1:14" s="3" customFormat="1" ht="9.75" customHeight="1">
      <c r="A77" s="20" t="s">
        <v>43</v>
      </c>
      <c r="B77" s="130">
        <v>0</v>
      </c>
      <c r="C77" s="130">
        <v>0</v>
      </c>
      <c r="D77" s="130">
        <v>0</v>
      </c>
      <c r="E77" s="130">
        <v>0</v>
      </c>
      <c r="F77" s="130">
        <v>1</v>
      </c>
      <c r="G77" s="16">
        <v>0</v>
      </c>
      <c r="H77" s="16">
        <v>0</v>
      </c>
      <c r="I77" s="16">
        <v>0</v>
      </c>
      <c r="J77" s="16">
        <v>0</v>
      </c>
      <c r="K77" s="16">
        <v>1</v>
      </c>
      <c r="L77" s="16">
        <v>1</v>
      </c>
      <c r="M77" s="16">
        <v>0</v>
      </c>
      <c r="N77" s="27">
        <f>SUM(B77:M77)</f>
        <v>3</v>
      </c>
    </row>
    <row r="78" spans="1:14" s="8" customFormat="1" ht="9.75" customHeight="1">
      <c r="A78" s="17" t="s">
        <v>17</v>
      </c>
      <c r="B78" s="132">
        <f aca="true" t="shared" si="42" ref="B78:M78">B77/B48*100</f>
        <v>0</v>
      </c>
      <c r="C78" s="132">
        <f t="shared" si="42"/>
        <v>0</v>
      </c>
      <c r="D78" s="132">
        <f t="shared" si="42"/>
        <v>0</v>
      </c>
      <c r="E78" s="132">
        <f t="shared" si="42"/>
        <v>0</v>
      </c>
      <c r="F78" s="132">
        <f t="shared" si="42"/>
        <v>5.88235294117647</v>
      </c>
      <c r="G78" s="19">
        <f t="shared" si="42"/>
        <v>0</v>
      </c>
      <c r="H78" s="19">
        <f t="shared" si="42"/>
        <v>0</v>
      </c>
      <c r="I78" s="19">
        <f t="shared" si="42"/>
        <v>0</v>
      </c>
      <c r="J78" s="19">
        <f t="shared" si="42"/>
        <v>0</v>
      </c>
      <c r="K78" s="19">
        <f t="shared" si="42"/>
        <v>7.6923076923076925</v>
      </c>
      <c r="L78" s="19">
        <f t="shared" si="42"/>
        <v>4.166666666666666</v>
      </c>
      <c r="M78" s="19">
        <f t="shared" si="42"/>
        <v>0</v>
      </c>
      <c r="N78" s="28">
        <f>N77/N48*100</f>
        <v>1.675977653631285</v>
      </c>
    </row>
    <row r="79" spans="1:14" s="3" customFormat="1" ht="11.25" customHeight="1">
      <c r="A79" s="20" t="s">
        <v>49</v>
      </c>
      <c r="B79" s="130">
        <v>0</v>
      </c>
      <c r="C79" s="130">
        <v>1</v>
      </c>
      <c r="D79" s="130">
        <v>1</v>
      </c>
      <c r="E79" s="130">
        <v>1</v>
      </c>
      <c r="F79" s="130">
        <v>0</v>
      </c>
      <c r="G79" s="16">
        <v>0</v>
      </c>
      <c r="H79" s="16">
        <v>0</v>
      </c>
      <c r="I79" s="16">
        <v>0</v>
      </c>
      <c r="J79" s="16">
        <v>0</v>
      </c>
      <c r="K79" s="16">
        <v>1</v>
      </c>
      <c r="L79" s="16">
        <v>3</v>
      </c>
      <c r="M79" s="16">
        <v>0</v>
      </c>
      <c r="N79" s="27">
        <f>SUM(B79:M79)</f>
        <v>7</v>
      </c>
    </row>
    <row r="80" spans="1:14" s="8" customFormat="1" ht="9.75" customHeight="1">
      <c r="A80" s="17" t="s">
        <v>17</v>
      </c>
      <c r="B80" s="132">
        <f aca="true" t="shared" si="43" ref="B80:M80">B79/B48*100</f>
        <v>0</v>
      </c>
      <c r="C80" s="132">
        <f t="shared" si="43"/>
        <v>10</v>
      </c>
      <c r="D80" s="132">
        <f t="shared" si="43"/>
        <v>7.6923076923076925</v>
      </c>
      <c r="E80" s="132">
        <f t="shared" si="43"/>
        <v>5.555555555555555</v>
      </c>
      <c r="F80" s="132">
        <f t="shared" si="43"/>
        <v>0</v>
      </c>
      <c r="G80" s="19">
        <f t="shared" si="43"/>
        <v>0</v>
      </c>
      <c r="H80" s="19">
        <f t="shared" si="43"/>
        <v>0</v>
      </c>
      <c r="I80" s="19">
        <f t="shared" si="43"/>
        <v>0</v>
      </c>
      <c r="J80" s="19">
        <f t="shared" si="43"/>
        <v>0</v>
      </c>
      <c r="K80" s="19">
        <f t="shared" si="43"/>
        <v>7.6923076923076925</v>
      </c>
      <c r="L80" s="19">
        <f t="shared" si="43"/>
        <v>12.5</v>
      </c>
      <c r="M80" s="19">
        <f t="shared" si="43"/>
        <v>0</v>
      </c>
      <c r="N80" s="28">
        <f>N79/N48*100</f>
        <v>3.910614525139665</v>
      </c>
    </row>
    <row r="81" spans="1:14" s="3" customFormat="1" ht="11.25" customHeight="1">
      <c r="A81" s="20" t="s">
        <v>44</v>
      </c>
      <c r="B81" s="130">
        <v>0</v>
      </c>
      <c r="C81" s="130">
        <v>0</v>
      </c>
      <c r="D81" s="130">
        <v>0</v>
      </c>
      <c r="E81" s="130">
        <v>3</v>
      </c>
      <c r="F81" s="130">
        <v>1</v>
      </c>
      <c r="G81" s="16">
        <v>2</v>
      </c>
      <c r="H81" s="16">
        <v>2</v>
      </c>
      <c r="I81" s="16">
        <v>1</v>
      </c>
      <c r="J81" s="16">
        <v>0</v>
      </c>
      <c r="K81" s="16">
        <v>0</v>
      </c>
      <c r="L81" s="16">
        <v>3</v>
      </c>
      <c r="M81" s="16">
        <v>0</v>
      </c>
      <c r="N81" s="27">
        <f>SUM(B81:M81)</f>
        <v>12</v>
      </c>
    </row>
    <row r="82" spans="1:14" s="8" customFormat="1" ht="10.5">
      <c r="A82" s="17" t="s">
        <v>17</v>
      </c>
      <c r="B82" s="132">
        <f aca="true" t="shared" si="44" ref="B82:M82">B81/B48*100</f>
        <v>0</v>
      </c>
      <c r="C82" s="132">
        <f t="shared" si="44"/>
        <v>0</v>
      </c>
      <c r="D82" s="132">
        <f t="shared" si="44"/>
        <v>0</v>
      </c>
      <c r="E82" s="132">
        <f t="shared" si="44"/>
        <v>16.666666666666664</v>
      </c>
      <c r="F82" s="132">
        <f t="shared" si="44"/>
        <v>5.88235294117647</v>
      </c>
      <c r="G82" s="19">
        <f t="shared" si="44"/>
        <v>9.090909090909092</v>
      </c>
      <c r="H82" s="19">
        <f t="shared" si="44"/>
        <v>13.333333333333334</v>
      </c>
      <c r="I82" s="19">
        <f t="shared" si="44"/>
        <v>10</v>
      </c>
      <c r="J82" s="19">
        <f t="shared" si="44"/>
        <v>0</v>
      </c>
      <c r="K82" s="19">
        <f t="shared" si="44"/>
        <v>0</v>
      </c>
      <c r="L82" s="19">
        <f t="shared" si="44"/>
        <v>12.5</v>
      </c>
      <c r="M82" s="19">
        <f t="shared" si="44"/>
        <v>0</v>
      </c>
      <c r="N82" s="28">
        <f>N81/N48*100</f>
        <v>6.70391061452514</v>
      </c>
    </row>
    <row r="83" spans="1:14" s="3" customFormat="1" ht="12">
      <c r="A83" s="20" t="s">
        <v>156</v>
      </c>
      <c r="B83" s="130">
        <v>3</v>
      </c>
      <c r="C83" s="130">
        <v>4</v>
      </c>
      <c r="D83" s="130">
        <v>3</v>
      </c>
      <c r="E83" s="130">
        <v>2</v>
      </c>
      <c r="F83" s="130">
        <v>1</v>
      </c>
      <c r="G83" s="16">
        <v>3</v>
      </c>
      <c r="H83" s="16">
        <v>4</v>
      </c>
      <c r="I83" s="16">
        <v>3</v>
      </c>
      <c r="J83" s="16">
        <v>4</v>
      </c>
      <c r="K83" s="16">
        <v>3</v>
      </c>
      <c r="L83" s="16">
        <v>3</v>
      </c>
      <c r="M83" s="16">
        <v>5</v>
      </c>
      <c r="N83" s="27">
        <f>SUM(B83:M83)</f>
        <v>38</v>
      </c>
    </row>
    <row r="84" spans="1:14" s="8" customFormat="1" ht="9.75" customHeight="1">
      <c r="A84" s="17" t="s">
        <v>17</v>
      </c>
      <c r="B84" s="132">
        <f aca="true" t="shared" si="45" ref="B84:M84">B83/B48*100</f>
        <v>25</v>
      </c>
      <c r="C84" s="132">
        <f t="shared" si="45"/>
        <v>40</v>
      </c>
      <c r="D84" s="132">
        <f t="shared" si="45"/>
        <v>23.076923076923077</v>
      </c>
      <c r="E84" s="132">
        <f t="shared" si="45"/>
        <v>11.11111111111111</v>
      </c>
      <c r="F84" s="132">
        <f t="shared" si="45"/>
        <v>5.88235294117647</v>
      </c>
      <c r="G84" s="19">
        <f t="shared" si="45"/>
        <v>13.636363636363635</v>
      </c>
      <c r="H84" s="19">
        <f t="shared" si="45"/>
        <v>26.666666666666668</v>
      </c>
      <c r="I84" s="19">
        <f t="shared" si="45"/>
        <v>30</v>
      </c>
      <c r="J84" s="19">
        <f t="shared" si="45"/>
        <v>28.57142857142857</v>
      </c>
      <c r="K84" s="19">
        <f t="shared" si="45"/>
        <v>23.076923076923077</v>
      </c>
      <c r="L84" s="19">
        <f t="shared" si="45"/>
        <v>12.5</v>
      </c>
      <c r="M84" s="19">
        <f t="shared" si="45"/>
        <v>45.45454545454545</v>
      </c>
      <c r="N84" s="28">
        <f>N83/N48*100</f>
        <v>21.22905027932961</v>
      </c>
    </row>
    <row r="85" spans="1:14" s="3" customFormat="1" ht="11.25" customHeight="1">
      <c r="A85" s="20" t="s">
        <v>40</v>
      </c>
      <c r="B85" s="130">
        <v>1</v>
      </c>
      <c r="C85" s="130">
        <v>0</v>
      </c>
      <c r="D85" s="130">
        <v>1</v>
      </c>
      <c r="E85" s="130">
        <v>0</v>
      </c>
      <c r="F85" s="130">
        <v>1</v>
      </c>
      <c r="G85" s="16">
        <v>2</v>
      </c>
      <c r="H85" s="16">
        <v>0</v>
      </c>
      <c r="I85" s="16">
        <v>0</v>
      </c>
      <c r="J85" s="16">
        <v>0</v>
      </c>
      <c r="K85" s="16">
        <v>2</v>
      </c>
      <c r="L85" s="16">
        <v>1</v>
      </c>
      <c r="M85" s="16">
        <v>0</v>
      </c>
      <c r="N85" s="27">
        <f>SUM(B85:M85)</f>
        <v>8</v>
      </c>
    </row>
    <row r="86" spans="1:14" s="8" customFormat="1" ht="9" customHeight="1">
      <c r="A86" s="17" t="s">
        <v>17</v>
      </c>
      <c r="B86" s="132">
        <f aca="true" t="shared" si="46" ref="B86:M86">B85/B48*100</f>
        <v>8.333333333333332</v>
      </c>
      <c r="C86" s="132">
        <f t="shared" si="46"/>
        <v>0</v>
      </c>
      <c r="D86" s="132">
        <f t="shared" si="46"/>
        <v>7.6923076923076925</v>
      </c>
      <c r="E86" s="132">
        <f t="shared" si="46"/>
        <v>0</v>
      </c>
      <c r="F86" s="132">
        <f t="shared" si="46"/>
        <v>5.88235294117647</v>
      </c>
      <c r="G86" s="19">
        <f t="shared" si="46"/>
        <v>9.090909090909092</v>
      </c>
      <c r="H86" s="19">
        <f t="shared" si="46"/>
        <v>0</v>
      </c>
      <c r="I86" s="19">
        <f t="shared" si="46"/>
        <v>0</v>
      </c>
      <c r="J86" s="19">
        <f t="shared" si="46"/>
        <v>0</v>
      </c>
      <c r="K86" s="19">
        <f t="shared" si="46"/>
        <v>15.384615384615385</v>
      </c>
      <c r="L86" s="19">
        <f t="shared" si="46"/>
        <v>4.166666666666666</v>
      </c>
      <c r="M86" s="19">
        <f t="shared" si="46"/>
        <v>0</v>
      </c>
      <c r="N86" s="28">
        <f>N85/N48*100</f>
        <v>4.4692737430167595</v>
      </c>
    </row>
    <row r="87" spans="1:14" s="3" customFormat="1" ht="10.5" customHeight="1">
      <c r="A87" s="20" t="s">
        <v>21</v>
      </c>
      <c r="B87" s="130">
        <f aca="true" t="shared" si="47" ref="B87:H87">B48-B57-B77-B79-B81-B83-B85</f>
        <v>1</v>
      </c>
      <c r="C87" s="130">
        <f t="shared" si="47"/>
        <v>1</v>
      </c>
      <c r="D87" s="130">
        <f t="shared" si="47"/>
        <v>0</v>
      </c>
      <c r="E87" s="130">
        <f t="shared" si="47"/>
        <v>0</v>
      </c>
      <c r="F87" s="130">
        <f t="shared" si="47"/>
        <v>0</v>
      </c>
      <c r="G87" s="16">
        <f t="shared" si="47"/>
        <v>1</v>
      </c>
      <c r="H87" s="16">
        <f t="shared" si="47"/>
        <v>0</v>
      </c>
      <c r="I87" s="16">
        <f>I48-I57-I77-I79-I81-I83-I85</f>
        <v>1</v>
      </c>
      <c r="J87" s="16">
        <f>J48-J57-J77-J79-J81-J83-J85</f>
        <v>1</v>
      </c>
      <c r="K87" s="16">
        <f>K48-K57-K77-K79-K81-K83-K85</f>
        <v>2</v>
      </c>
      <c r="L87" s="16">
        <f>L48-L57-L77-L79-L81-L83-L85</f>
        <v>3</v>
      </c>
      <c r="M87" s="16">
        <f>M48-M57-M77-M79-M81-M83-M85</f>
        <v>1</v>
      </c>
      <c r="N87" s="27">
        <f>SUM(B87:M87)</f>
        <v>11</v>
      </c>
    </row>
    <row r="88" spans="1:14" s="8" customFormat="1" ht="9" customHeight="1" thickBot="1">
      <c r="A88" s="21" t="s">
        <v>17</v>
      </c>
      <c r="B88" s="137">
        <f aca="true" t="shared" si="48" ref="B88:M88">B87/B48*100</f>
        <v>8.333333333333332</v>
      </c>
      <c r="C88" s="137">
        <f t="shared" si="48"/>
        <v>10</v>
      </c>
      <c r="D88" s="137">
        <f t="shared" si="48"/>
        <v>0</v>
      </c>
      <c r="E88" s="137">
        <f t="shared" si="48"/>
        <v>0</v>
      </c>
      <c r="F88" s="137">
        <f t="shared" si="48"/>
        <v>0</v>
      </c>
      <c r="G88" s="22">
        <f t="shared" si="48"/>
        <v>4.545454545454546</v>
      </c>
      <c r="H88" s="22">
        <f t="shared" si="48"/>
        <v>0</v>
      </c>
      <c r="I88" s="22">
        <f t="shared" si="48"/>
        <v>10</v>
      </c>
      <c r="J88" s="22">
        <f t="shared" si="48"/>
        <v>7.142857142857142</v>
      </c>
      <c r="K88" s="22">
        <f t="shared" si="48"/>
        <v>15.384615384615385</v>
      </c>
      <c r="L88" s="22">
        <f t="shared" si="48"/>
        <v>12.5</v>
      </c>
      <c r="M88" s="22">
        <f t="shared" si="48"/>
        <v>9.090909090909092</v>
      </c>
      <c r="N88" s="29">
        <f>N87/N48*100</f>
        <v>6.145251396648044</v>
      </c>
    </row>
  </sheetData>
  <printOptions/>
  <pageMargins left="0.7874015748031497" right="0.2362204724409449" top="0.25" bottom="0.2" header="0.11811023622047245" footer="0.2"/>
  <pageSetup horizontalDpi="120" verticalDpi="12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7"/>
  <dimension ref="A1:O88"/>
  <sheetViews>
    <sheetView showGridLines="0" workbookViewId="0" topLeftCell="A6">
      <selection activeCell="M49" sqref="M49"/>
    </sheetView>
  </sheetViews>
  <sheetFormatPr defaultColWidth="9.00390625" defaultRowHeight="12.75"/>
  <cols>
    <col min="1" max="1" width="25.00390625" style="30" customWidth="1"/>
    <col min="2" max="14" width="6.25390625" style="30" customWidth="1"/>
  </cols>
  <sheetData>
    <row r="1" spans="1:14" s="5" customFormat="1" ht="12" customHeight="1" thickBot="1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ht="12" customHeight="1" thickBot="1">
      <c r="A2" s="10" t="s">
        <v>1</v>
      </c>
      <c r="B2" s="11" t="s">
        <v>48</v>
      </c>
      <c r="C2" s="139" t="s">
        <v>99</v>
      </c>
      <c r="D2" s="140" t="s">
        <v>100</v>
      </c>
      <c r="E2" s="140" t="s">
        <v>101</v>
      </c>
      <c r="F2" s="140" t="s">
        <v>102</v>
      </c>
      <c r="G2" s="140" t="s">
        <v>103</v>
      </c>
      <c r="H2" s="140" t="s">
        <v>104</v>
      </c>
      <c r="I2" s="140" t="s">
        <v>47</v>
      </c>
      <c r="J2" s="140" t="s">
        <v>105</v>
      </c>
      <c r="K2" s="140" t="s">
        <v>106</v>
      </c>
      <c r="L2" s="140" t="s">
        <v>107</v>
      </c>
      <c r="M2" s="140" t="s">
        <v>108</v>
      </c>
      <c r="N2" s="141" t="s">
        <v>109</v>
      </c>
    </row>
    <row r="3" spans="1:14" s="6" customFormat="1" ht="12" customHeight="1" thickBot="1">
      <c r="A3" s="12" t="s">
        <v>2</v>
      </c>
      <c r="B3" s="238">
        <v>519</v>
      </c>
      <c r="C3" s="263">
        <v>558</v>
      </c>
      <c r="D3" s="14">
        <v>561</v>
      </c>
      <c r="E3" s="14">
        <v>535</v>
      </c>
      <c r="F3" s="14">
        <v>513</v>
      </c>
      <c r="G3" s="14">
        <v>476</v>
      </c>
      <c r="H3" s="14">
        <v>489</v>
      </c>
      <c r="I3" s="14">
        <v>491</v>
      </c>
      <c r="J3" s="14">
        <v>475</v>
      </c>
      <c r="K3" s="14">
        <v>458</v>
      </c>
      <c r="L3" s="14">
        <v>448</v>
      </c>
      <c r="M3" s="14">
        <v>452</v>
      </c>
      <c r="N3" s="13">
        <v>468</v>
      </c>
    </row>
    <row r="4" spans="1:14" s="5" customFormat="1" ht="12" customHeight="1" thickTop="1">
      <c r="A4" s="20" t="s">
        <v>3</v>
      </c>
      <c r="B4" s="239">
        <v>313</v>
      </c>
      <c r="C4" s="264">
        <v>326</v>
      </c>
      <c r="D4" s="16">
        <v>321</v>
      </c>
      <c r="E4" s="16">
        <v>304</v>
      </c>
      <c r="F4" s="16">
        <v>295</v>
      </c>
      <c r="G4" s="16">
        <v>282</v>
      </c>
      <c r="H4" s="16">
        <v>297</v>
      </c>
      <c r="I4" s="16">
        <v>304</v>
      </c>
      <c r="J4" s="16">
        <v>303</v>
      </c>
      <c r="K4" s="16">
        <v>306</v>
      </c>
      <c r="L4" s="16">
        <v>305</v>
      </c>
      <c r="M4" s="16">
        <v>296</v>
      </c>
      <c r="N4" s="15">
        <v>298</v>
      </c>
    </row>
    <row r="5" spans="1:14" s="7" customFormat="1" ht="10.5" customHeight="1">
      <c r="A5" s="17" t="s">
        <v>4</v>
      </c>
      <c r="B5" s="240">
        <f aca="true" t="shared" si="0" ref="B5:N5">B4/B3*100</f>
        <v>60.308285163776496</v>
      </c>
      <c r="C5" s="265">
        <f t="shared" si="0"/>
        <v>58.422939068100355</v>
      </c>
      <c r="D5" s="19">
        <f t="shared" si="0"/>
        <v>57.21925133689839</v>
      </c>
      <c r="E5" s="19">
        <f t="shared" si="0"/>
        <v>56.82242990654206</v>
      </c>
      <c r="F5" s="19">
        <f t="shared" si="0"/>
        <v>57.50487329434698</v>
      </c>
      <c r="G5" s="19">
        <f t="shared" si="0"/>
        <v>59.2436974789916</v>
      </c>
      <c r="H5" s="19">
        <f t="shared" si="0"/>
        <v>60.73619631901841</v>
      </c>
      <c r="I5" s="19">
        <f t="shared" si="0"/>
        <v>61.91446028513238</v>
      </c>
      <c r="J5" s="19">
        <f t="shared" si="0"/>
        <v>63.78947368421053</v>
      </c>
      <c r="K5" s="19">
        <f t="shared" si="0"/>
        <v>66.8122270742358</v>
      </c>
      <c r="L5" s="19">
        <f t="shared" si="0"/>
        <v>68.08035714285714</v>
      </c>
      <c r="M5" s="19">
        <f t="shared" si="0"/>
        <v>65.48672566371681</v>
      </c>
      <c r="N5" s="18">
        <f t="shared" si="0"/>
        <v>63.67521367521367</v>
      </c>
    </row>
    <row r="6" spans="1:14" s="5" customFormat="1" ht="12" customHeight="1">
      <c r="A6" s="20" t="s">
        <v>41</v>
      </c>
      <c r="B6" s="239">
        <v>413</v>
      </c>
      <c r="C6" s="264">
        <v>450</v>
      </c>
      <c r="D6" s="16">
        <v>455</v>
      </c>
      <c r="E6" s="16">
        <v>428</v>
      </c>
      <c r="F6" s="16">
        <v>412</v>
      </c>
      <c r="G6" s="16">
        <v>384</v>
      </c>
      <c r="H6" s="16">
        <v>376</v>
      </c>
      <c r="I6" s="16">
        <v>373</v>
      </c>
      <c r="J6" s="16">
        <v>358</v>
      </c>
      <c r="K6" s="16">
        <v>341</v>
      </c>
      <c r="L6" s="16">
        <v>330</v>
      </c>
      <c r="M6" s="16">
        <v>338</v>
      </c>
      <c r="N6" s="15">
        <v>352</v>
      </c>
    </row>
    <row r="7" spans="1:14" s="7" customFormat="1" ht="10.5" customHeight="1">
      <c r="A7" s="17" t="s">
        <v>4</v>
      </c>
      <c r="B7" s="240">
        <f aca="true" t="shared" si="1" ref="B7:N7">B6/B3*100</f>
        <v>79.57610789980733</v>
      </c>
      <c r="C7" s="265">
        <f t="shared" si="1"/>
        <v>80.64516129032258</v>
      </c>
      <c r="D7" s="19">
        <f t="shared" si="1"/>
        <v>81.10516934046346</v>
      </c>
      <c r="E7" s="19">
        <f t="shared" si="1"/>
        <v>80</v>
      </c>
      <c r="F7" s="19">
        <f t="shared" si="1"/>
        <v>80.31189083820662</v>
      </c>
      <c r="G7" s="19">
        <f t="shared" si="1"/>
        <v>80.67226890756302</v>
      </c>
      <c r="H7" s="19">
        <f t="shared" si="1"/>
        <v>76.89161554192229</v>
      </c>
      <c r="I7" s="19">
        <f t="shared" si="1"/>
        <v>75.96741344195519</v>
      </c>
      <c r="J7" s="19">
        <f t="shared" si="1"/>
        <v>75.36842105263158</v>
      </c>
      <c r="K7" s="19">
        <f t="shared" si="1"/>
        <v>74.45414847161572</v>
      </c>
      <c r="L7" s="19">
        <f t="shared" si="1"/>
        <v>73.66071428571429</v>
      </c>
      <c r="M7" s="19">
        <f t="shared" si="1"/>
        <v>74.77876106194691</v>
      </c>
      <c r="N7" s="18">
        <f t="shared" si="1"/>
        <v>75.21367521367522</v>
      </c>
    </row>
    <row r="8" spans="1:14" s="5" customFormat="1" ht="12" customHeight="1">
      <c r="A8" s="20" t="s">
        <v>5</v>
      </c>
      <c r="B8" s="241">
        <f aca="true" t="shared" si="2" ref="B8:H8">B3-B6</f>
        <v>106</v>
      </c>
      <c r="C8" s="266">
        <f t="shared" si="2"/>
        <v>108</v>
      </c>
      <c r="D8" s="31">
        <f t="shared" si="2"/>
        <v>106</v>
      </c>
      <c r="E8" s="31">
        <f t="shared" si="2"/>
        <v>107</v>
      </c>
      <c r="F8" s="31">
        <f t="shared" si="2"/>
        <v>101</v>
      </c>
      <c r="G8" s="31">
        <f t="shared" si="2"/>
        <v>92</v>
      </c>
      <c r="H8" s="31">
        <f t="shared" si="2"/>
        <v>113</v>
      </c>
      <c r="I8" s="31">
        <f aca="true" t="shared" si="3" ref="I8:N8">I3-I6</f>
        <v>118</v>
      </c>
      <c r="J8" s="31">
        <f t="shared" si="3"/>
        <v>117</v>
      </c>
      <c r="K8" s="31">
        <f t="shared" si="3"/>
        <v>117</v>
      </c>
      <c r="L8" s="31">
        <f t="shared" si="3"/>
        <v>118</v>
      </c>
      <c r="M8" s="31">
        <f t="shared" si="3"/>
        <v>114</v>
      </c>
      <c r="N8" s="237">
        <f t="shared" si="3"/>
        <v>116</v>
      </c>
    </row>
    <row r="9" spans="1:14" s="7" customFormat="1" ht="10.5" customHeight="1">
      <c r="A9" s="17" t="s">
        <v>4</v>
      </c>
      <c r="B9" s="240">
        <f aca="true" t="shared" si="4" ref="B9:N9">B8/B3*100</f>
        <v>20.423892100192678</v>
      </c>
      <c r="C9" s="265">
        <f t="shared" si="4"/>
        <v>19.35483870967742</v>
      </c>
      <c r="D9" s="19">
        <f t="shared" si="4"/>
        <v>18.89483065953654</v>
      </c>
      <c r="E9" s="19">
        <f t="shared" si="4"/>
        <v>20</v>
      </c>
      <c r="F9" s="19">
        <f t="shared" si="4"/>
        <v>19.68810916179337</v>
      </c>
      <c r="G9" s="19">
        <f t="shared" si="4"/>
        <v>19.327731092436977</v>
      </c>
      <c r="H9" s="19">
        <f t="shared" si="4"/>
        <v>23.108384458077712</v>
      </c>
      <c r="I9" s="19">
        <f t="shared" si="4"/>
        <v>24.03258655804481</v>
      </c>
      <c r="J9" s="19">
        <f t="shared" si="4"/>
        <v>24.63157894736842</v>
      </c>
      <c r="K9" s="19">
        <f t="shared" si="4"/>
        <v>25.54585152838428</v>
      </c>
      <c r="L9" s="19">
        <f t="shared" si="4"/>
        <v>26.339285714285715</v>
      </c>
      <c r="M9" s="19">
        <f t="shared" si="4"/>
        <v>25.221238938053098</v>
      </c>
      <c r="N9" s="18">
        <f t="shared" si="4"/>
        <v>24.786324786324787</v>
      </c>
    </row>
    <row r="10" spans="1:14" s="5" customFormat="1" ht="12" customHeight="1">
      <c r="A10" s="20" t="s">
        <v>6</v>
      </c>
      <c r="B10" s="239">
        <v>82</v>
      </c>
      <c r="C10" s="264">
        <v>97</v>
      </c>
      <c r="D10" s="16">
        <v>99</v>
      </c>
      <c r="E10" s="16">
        <v>83</v>
      </c>
      <c r="F10" s="16">
        <v>71</v>
      </c>
      <c r="G10" s="16">
        <v>57</v>
      </c>
      <c r="H10" s="16">
        <v>55</v>
      </c>
      <c r="I10" s="16">
        <v>48</v>
      </c>
      <c r="J10" s="16">
        <v>45</v>
      </c>
      <c r="K10" s="16">
        <v>55</v>
      </c>
      <c r="L10" s="16">
        <v>59</v>
      </c>
      <c r="M10" s="16">
        <v>71</v>
      </c>
      <c r="N10" s="15">
        <v>76</v>
      </c>
    </row>
    <row r="11" spans="1:14" s="7" customFormat="1" ht="10.5" customHeight="1">
      <c r="A11" s="17" t="s">
        <v>4</v>
      </c>
      <c r="B11" s="240">
        <f aca="true" t="shared" si="5" ref="B11:N11">B10/B3*100</f>
        <v>15.79961464354528</v>
      </c>
      <c r="C11" s="265">
        <f t="shared" si="5"/>
        <v>17.38351254480287</v>
      </c>
      <c r="D11" s="19">
        <f t="shared" si="5"/>
        <v>17.647058823529413</v>
      </c>
      <c r="E11" s="19">
        <f t="shared" si="5"/>
        <v>15.514018691588785</v>
      </c>
      <c r="F11" s="19">
        <f t="shared" si="5"/>
        <v>13.840155945419102</v>
      </c>
      <c r="G11" s="19">
        <f t="shared" si="5"/>
        <v>11.974789915966387</v>
      </c>
      <c r="H11" s="19">
        <f t="shared" si="5"/>
        <v>11.247443762781186</v>
      </c>
      <c r="I11" s="19">
        <f t="shared" si="5"/>
        <v>9.775967413441954</v>
      </c>
      <c r="J11" s="19">
        <f t="shared" si="5"/>
        <v>9.473684210526317</v>
      </c>
      <c r="K11" s="19">
        <f t="shared" si="5"/>
        <v>12.008733624454148</v>
      </c>
      <c r="L11" s="19">
        <f t="shared" si="5"/>
        <v>13.169642857142858</v>
      </c>
      <c r="M11" s="19">
        <f t="shared" si="5"/>
        <v>15.70796460176991</v>
      </c>
      <c r="N11" s="18">
        <f t="shared" si="5"/>
        <v>16.23931623931624</v>
      </c>
    </row>
    <row r="12" spans="1:14" s="5" customFormat="1" ht="12" customHeight="1">
      <c r="A12" s="20" t="s">
        <v>7</v>
      </c>
      <c r="B12" s="239">
        <f aca="true" t="shared" si="6" ref="B12:H12">B3-B10</f>
        <v>437</v>
      </c>
      <c r="C12" s="264">
        <f t="shared" si="6"/>
        <v>461</v>
      </c>
      <c r="D12" s="16">
        <f t="shared" si="6"/>
        <v>462</v>
      </c>
      <c r="E12" s="16">
        <f t="shared" si="6"/>
        <v>452</v>
      </c>
      <c r="F12" s="16">
        <f t="shared" si="6"/>
        <v>442</v>
      </c>
      <c r="G12" s="16">
        <f t="shared" si="6"/>
        <v>419</v>
      </c>
      <c r="H12" s="16">
        <f t="shared" si="6"/>
        <v>434</v>
      </c>
      <c r="I12" s="16">
        <f aca="true" t="shared" si="7" ref="I12:N12">I3-I10</f>
        <v>443</v>
      </c>
      <c r="J12" s="16">
        <f t="shared" si="7"/>
        <v>430</v>
      </c>
      <c r="K12" s="16">
        <f t="shared" si="7"/>
        <v>403</v>
      </c>
      <c r="L12" s="16">
        <f t="shared" si="7"/>
        <v>389</v>
      </c>
      <c r="M12" s="16">
        <f t="shared" si="7"/>
        <v>381</v>
      </c>
      <c r="N12" s="15">
        <f t="shared" si="7"/>
        <v>392</v>
      </c>
    </row>
    <row r="13" spans="1:14" s="7" customFormat="1" ht="10.5" customHeight="1">
      <c r="A13" s="17" t="s">
        <v>4</v>
      </c>
      <c r="B13" s="240">
        <f aca="true" t="shared" si="8" ref="B13:N13">B12/B3*100</f>
        <v>84.20038535645472</v>
      </c>
      <c r="C13" s="265">
        <f t="shared" si="8"/>
        <v>82.61648745519713</v>
      </c>
      <c r="D13" s="19">
        <f t="shared" si="8"/>
        <v>82.35294117647058</v>
      </c>
      <c r="E13" s="19">
        <f t="shared" si="8"/>
        <v>84.48598130841121</v>
      </c>
      <c r="F13" s="19">
        <f t="shared" si="8"/>
        <v>86.15984405458089</v>
      </c>
      <c r="G13" s="19">
        <f t="shared" si="8"/>
        <v>88.02521008403362</v>
      </c>
      <c r="H13" s="19">
        <f t="shared" si="8"/>
        <v>88.75255623721881</v>
      </c>
      <c r="I13" s="19">
        <f t="shared" si="8"/>
        <v>90.22403258655804</v>
      </c>
      <c r="J13" s="19">
        <f t="shared" si="8"/>
        <v>90.52631578947368</v>
      </c>
      <c r="K13" s="19">
        <f t="shared" si="8"/>
        <v>87.99126637554585</v>
      </c>
      <c r="L13" s="19">
        <f t="shared" si="8"/>
        <v>86.83035714285714</v>
      </c>
      <c r="M13" s="19">
        <f t="shared" si="8"/>
        <v>84.2920353982301</v>
      </c>
      <c r="N13" s="18">
        <f t="shared" si="8"/>
        <v>83.76068376068376</v>
      </c>
    </row>
    <row r="14" spans="1:15" s="56" customFormat="1" ht="11.25" customHeight="1">
      <c r="A14" s="144" t="s">
        <v>111</v>
      </c>
      <c r="B14" s="245">
        <v>186</v>
      </c>
      <c r="C14" s="269">
        <v>180</v>
      </c>
      <c r="D14" s="145">
        <v>181</v>
      </c>
      <c r="E14" s="145">
        <v>175</v>
      </c>
      <c r="F14" s="145">
        <v>165</v>
      </c>
      <c r="G14" s="51">
        <v>149</v>
      </c>
      <c r="H14" s="51">
        <v>163</v>
      </c>
      <c r="I14" s="51">
        <v>175</v>
      </c>
      <c r="J14" s="51">
        <v>171</v>
      </c>
      <c r="K14" s="51">
        <v>181</v>
      </c>
      <c r="L14" s="51">
        <v>184</v>
      </c>
      <c r="M14" s="51">
        <v>192</v>
      </c>
      <c r="N14" s="117">
        <v>208</v>
      </c>
      <c r="O14" s="55"/>
    </row>
    <row r="15" spans="1:15" s="56" customFormat="1" ht="11.25" customHeight="1">
      <c r="A15" s="147" t="s">
        <v>4</v>
      </c>
      <c r="B15" s="246">
        <f aca="true" t="shared" si="9" ref="B15:N15">B14/B3*100</f>
        <v>35.83815028901734</v>
      </c>
      <c r="C15" s="149">
        <f t="shared" si="9"/>
        <v>32.25806451612903</v>
      </c>
      <c r="D15" s="148">
        <f t="shared" si="9"/>
        <v>32.263814616755795</v>
      </c>
      <c r="E15" s="148">
        <f t="shared" si="9"/>
        <v>32.71028037383177</v>
      </c>
      <c r="F15" s="148">
        <f t="shared" si="9"/>
        <v>32.16374269005848</v>
      </c>
      <c r="G15" s="54">
        <f t="shared" si="9"/>
        <v>31.30252100840336</v>
      </c>
      <c r="H15" s="54">
        <f t="shared" si="9"/>
        <v>33.33333333333333</v>
      </c>
      <c r="I15" s="54">
        <f t="shared" si="9"/>
        <v>35.64154786150713</v>
      </c>
      <c r="J15" s="54">
        <f t="shared" si="9"/>
        <v>36</v>
      </c>
      <c r="K15" s="54">
        <f t="shared" si="9"/>
        <v>39.519650655021834</v>
      </c>
      <c r="L15" s="54">
        <f t="shared" si="9"/>
        <v>41.07142857142857</v>
      </c>
      <c r="M15" s="54">
        <f t="shared" si="9"/>
        <v>42.47787610619469</v>
      </c>
      <c r="N15" s="118">
        <f t="shared" si="9"/>
        <v>44.44444444444444</v>
      </c>
      <c r="O15" s="55"/>
    </row>
    <row r="16" spans="1:15" s="46" customFormat="1" ht="12" customHeight="1">
      <c r="A16" s="144" t="s">
        <v>112</v>
      </c>
      <c r="B16" s="245">
        <v>306</v>
      </c>
      <c r="C16" s="269">
        <v>313</v>
      </c>
      <c r="D16" s="145">
        <v>317</v>
      </c>
      <c r="E16" s="145">
        <v>317</v>
      </c>
      <c r="F16" s="145">
        <v>311</v>
      </c>
      <c r="G16" s="51">
        <v>296</v>
      </c>
      <c r="H16" s="51">
        <v>297</v>
      </c>
      <c r="I16" s="51">
        <v>296</v>
      </c>
      <c r="J16" s="51">
        <v>277</v>
      </c>
      <c r="K16" s="51">
        <v>255</v>
      </c>
      <c r="L16" s="51">
        <v>252</v>
      </c>
      <c r="M16" s="51">
        <v>247</v>
      </c>
      <c r="N16" s="117">
        <v>242</v>
      </c>
      <c r="O16" s="49"/>
    </row>
    <row r="17" spans="1:15" s="56" customFormat="1" ht="10.5" customHeight="1">
      <c r="A17" s="147" t="s">
        <v>4</v>
      </c>
      <c r="B17" s="246">
        <f aca="true" t="shared" si="10" ref="B17:N17">B16/B3*100</f>
        <v>58.95953757225434</v>
      </c>
      <c r="C17" s="149">
        <f t="shared" si="10"/>
        <v>56.09318996415771</v>
      </c>
      <c r="D17" s="148">
        <f t="shared" si="10"/>
        <v>56.50623885918004</v>
      </c>
      <c r="E17" s="148">
        <f t="shared" si="10"/>
        <v>59.25233644859813</v>
      </c>
      <c r="F17" s="148">
        <f t="shared" si="10"/>
        <v>60.62378167641326</v>
      </c>
      <c r="G17" s="54">
        <f t="shared" si="10"/>
        <v>62.18487394957983</v>
      </c>
      <c r="H17" s="54">
        <f t="shared" si="10"/>
        <v>60.73619631901841</v>
      </c>
      <c r="I17" s="54">
        <f t="shared" si="10"/>
        <v>60.28513238289206</v>
      </c>
      <c r="J17" s="54">
        <f t="shared" si="10"/>
        <v>58.31578947368421</v>
      </c>
      <c r="K17" s="54">
        <f t="shared" si="10"/>
        <v>55.67685589519651</v>
      </c>
      <c r="L17" s="54">
        <f t="shared" si="10"/>
        <v>56.25</v>
      </c>
      <c r="M17" s="54">
        <f t="shared" si="10"/>
        <v>54.64601769911505</v>
      </c>
      <c r="N17" s="118">
        <f t="shared" si="10"/>
        <v>51.70940170940172</v>
      </c>
      <c r="O17" s="55"/>
    </row>
    <row r="18" spans="1:15" s="46" customFormat="1" ht="12" customHeight="1">
      <c r="A18" s="144" t="s">
        <v>113</v>
      </c>
      <c r="B18" s="245">
        <v>45</v>
      </c>
      <c r="C18" s="269">
        <v>50</v>
      </c>
      <c r="D18" s="145">
        <v>49</v>
      </c>
      <c r="E18" s="145">
        <v>45</v>
      </c>
      <c r="F18" s="145">
        <v>45</v>
      </c>
      <c r="G18" s="51">
        <v>44</v>
      </c>
      <c r="H18" s="51">
        <v>44</v>
      </c>
      <c r="I18" s="51">
        <v>42</v>
      </c>
      <c r="J18" s="51">
        <v>39</v>
      </c>
      <c r="K18" s="51">
        <v>34</v>
      </c>
      <c r="L18" s="51">
        <v>33</v>
      </c>
      <c r="M18" s="51">
        <v>33</v>
      </c>
      <c r="N18" s="117">
        <v>31</v>
      </c>
      <c r="O18" s="49"/>
    </row>
    <row r="19" spans="1:15" s="46" customFormat="1" ht="12" customHeight="1">
      <c r="A19" s="147" t="s">
        <v>4</v>
      </c>
      <c r="B19" s="149">
        <f aca="true" t="shared" si="11" ref="B19:N19">B18/B3*100</f>
        <v>8.670520231213873</v>
      </c>
      <c r="C19" s="149">
        <f t="shared" si="11"/>
        <v>8.960573476702509</v>
      </c>
      <c r="D19" s="148">
        <f t="shared" si="11"/>
        <v>8.73440285204991</v>
      </c>
      <c r="E19" s="148">
        <f t="shared" si="11"/>
        <v>8.411214953271028</v>
      </c>
      <c r="F19" s="148">
        <f t="shared" si="11"/>
        <v>8.771929824561402</v>
      </c>
      <c r="G19" s="54">
        <f t="shared" si="11"/>
        <v>9.243697478991598</v>
      </c>
      <c r="H19" s="54">
        <f t="shared" si="11"/>
        <v>8.997955010224949</v>
      </c>
      <c r="I19" s="54">
        <f t="shared" si="11"/>
        <v>8.55397148676171</v>
      </c>
      <c r="J19" s="54">
        <f t="shared" si="11"/>
        <v>8.210526315789474</v>
      </c>
      <c r="K19" s="54">
        <f t="shared" si="11"/>
        <v>7.423580786026202</v>
      </c>
      <c r="L19" s="54">
        <f t="shared" si="11"/>
        <v>7.366071428571429</v>
      </c>
      <c r="M19" s="54">
        <f t="shared" si="11"/>
        <v>7.300884955752212</v>
      </c>
      <c r="N19" s="118">
        <f t="shared" si="11"/>
        <v>6.623931623931624</v>
      </c>
      <c r="O19" s="49"/>
    </row>
    <row r="20" spans="1:15" s="46" customFormat="1" ht="12" customHeight="1">
      <c r="A20" s="144" t="s">
        <v>115</v>
      </c>
      <c r="B20" s="245">
        <v>61</v>
      </c>
      <c r="C20" s="269">
        <v>67</v>
      </c>
      <c r="D20" s="145">
        <v>68</v>
      </c>
      <c r="E20" s="145">
        <v>19</v>
      </c>
      <c r="F20" s="145">
        <v>19</v>
      </c>
      <c r="G20" s="51">
        <v>18</v>
      </c>
      <c r="H20" s="51">
        <v>16</v>
      </c>
      <c r="I20" s="51">
        <v>15</v>
      </c>
      <c r="J20" s="51">
        <v>12</v>
      </c>
      <c r="K20" s="51">
        <v>13</v>
      </c>
      <c r="L20" s="51">
        <v>11</v>
      </c>
      <c r="M20" s="51">
        <v>77</v>
      </c>
      <c r="N20" s="117">
        <v>74</v>
      </c>
      <c r="O20" s="49"/>
    </row>
    <row r="21" spans="1:15" s="46" customFormat="1" ht="12" customHeight="1">
      <c r="A21" s="147" t="s">
        <v>4</v>
      </c>
      <c r="B21" s="246">
        <f aca="true" t="shared" si="12" ref="B21:N21">B20/B3*100</f>
        <v>11.753371868978805</v>
      </c>
      <c r="C21" s="149">
        <f t="shared" si="12"/>
        <v>12.007168458781361</v>
      </c>
      <c r="D21" s="148">
        <f t="shared" si="12"/>
        <v>12.121212121212121</v>
      </c>
      <c r="E21" s="148">
        <f t="shared" si="12"/>
        <v>3.551401869158879</v>
      </c>
      <c r="F21" s="148">
        <f t="shared" si="12"/>
        <v>3.7037037037037033</v>
      </c>
      <c r="G21" s="54">
        <f t="shared" si="12"/>
        <v>3.7815126050420167</v>
      </c>
      <c r="H21" s="54">
        <f t="shared" si="12"/>
        <v>3.2719836400818</v>
      </c>
      <c r="I21" s="54">
        <f t="shared" si="12"/>
        <v>3.054989816700611</v>
      </c>
      <c r="J21" s="54">
        <f t="shared" si="12"/>
        <v>2.526315789473684</v>
      </c>
      <c r="K21" s="54">
        <f t="shared" si="12"/>
        <v>2.8384279475982535</v>
      </c>
      <c r="L21" s="54">
        <f t="shared" si="12"/>
        <v>2.455357142857143</v>
      </c>
      <c r="M21" s="54">
        <f t="shared" si="12"/>
        <v>17.035398230088493</v>
      </c>
      <c r="N21" s="118">
        <f t="shared" si="12"/>
        <v>15.81196581196581</v>
      </c>
      <c r="O21" s="49"/>
    </row>
    <row r="22" spans="1:15" s="46" customFormat="1" ht="12" customHeight="1">
      <c r="A22" s="144" t="s">
        <v>116</v>
      </c>
      <c r="B22" s="245">
        <v>1</v>
      </c>
      <c r="C22" s="269">
        <v>2</v>
      </c>
      <c r="D22" s="145">
        <v>2</v>
      </c>
      <c r="E22" s="145">
        <v>3</v>
      </c>
      <c r="F22" s="145">
        <v>3</v>
      </c>
      <c r="G22" s="51">
        <v>2</v>
      </c>
      <c r="H22" s="51">
        <v>1</v>
      </c>
      <c r="I22" s="51">
        <v>1</v>
      </c>
      <c r="J22" s="51">
        <v>2</v>
      </c>
      <c r="K22" s="51">
        <v>3</v>
      </c>
      <c r="L22" s="51">
        <v>3</v>
      </c>
      <c r="M22" s="51">
        <v>3</v>
      </c>
      <c r="N22" s="117">
        <v>5</v>
      </c>
      <c r="O22" s="49"/>
    </row>
    <row r="23" spans="1:15" s="56" customFormat="1" ht="10.5" customHeight="1">
      <c r="A23" s="147" t="s">
        <v>4</v>
      </c>
      <c r="B23" s="246">
        <f aca="true" t="shared" si="13" ref="B23:N23">B22/B3*100</f>
        <v>0.1926782273603083</v>
      </c>
      <c r="C23" s="149">
        <f t="shared" si="13"/>
        <v>0.35842293906810035</v>
      </c>
      <c r="D23" s="148">
        <f t="shared" si="13"/>
        <v>0.35650623885918004</v>
      </c>
      <c r="E23" s="148">
        <f t="shared" si="13"/>
        <v>0.5607476635514018</v>
      </c>
      <c r="F23" s="148">
        <f t="shared" si="13"/>
        <v>0.5847953216374269</v>
      </c>
      <c r="G23" s="54">
        <f t="shared" si="13"/>
        <v>0.42016806722689076</v>
      </c>
      <c r="H23" s="54">
        <f t="shared" si="13"/>
        <v>0.2044989775051125</v>
      </c>
      <c r="I23" s="54">
        <f t="shared" si="13"/>
        <v>0.20366598778004072</v>
      </c>
      <c r="J23" s="54">
        <f t="shared" si="13"/>
        <v>0.42105263157894735</v>
      </c>
      <c r="K23" s="54">
        <f t="shared" si="13"/>
        <v>0.6550218340611353</v>
      </c>
      <c r="L23" s="54">
        <f t="shared" si="13"/>
        <v>0.6696428571428571</v>
      </c>
      <c r="M23" s="54">
        <f t="shared" si="13"/>
        <v>0.6637168141592921</v>
      </c>
      <c r="N23" s="118">
        <f t="shared" si="13"/>
        <v>1.0683760683760684</v>
      </c>
      <c r="O23" s="55"/>
    </row>
    <row r="24" spans="1:15" s="46" customFormat="1" ht="12" customHeight="1">
      <c r="A24" s="144" t="s">
        <v>55</v>
      </c>
      <c r="B24" s="245">
        <v>12</v>
      </c>
      <c r="C24" s="269">
        <v>13</v>
      </c>
      <c r="D24" s="145">
        <v>14</v>
      </c>
      <c r="E24" s="145">
        <v>14</v>
      </c>
      <c r="F24" s="145">
        <v>13</v>
      </c>
      <c r="G24" s="51">
        <v>13</v>
      </c>
      <c r="H24" s="51">
        <v>12</v>
      </c>
      <c r="I24" s="51">
        <v>12</v>
      </c>
      <c r="J24" s="51">
        <v>11</v>
      </c>
      <c r="K24" s="51">
        <v>13</v>
      </c>
      <c r="L24" s="51">
        <v>13</v>
      </c>
      <c r="M24" s="51">
        <v>14</v>
      </c>
      <c r="N24" s="117">
        <v>12</v>
      </c>
      <c r="O24" s="49"/>
    </row>
    <row r="25" spans="1:15" s="56" customFormat="1" ht="11.25" customHeight="1" thickBot="1">
      <c r="A25" s="151" t="s">
        <v>4</v>
      </c>
      <c r="B25" s="247">
        <f aca="true" t="shared" si="14" ref="B25:N25">B24/B3*100</f>
        <v>2.312138728323699</v>
      </c>
      <c r="C25" s="270">
        <f t="shared" si="14"/>
        <v>2.3297491039426523</v>
      </c>
      <c r="D25" s="152">
        <f t="shared" si="14"/>
        <v>2.4955436720142603</v>
      </c>
      <c r="E25" s="152">
        <f t="shared" si="14"/>
        <v>2.6168224299065423</v>
      </c>
      <c r="F25" s="152">
        <f t="shared" si="14"/>
        <v>2.53411306042885</v>
      </c>
      <c r="G25" s="58">
        <f t="shared" si="14"/>
        <v>2.73109243697479</v>
      </c>
      <c r="H25" s="58">
        <f t="shared" si="14"/>
        <v>2.4539877300613497</v>
      </c>
      <c r="I25" s="58">
        <f t="shared" si="14"/>
        <v>2.4439918533604885</v>
      </c>
      <c r="J25" s="58">
        <f t="shared" si="14"/>
        <v>2.3157894736842106</v>
      </c>
      <c r="K25" s="58">
        <f t="shared" si="14"/>
        <v>2.8384279475982535</v>
      </c>
      <c r="L25" s="58">
        <f t="shared" si="14"/>
        <v>2.9017857142857144</v>
      </c>
      <c r="M25" s="58">
        <f t="shared" si="14"/>
        <v>3.0973451327433628</v>
      </c>
      <c r="N25" s="119">
        <f t="shared" si="14"/>
        <v>2.564102564102564</v>
      </c>
      <c r="O25" s="55"/>
    </row>
    <row r="26" spans="1:14" s="1" customFormat="1" ht="12" customHeight="1" thickBot="1">
      <c r="A26" s="32" t="s">
        <v>30</v>
      </c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5"/>
    </row>
    <row r="27" spans="1:14" s="1" customFormat="1" ht="12" customHeight="1" thickBot="1">
      <c r="A27" s="10" t="s">
        <v>1</v>
      </c>
      <c r="B27" s="139" t="s">
        <v>99</v>
      </c>
      <c r="C27" s="140" t="s">
        <v>100</v>
      </c>
      <c r="D27" s="140" t="s">
        <v>101</v>
      </c>
      <c r="E27" s="140" t="s">
        <v>102</v>
      </c>
      <c r="F27" s="140" t="s">
        <v>103</v>
      </c>
      <c r="G27" s="140" t="s">
        <v>104</v>
      </c>
      <c r="H27" s="140" t="s">
        <v>47</v>
      </c>
      <c r="I27" s="140" t="s">
        <v>105</v>
      </c>
      <c r="J27" s="140" t="s">
        <v>106</v>
      </c>
      <c r="K27" s="140" t="s">
        <v>107</v>
      </c>
      <c r="L27" s="140" t="s">
        <v>108</v>
      </c>
      <c r="M27" s="141" t="s">
        <v>109</v>
      </c>
      <c r="N27" s="25" t="s">
        <v>39</v>
      </c>
    </row>
    <row r="28" spans="1:14" ht="12" customHeight="1" thickBot="1">
      <c r="A28" s="26" t="s">
        <v>9</v>
      </c>
      <c r="B28" s="238">
        <v>63</v>
      </c>
      <c r="C28" s="14">
        <v>38</v>
      </c>
      <c r="D28" s="14">
        <v>35</v>
      </c>
      <c r="E28" s="14">
        <v>25</v>
      </c>
      <c r="F28" s="14">
        <v>23</v>
      </c>
      <c r="G28" s="14">
        <v>58</v>
      </c>
      <c r="H28" s="14">
        <v>59</v>
      </c>
      <c r="I28" s="14">
        <v>44</v>
      </c>
      <c r="J28" s="14">
        <v>59</v>
      </c>
      <c r="K28" s="14">
        <v>57</v>
      </c>
      <c r="L28" s="14">
        <v>67</v>
      </c>
      <c r="M28" s="14">
        <v>69</v>
      </c>
      <c r="N28" s="12">
        <f>SUM(B28:M28)</f>
        <v>597</v>
      </c>
    </row>
    <row r="29" spans="1:14" ht="12" customHeight="1" thickTop="1">
      <c r="A29" s="20" t="s">
        <v>3</v>
      </c>
      <c r="B29" s="239">
        <v>28</v>
      </c>
      <c r="C29" s="16">
        <v>15</v>
      </c>
      <c r="D29" s="16">
        <v>15</v>
      </c>
      <c r="E29" s="16">
        <v>15</v>
      </c>
      <c r="F29" s="16">
        <v>5</v>
      </c>
      <c r="G29" s="16">
        <v>34</v>
      </c>
      <c r="H29" s="16">
        <v>34</v>
      </c>
      <c r="I29" s="16">
        <v>30</v>
      </c>
      <c r="J29" s="16">
        <v>41</v>
      </c>
      <c r="K29" s="16">
        <v>36</v>
      </c>
      <c r="L29" s="16">
        <v>24</v>
      </c>
      <c r="M29" s="16">
        <v>37</v>
      </c>
      <c r="N29" s="27">
        <f>SUM(B29:M29)</f>
        <v>314</v>
      </c>
    </row>
    <row r="30" spans="1:14" s="8" customFormat="1" ht="10.5" customHeight="1">
      <c r="A30" s="17" t="s">
        <v>10</v>
      </c>
      <c r="B30" s="240">
        <f aca="true" t="shared" si="15" ref="B30:M30">B29/B28*100</f>
        <v>44.44444444444444</v>
      </c>
      <c r="C30" s="19">
        <f t="shared" si="15"/>
        <v>39.473684210526315</v>
      </c>
      <c r="D30" s="19">
        <f t="shared" si="15"/>
        <v>42.857142857142854</v>
      </c>
      <c r="E30" s="19">
        <f t="shared" si="15"/>
        <v>60</v>
      </c>
      <c r="F30" s="19">
        <f t="shared" si="15"/>
        <v>21.73913043478261</v>
      </c>
      <c r="G30" s="19">
        <f t="shared" si="15"/>
        <v>58.620689655172406</v>
      </c>
      <c r="H30" s="19">
        <f t="shared" si="15"/>
        <v>57.6271186440678</v>
      </c>
      <c r="I30" s="19">
        <f t="shared" si="15"/>
        <v>68.18181818181817</v>
      </c>
      <c r="J30" s="19">
        <f t="shared" si="15"/>
        <v>69.49152542372882</v>
      </c>
      <c r="K30" s="19">
        <f t="shared" si="15"/>
        <v>63.1578947368421</v>
      </c>
      <c r="L30" s="19">
        <f t="shared" si="15"/>
        <v>35.82089552238806</v>
      </c>
      <c r="M30" s="19">
        <f t="shared" si="15"/>
        <v>53.62318840579711</v>
      </c>
      <c r="N30" s="28">
        <f>N29/N28*100</f>
        <v>52.596314907872696</v>
      </c>
    </row>
    <row r="31" spans="1:14" ht="12" customHeight="1">
      <c r="A31" s="20" t="s">
        <v>11</v>
      </c>
      <c r="B31" s="239">
        <v>8</v>
      </c>
      <c r="C31" s="16">
        <v>5</v>
      </c>
      <c r="D31" s="16">
        <v>5</v>
      </c>
      <c r="E31" s="16">
        <v>6</v>
      </c>
      <c r="F31" s="16">
        <v>4</v>
      </c>
      <c r="G31" s="16">
        <v>29</v>
      </c>
      <c r="H31" s="16">
        <v>20</v>
      </c>
      <c r="I31" s="16">
        <v>21</v>
      </c>
      <c r="J31" s="16">
        <v>27</v>
      </c>
      <c r="K31" s="16">
        <v>22</v>
      </c>
      <c r="L31" s="16">
        <v>10</v>
      </c>
      <c r="M31" s="16">
        <v>10</v>
      </c>
      <c r="N31" s="27">
        <f>SUM(B31:M31)</f>
        <v>167</v>
      </c>
    </row>
    <row r="32" spans="1:14" s="8" customFormat="1" ht="10.5" customHeight="1">
      <c r="A32" s="17" t="s">
        <v>10</v>
      </c>
      <c r="B32" s="240">
        <f aca="true" t="shared" si="16" ref="B32:M32">B31/B28*100</f>
        <v>12.698412698412698</v>
      </c>
      <c r="C32" s="19">
        <f t="shared" si="16"/>
        <v>13.157894736842104</v>
      </c>
      <c r="D32" s="19">
        <f t="shared" si="16"/>
        <v>14.285714285714285</v>
      </c>
      <c r="E32" s="19">
        <f t="shared" si="16"/>
        <v>24</v>
      </c>
      <c r="F32" s="19">
        <f t="shared" si="16"/>
        <v>17.391304347826086</v>
      </c>
      <c r="G32" s="19">
        <f t="shared" si="16"/>
        <v>50</v>
      </c>
      <c r="H32" s="19">
        <f t="shared" si="16"/>
        <v>33.89830508474576</v>
      </c>
      <c r="I32" s="19">
        <f t="shared" si="16"/>
        <v>47.72727272727273</v>
      </c>
      <c r="J32" s="19">
        <f t="shared" si="16"/>
        <v>45.76271186440678</v>
      </c>
      <c r="K32" s="19">
        <f t="shared" si="16"/>
        <v>38.59649122807017</v>
      </c>
      <c r="L32" s="19">
        <f t="shared" si="16"/>
        <v>14.925373134328357</v>
      </c>
      <c r="M32" s="19">
        <f t="shared" si="16"/>
        <v>14.492753623188406</v>
      </c>
      <c r="N32" s="28">
        <f>N31/N28*100</f>
        <v>27.97319932998325</v>
      </c>
    </row>
    <row r="33" spans="1:14" ht="12" customHeight="1">
      <c r="A33" s="20" t="s">
        <v>12</v>
      </c>
      <c r="B33" s="239">
        <f aca="true" t="shared" si="17" ref="B33:H33">B28-B31</f>
        <v>55</v>
      </c>
      <c r="C33" s="16">
        <f t="shared" si="17"/>
        <v>33</v>
      </c>
      <c r="D33" s="16">
        <f t="shared" si="17"/>
        <v>30</v>
      </c>
      <c r="E33" s="16">
        <f t="shared" si="17"/>
        <v>19</v>
      </c>
      <c r="F33" s="16">
        <f t="shared" si="17"/>
        <v>19</v>
      </c>
      <c r="G33" s="16">
        <f t="shared" si="17"/>
        <v>29</v>
      </c>
      <c r="H33" s="16">
        <f t="shared" si="17"/>
        <v>39</v>
      </c>
      <c r="I33" s="16">
        <f>I28-I31</f>
        <v>23</v>
      </c>
      <c r="J33" s="16">
        <f>J28-J31</f>
        <v>32</v>
      </c>
      <c r="K33" s="16">
        <f>K28-K31</f>
        <v>35</v>
      </c>
      <c r="L33" s="16">
        <f>L28-L31</f>
        <v>57</v>
      </c>
      <c r="M33" s="16">
        <f>M28-M31</f>
        <v>59</v>
      </c>
      <c r="N33" s="27">
        <f>SUM(B33:M33)</f>
        <v>430</v>
      </c>
    </row>
    <row r="34" spans="1:14" s="8" customFormat="1" ht="10.5" customHeight="1">
      <c r="A34" s="17" t="s">
        <v>10</v>
      </c>
      <c r="B34" s="240">
        <f aca="true" t="shared" si="18" ref="B34:M34">B33/B28*100</f>
        <v>87.3015873015873</v>
      </c>
      <c r="C34" s="19">
        <f t="shared" si="18"/>
        <v>86.8421052631579</v>
      </c>
      <c r="D34" s="19">
        <f t="shared" si="18"/>
        <v>85.71428571428571</v>
      </c>
      <c r="E34" s="19">
        <f t="shared" si="18"/>
        <v>76</v>
      </c>
      <c r="F34" s="19">
        <f t="shared" si="18"/>
        <v>82.6086956521739</v>
      </c>
      <c r="G34" s="19">
        <f t="shared" si="18"/>
        <v>50</v>
      </c>
      <c r="H34" s="19">
        <f t="shared" si="18"/>
        <v>66.10169491525424</v>
      </c>
      <c r="I34" s="19">
        <f t="shared" si="18"/>
        <v>52.27272727272727</v>
      </c>
      <c r="J34" s="19">
        <f t="shared" si="18"/>
        <v>54.23728813559322</v>
      </c>
      <c r="K34" s="19">
        <f t="shared" si="18"/>
        <v>61.40350877192983</v>
      </c>
      <c r="L34" s="19">
        <f t="shared" si="18"/>
        <v>85.07462686567165</v>
      </c>
      <c r="M34" s="19">
        <f t="shared" si="18"/>
        <v>85.5072463768116</v>
      </c>
      <c r="N34" s="28">
        <f>N33/N28*100</f>
        <v>72.02680067001675</v>
      </c>
    </row>
    <row r="35" spans="1:14" ht="12" customHeight="1">
      <c r="A35" s="20" t="s">
        <v>42</v>
      </c>
      <c r="B35" s="239">
        <v>54</v>
      </c>
      <c r="C35" s="16">
        <v>31</v>
      </c>
      <c r="D35" s="16">
        <v>24</v>
      </c>
      <c r="E35" s="16">
        <v>17</v>
      </c>
      <c r="F35" s="16">
        <v>20</v>
      </c>
      <c r="G35" s="16">
        <v>28</v>
      </c>
      <c r="H35" s="16">
        <v>35</v>
      </c>
      <c r="I35" s="16">
        <v>24</v>
      </c>
      <c r="J35" s="16">
        <v>41</v>
      </c>
      <c r="K35" s="16">
        <v>41</v>
      </c>
      <c r="L35" s="16">
        <v>52</v>
      </c>
      <c r="M35" s="16">
        <v>46</v>
      </c>
      <c r="N35" s="27">
        <f>SUM(B35:M35)</f>
        <v>413</v>
      </c>
    </row>
    <row r="36" spans="1:14" s="8" customFormat="1" ht="10.5" customHeight="1">
      <c r="A36" s="17" t="s">
        <v>10</v>
      </c>
      <c r="B36" s="240">
        <f aca="true" t="shared" si="19" ref="B36:M36">B35/B28*100</f>
        <v>85.71428571428571</v>
      </c>
      <c r="C36" s="19">
        <f t="shared" si="19"/>
        <v>81.57894736842105</v>
      </c>
      <c r="D36" s="19">
        <f t="shared" si="19"/>
        <v>68.57142857142857</v>
      </c>
      <c r="E36" s="19">
        <f t="shared" si="19"/>
        <v>68</v>
      </c>
      <c r="F36" s="19">
        <f t="shared" si="19"/>
        <v>86.95652173913044</v>
      </c>
      <c r="G36" s="19">
        <f t="shared" si="19"/>
        <v>48.275862068965516</v>
      </c>
      <c r="H36" s="19">
        <f t="shared" si="19"/>
        <v>59.32203389830508</v>
      </c>
      <c r="I36" s="19">
        <f t="shared" si="19"/>
        <v>54.54545454545454</v>
      </c>
      <c r="J36" s="19">
        <f t="shared" si="19"/>
        <v>69.49152542372882</v>
      </c>
      <c r="K36" s="19">
        <f t="shared" si="19"/>
        <v>71.9298245614035</v>
      </c>
      <c r="L36" s="19">
        <f t="shared" si="19"/>
        <v>77.61194029850746</v>
      </c>
      <c r="M36" s="19">
        <f t="shared" si="19"/>
        <v>66.66666666666666</v>
      </c>
      <c r="N36" s="28">
        <f>N35/N28*100</f>
        <v>69.17922948073702</v>
      </c>
    </row>
    <row r="37" spans="1:14" ht="12" customHeight="1">
      <c r="A37" s="20" t="s">
        <v>5</v>
      </c>
      <c r="B37" s="239">
        <f aca="true" t="shared" si="20" ref="B37:H37">B28-B35</f>
        <v>9</v>
      </c>
      <c r="C37" s="16">
        <f t="shared" si="20"/>
        <v>7</v>
      </c>
      <c r="D37" s="16">
        <f t="shared" si="20"/>
        <v>11</v>
      </c>
      <c r="E37" s="16">
        <f t="shared" si="20"/>
        <v>8</v>
      </c>
      <c r="F37" s="16">
        <f t="shared" si="20"/>
        <v>3</v>
      </c>
      <c r="G37" s="31">
        <f t="shared" si="20"/>
        <v>30</v>
      </c>
      <c r="H37" s="31">
        <f t="shared" si="20"/>
        <v>24</v>
      </c>
      <c r="I37" s="31">
        <f>I28-I35</f>
        <v>20</v>
      </c>
      <c r="J37" s="31">
        <f>J28-J35</f>
        <v>18</v>
      </c>
      <c r="K37" s="31">
        <f>K28-K35</f>
        <v>16</v>
      </c>
      <c r="L37" s="31">
        <f>L28-L35</f>
        <v>15</v>
      </c>
      <c r="M37" s="31">
        <f>M28-M35</f>
        <v>23</v>
      </c>
      <c r="N37" s="27">
        <f>SUM(B37:M37)</f>
        <v>184</v>
      </c>
    </row>
    <row r="38" spans="1:14" s="8" customFormat="1" ht="9.75" customHeight="1">
      <c r="A38" s="17" t="s">
        <v>10</v>
      </c>
      <c r="B38" s="240">
        <f aca="true" t="shared" si="21" ref="B38:M38">B37/B28*100</f>
        <v>14.285714285714285</v>
      </c>
      <c r="C38" s="19">
        <f t="shared" si="21"/>
        <v>18.421052631578945</v>
      </c>
      <c r="D38" s="19">
        <f t="shared" si="21"/>
        <v>31.428571428571427</v>
      </c>
      <c r="E38" s="19">
        <f t="shared" si="21"/>
        <v>32</v>
      </c>
      <c r="F38" s="19">
        <f t="shared" si="21"/>
        <v>13.043478260869565</v>
      </c>
      <c r="G38" s="19">
        <f t="shared" si="21"/>
        <v>51.724137931034484</v>
      </c>
      <c r="H38" s="19">
        <f t="shared" si="21"/>
        <v>40.67796610169492</v>
      </c>
      <c r="I38" s="19">
        <f t="shared" si="21"/>
        <v>45.45454545454545</v>
      </c>
      <c r="J38" s="19">
        <f t="shared" si="21"/>
        <v>30.508474576271187</v>
      </c>
      <c r="K38" s="19">
        <f t="shared" si="21"/>
        <v>28.07017543859649</v>
      </c>
      <c r="L38" s="19">
        <f t="shared" si="21"/>
        <v>22.388059701492537</v>
      </c>
      <c r="M38" s="19">
        <f t="shared" si="21"/>
        <v>33.33333333333333</v>
      </c>
      <c r="N38" s="28">
        <f>N37/N28*100</f>
        <v>30.82077051926298</v>
      </c>
    </row>
    <row r="39" spans="1:15" s="56" customFormat="1" ht="11.25" customHeight="1">
      <c r="A39" s="144" t="s">
        <v>111</v>
      </c>
      <c r="B39" s="271">
        <v>22</v>
      </c>
      <c r="C39" s="163">
        <v>18</v>
      </c>
      <c r="D39" s="163">
        <v>19</v>
      </c>
      <c r="E39" s="163">
        <v>14</v>
      </c>
      <c r="F39" s="127">
        <v>10</v>
      </c>
      <c r="G39" s="127">
        <v>37</v>
      </c>
      <c r="H39" s="127">
        <v>37</v>
      </c>
      <c r="I39" s="127">
        <v>31</v>
      </c>
      <c r="J39" s="127">
        <v>42</v>
      </c>
      <c r="K39" s="127">
        <v>40</v>
      </c>
      <c r="L39" s="127">
        <v>41</v>
      </c>
      <c r="M39" s="127">
        <v>39</v>
      </c>
      <c r="N39" s="27">
        <f>SUM(B39:M39)</f>
        <v>350</v>
      </c>
      <c r="O39" s="55"/>
    </row>
    <row r="40" spans="1:15" s="56" customFormat="1" ht="11.25" customHeight="1">
      <c r="A40" s="147" t="s">
        <v>4</v>
      </c>
      <c r="B40" s="149">
        <f aca="true" t="shared" si="22" ref="B40:M40">B39/B28*100</f>
        <v>34.92063492063492</v>
      </c>
      <c r="C40" s="148">
        <f t="shared" si="22"/>
        <v>47.368421052631575</v>
      </c>
      <c r="D40" s="148">
        <f t="shared" si="22"/>
        <v>54.285714285714285</v>
      </c>
      <c r="E40" s="148">
        <f t="shared" si="22"/>
        <v>56.00000000000001</v>
      </c>
      <c r="F40" s="54">
        <f t="shared" si="22"/>
        <v>43.47826086956522</v>
      </c>
      <c r="G40" s="54">
        <f t="shared" si="22"/>
        <v>63.793103448275865</v>
      </c>
      <c r="H40" s="54">
        <f t="shared" si="22"/>
        <v>62.71186440677966</v>
      </c>
      <c r="I40" s="54">
        <f t="shared" si="22"/>
        <v>70.45454545454545</v>
      </c>
      <c r="J40" s="54">
        <f t="shared" si="22"/>
        <v>71.1864406779661</v>
      </c>
      <c r="K40" s="54">
        <f t="shared" si="22"/>
        <v>70.17543859649122</v>
      </c>
      <c r="L40" s="54">
        <f t="shared" si="22"/>
        <v>61.19402985074627</v>
      </c>
      <c r="M40" s="54">
        <f t="shared" si="22"/>
        <v>56.52173913043478</v>
      </c>
      <c r="N40" s="156">
        <f>N39/N28*100</f>
        <v>58.62646566164153</v>
      </c>
      <c r="O40" s="55"/>
    </row>
    <row r="41" spans="1:15" s="46" customFormat="1" ht="12" customHeight="1">
      <c r="A41" s="144" t="s">
        <v>112</v>
      </c>
      <c r="B41" s="269">
        <v>18</v>
      </c>
      <c r="C41" s="145">
        <v>20</v>
      </c>
      <c r="D41" s="145">
        <v>22</v>
      </c>
      <c r="E41" s="145">
        <v>12</v>
      </c>
      <c r="F41" s="51">
        <v>11</v>
      </c>
      <c r="G41" s="51">
        <v>16</v>
      </c>
      <c r="H41" s="51">
        <v>24</v>
      </c>
      <c r="I41" s="51">
        <v>10</v>
      </c>
      <c r="J41" s="51">
        <v>17</v>
      </c>
      <c r="K41" s="51">
        <v>21</v>
      </c>
      <c r="L41" s="51">
        <v>23</v>
      </c>
      <c r="M41" s="51">
        <v>24</v>
      </c>
      <c r="N41" s="27">
        <f>SUM(B41:M41)</f>
        <v>218</v>
      </c>
      <c r="O41" s="49"/>
    </row>
    <row r="42" spans="1:15" s="56" customFormat="1" ht="10.5" customHeight="1">
      <c r="A42" s="147" t="s">
        <v>4</v>
      </c>
      <c r="B42" s="149">
        <f aca="true" t="shared" si="23" ref="B42:M42">B41/B28*100</f>
        <v>28.57142857142857</v>
      </c>
      <c r="C42" s="148">
        <f t="shared" si="23"/>
        <v>52.63157894736842</v>
      </c>
      <c r="D42" s="148">
        <f t="shared" si="23"/>
        <v>62.857142857142854</v>
      </c>
      <c r="E42" s="148">
        <f t="shared" si="23"/>
        <v>48</v>
      </c>
      <c r="F42" s="54">
        <f t="shared" si="23"/>
        <v>47.82608695652174</v>
      </c>
      <c r="G42" s="54">
        <f t="shared" si="23"/>
        <v>27.586206896551722</v>
      </c>
      <c r="H42" s="54">
        <f t="shared" si="23"/>
        <v>40.67796610169492</v>
      </c>
      <c r="I42" s="54">
        <f t="shared" si="23"/>
        <v>22.727272727272727</v>
      </c>
      <c r="J42" s="54">
        <f t="shared" si="23"/>
        <v>28.8135593220339</v>
      </c>
      <c r="K42" s="54">
        <f t="shared" si="23"/>
        <v>36.84210526315789</v>
      </c>
      <c r="L42" s="54">
        <f t="shared" si="23"/>
        <v>34.32835820895522</v>
      </c>
      <c r="M42" s="54">
        <f t="shared" si="23"/>
        <v>34.78260869565217</v>
      </c>
      <c r="N42" s="156">
        <f>N41/N28*100</f>
        <v>36.515912897822446</v>
      </c>
      <c r="O42" s="55"/>
    </row>
    <row r="43" spans="1:15" s="46" customFormat="1" ht="12" customHeight="1">
      <c r="A43" s="50" t="s">
        <v>113</v>
      </c>
      <c r="B43" s="252">
        <v>17</v>
      </c>
      <c r="C43" s="51">
        <v>2</v>
      </c>
      <c r="D43" s="51">
        <v>1</v>
      </c>
      <c r="E43" s="51">
        <v>0</v>
      </c>
      <c r="F43" s="51">
        <v>2</v>
      </c>
      <c r="G43" s="51">
        <v>1</v>
      </c>
      <c r="H43" s="51">
        <v>1</v>
      </c>
      <c r="I43" s="51">
        <v>0</v>
      </c>
      <c r="J43" s="51">
        <v>0</v>
      </c>
      <c r="K43" s="51">
        <v>0</v>
      </c>
      <c r="L43" s="51">
        <v>2</v>
      </c>
      <c r="M43" s="51">
        <v>1</v>
      </c>
      <c r="N43" s="27">
        <f>SUM(B43:M43)</f>
        <v>27</v>
      </c>
      <c r="O43" s="49"/>
    </row>
    <row r="44" spans="1:15" s="46" customFormat="1" ht="12" customHeight="1">
      <c r="A44" s="52" t="s">
        <v>4</v>
      </c>
      <c r="B44" s="53">
        <f aca="true" t="shared" si="24" ref="B44:M44">B43/B28*100</f>
        <v>26.984126984126984</v>
      </c>
      <c r="C44" s="54">
        <f t="shared" si="24"/>
        <v>5.263157894736842</v>
      </c>
      <c r="D44" s="54">
        <f t="shared" si="24"/>
        <v>2.857142857142857</v>
      </c>
      <c r="E44" s="54">
        <f t="shared" si="24"/>
        <v>0</v>
      </c>
      <c r="F44" s="54">
        <f t="shared" si="24"/>
        <v>8.695652173913043</v>
      </c>
      <c r="G44" s="54">
        <f t="shared" si="24"/>
        <v>1.7241379310344827</v>
      </c>
      <c r="H44" s="54">
        <f t="shared" si="24"/>
        <v>1.694915254237288</v>
      </c>
      <c r="I44" s="54">
        <f t="shared" si="24"/>
        <v>0</v>
      </c>
      <c r="J44" s="54">
        <f t="shared" si="24"/>
        <v>0</v>
      </c>
      <c r="K44" s="54">
        <f t="shared" si="24"/>
        <v>0</v>
      </c>
      <c r="L44" s="54">
        <f t="shared" si="24"/>
        <v>2.9850746268656714</v>
      </c>
      <c r="M44" s="54">
        <f t="shared" si="24"/>
        <v>1.4492753623188406</v>
      </c>
      <c r="N44" s="61">
        <f>N43/N28*100</f>
        <v>4.522613065326634</v>
      </c>
      <c r="O44" s="49"/>
    </row>
    <row r="45" spans="1:15" s="46" customFormat="1" ht="12" customHeight="1">
      <c r="A45" s="50" t="s">
        <v>114</v>
      </c>
      <c r="B45" s="252">
        <v>7</v>
      </c>
      <c r="C45" s="51">
        <v>1</v>
      </c>
      <c r="D45" s="51">
        <v>1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1</v>
      </c>
      <c r="K45" s="51">
        <v>1</v>
      </c>
      <c r="L45" s="51">
        <v>8</v>
      </c>
      <c r="M45" s="51">
        <v>11</v>
      </c>
      <c r="N45" s="27">
        <f>SUM(B45:M45)</f>
        <v>30</v>
      </c>
      <c r="O45" s="49"/>
    </row>
    <row r="46" spans="1:15" s="46" customFormat="1" ht="12" customHeight="1" thickBot="1">
      <c r="A46" s="52" t="s">
        <v>4</v>
      </c>
      <c r="B46" s="53">
        <f aca="true" t="shared" si="25" ref="B46:M46">B45/B28*100</f>
        <v>11.11111111111111</v>
      </c>
      <c r="C46" s="58">
        <f t="shared" si="25"/>
        <v>2.631578947368421</v>
      </c>
      <c r="D46" s="58">
        <f t="shared" si="25"/>
        <v>2.857142857142857</v>
      </c>
      <c r="E46" s="58">
        <f t="shared" si="25"/>
        <v>0</v>
      </c>
      <c r="F46" s="58">
        <f t="shared" si="25"/>
        <v>0</v>
      </c>
      <c r="G46" s="58">
        <f t="shared" si="25"/>
        <v>0</v>
      </c>
      <c r="H46" s="58">
        <f t="shared" si="25"/>
        <v>0</v>
      </c>
      <c r="I46" s="58">
        <f t="shared" si="25"/>
        <v>0</v>
      </c>
      <c r="J46" s="58">
        <f t="shared" si="25"/>
        <v>1.694915254237288</v>
      </c>
      <c r="K46" s="58">
        <f t="shared" si="25"/>
        <v>1.7543859649122806</v>
      </c>
      <c r="L46" s="58">
        <f t="shared" si="25"/>
        <v>11.940298507462686</v>
      </c>
      <c r="M46" s="58">
        <f t="shared" si="25"/>
        <v>15.942028985507244</v>
      </c>
      <c r="N46" s="61">
        <f>N45/N28*100</f>
        <v>5.025125628140704</v>
      </c>
      <c r="O46" s="49"/>
    </row>
    <row r="47" spans="1:14" s="4" customFormat="1" ht="12" customHeight="1" thickBot="1">
      <c r="A47" s="23" t="s">
        <v>31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6"/>
    </row>
    <row r="48" spans="1:14" s="3" customFormat="1" ht="12" customHeight="1" thickBot="1">
      <c r="A48" s="12" t="s">
        <v>15</v>
      </c>
      <c r="B48" s="131">
        <v>24</v>
      </c>
      <c r="C48" s="14">
        <v>32</v>
      </c>
      <c r="D48" s="14">
        <v>59</v>
      </c>
      <c r="E48" s="14">
        <v>48</v>
      </c>
      <c r="F48" s="131">
        <v>59</v>
      </c>
      <c r="G48" s="14">
        <v>44</v>
      </c>
      <c r="H48" s="14">
        <v>58</v>
      </c>
      <c r="I48" s="14">
        <v>55</v>
      </c>
      <c r="J48" s="14">
        <v>76</v>
      </c>
      <c r="K48" s="14">
        <v>67</v>
      </c>
      <c r="L48" s="14">
        <v>62</v>
      </c>
      <c r="M48" s="14">
        <v>54</v>
      </c>
      <c r="N48" s="12">
        <f>SUM(B48:M48)</f>
        <v>638</v>
      </c>
    </row>
    <row r="49" spans="1:14" s="3" customFormat="1" ht="12" customHeight="1" thickTop="1">
      <c r="A49" s="27" t="s">
        <v>16</v>
      </c>
      <c r="B49" s="130">
        <v>15</v>
      </c>
      <c r="C49" s="16">
        <v>19</v>
      </c>
      <c r="D49" s="16">
        <v>31</v>
      </c>
      <c r="E49" s="16">
        <v>24</v>
      </c>
      <c r="F49" s="130">
        <v>15</v>
      </c>
      <c r="G49" s="16">
        <v>22</v>
      </c>
      <c r="H49" s="16">
        <v>27</v>
      </c>
      <c r="I49" s="16">
        <v>27</v>
      </c>
      <c r="J49" s="16">
        <v>38</v>
      </c>
      <c r="K49" s="16">
        <v>37</v>
      </c>
      <c r="L49" s="16">
        <v>31</v>
      </c>
      <c r="M49" s="16">
        <v>36</v>
      </c>
      <c r="N49" s="27">
        <f>SUM(B49:M49)</f>
        <v>322</v>
      </c>
    </row>
    <row r="50" spans="1:14" s="8" customFormat="1" ht="9" customHeight="1">
      <c r="A50" s="17" t="s">
        <v>17</v>
      </c>
      <c r="B50" s="132">
        <f aca="true" t="shared" si="26" ref="B50:M50">B49/B48*100</f>
        <v>62.5</v>
      </c>
      <c r="C50" s="19">
        <f t="shared" si="26"/>
        <v>59.375</v>
      </c>
      <c r="D50" s="19">
        <f t="shared" si="26"/>
        <v>52.54237288135594</v>
      </c>
      <c r="E50" s="19">
        <f t="shared" si="26"/>
        <v>50</v>
      </c>
      <c r="F50" s="132">
        <f t="shared" si="26"/>
        <v>25.423728813559322</v>
      </c>
      <c r="G50" s="19">
        <f t="shared" si="26"/>
        <v>50</v>
      </c>
      <c r="H50" s="19">
        <f t="shared" si="26"/>
        <v>46.55172413793103</v>
      </c>
      <c r="I50" s="19">
        <f t="shared" si="26"/>
        <v>49.09090909090909</v>
      </c>
      <c r="J50" s="19">
        <f t="shared" si="26"/>
        <v>50</v>
      </c>
      <c r="K50" s="19">
        <f t="shared" si="26"/>
        <v>55.223880597014926</v>
      </c>
      <c r="L50" s="19">
        <f t="shared" si="26"/>
        <v>50</v>
      </c>
      <c r="M50" s="19">
        <f t="shared" si="26"/>
        <v>66.66666666666666</v>
      </c>
      <c r="N50" s="28">
        <f>N49/N48*100</f>
        <v>50.470219435736674</v>
      </c>
    </row>
    <row r="51" spans="1:15" s="56" customFormat="1" ht="11.25" customHeight="1">
      <c r="A51" s="158" t="s">
        <v>111</v>
      </c>
      <c r="B51" s="159">
        <v>4</v>
      </c>
      <c r="C51" s="163">
        <v>14</v>
      </c>
      <c r="D51" s="163">
        <v>25</v>
      </c>
      <c r="E51" s="163">
        <v>22</v>
      </c>
      <c r="F51" s="133">
        <v>26</v>
      </c>
      <c r="G51" s="127">
        <v>24</v>
      </c>
      <c r="H51" s="127">
        <v>27</v>
      </c>
      <c r="I51" s="127">
        <v>32</v>
      </c>
      <c r="J51" s="127">
        <v>32</v>
      </c>
      <c r="K51" s="127">
        <v>37</v>
      </c>
      <c r="L51" s="127">
        <v>32</v>
      </c>
      <c r="M51" s="127">
        <v>24</v>
      </c>
      <c r="N51" s="27">
        <f>SUM(B51:M51)</f>
        <v>299</v>
      </c>
      <c r="O51" s="55"/>
    </row>
    <row r="52" spans="1:15" s="56" customFormat="1" ht="11.25" customHeight="1">
      <c r="A52" s="147" t="s">
        <v>4</v>
      </c>
      <c r="B52" s="160">
        <f aca="true" t="shared" si="27" ref="B52:M52">B51/B48*100</f>
        <v>16.666666666666664</v>
      </c>
      <c r="C52" s="148">
        <f t="shared" si="27"/>
        <v>43.75</v>
      </c>
      <c r="D52" s="148">
        <f t="shared" si="27"/>
        <v>42.3728813559322</v>
      </c>
      <c r="E52" s="148">
        <f t="shared" si="27"/>
        <v>45.83333333333333</v>
      </c>
      <c r="F52" s="67">
        <f t="shared" si="27"/>
        <v>44.06779661016949</v>
      </c>
      <c r="G52" s="54">
        <f t="shared" si="27"/>
        <v>54.54545454545454</v>
      </c>
      <c r="H52" s="54">
        <f t="shared" si="27"/>
        <v>46.55172413793103</v>
      </c>
      <c r="I52" s="54">
        <f t="shared" si="27"/>
        <v>58.18181818181818</v>
      </c>
      <c r="J52" s="54">
        <f t="shared" si="27"/>
        <v>42.10526315789473</v>
      </c>
      <c r="K52" s="54">
        <f t="shared" si="27"/>
        <v>55.223880597014926</v>
      </c>
      <c r="L52" s="54">
        <f t="shared" si="27"/>
        <v>51.61290322580645</v>
      </c>
      <c r="M52" s="54">
        <f t="shared" si="27"/>
        <v>44.44444444444444</v>
      </c>
      <c r="N52" s="156">
        <f>N51/N48*100</f>
        <v>46.86520376175549</v>
      </c>
      <c r="O52" s="55"/>
    </row>
    <row r="53" spans="1:15" s="46" customFormat="1" ht="12" customHeight="1">
      <c r="A53" s="158" t="s">
        <v>112</v>
      </c>
      <c r="B53" s="161">
        <v>11</v>
      </c>
      <c r="C53" s="145">
        <v>15</v>
      </c>
      <c r="D53" s="145">
        <v>21</v>
      </c>
      <c r="E53" s="145">
        <v>17</v>
      </c>
      <c r="F53" s="66">
        <v>25</v>
      </c>
      <c r="G53" s="51">
        <v>12</v>
      </c>
      <c r="H53" s="51">
        <v>26</v>
      </c>
      <c r="I53" s="51">
        <v>25</v>
      </c>
      <c r="J53" s="51">
        <v>39</v>
      </c>
      <c r="K53" s="51">
        <v>24</v>
      </c>
      <c r="L53" s="51">
        <v>29</v>
      </c>
      <c r="M53" s="51">
        <v>31</v>
      </c>
      <c r="N53" s="27">
        <f>SUM(B53:M53)</f>
        <v>275</v>
      </c>
      <c r="O53" s="49"/>
    </row>
    <row r="54" spans="1:15" s="56" customFormat="1" ht="10.5" customHeight="1">
      <c r="A54" s="147" t="s">
        <v>4</v>
      </c>
      <c r="B54" s="160">
        <f aca="true" t="shared" si="28" ref="B54:M54">B53/B48*100</f>
        <v>45.83333333333333</v>
      </c>
      <c r="C54" s="148">
        <f t="shared" si="28"/>
        <v>46.875</v>
      </c>
      <c r="D54" s="148">
        <f t="shared" si="28"/>
        <v>35.59322033898305</v>
      </c>
      <c r="E54" s="148">
        <f t="shared" si="28"/>
        <v>35.41666666666667</v>
      </c>
      <c r="F54" s="67">
        <f t="shared" si="28"/>
        <v>42.3728813559322</v>
      </c>
      <c r="G54" s="54">
        <f t="shared" si="28"/>
        <v>27.27272727272727</v>
      </c>
      <c r="H54" s="54">
        <f t="shared" si="28"/>
        <v>44.827586206896555</v>
      </c>
      <c r="I54" s="54">
        <f t="shared" si="28"/>
        <v>45.45454545454545</v>
      </c>
      <c r="J54" s="54">
        <f t="shared" si="28"/>
        <v>51.31578947368421</v>
      </c>
      <c r="K54" s="54">
        <f t="shared" si="28"/>
        <v>35.82089552238806</v>
      </c>
      <c r="L54" s="54">
        <f t="shared" si="28"/>
        <v>46.774193548387096</v>
      </c>
      <c r="M54" s="54">
        <f t="shared" si="28"/>
        <v>57.407407407407405</v>
      </c>
      <c r="N54" s="156">
        <f>N53/N48*100</f>
        <v>43.103448275862064</v>
      </c>
      <c r="O54" s="55"/>
    </row>
    <row r="55" spans="1:15" s="46" customFormat="1" ht="12" customHeight="1">
      <c r="A55" s="162" t="s">
        <v>113</v>
      </c>
      <c r="B55" s="159">
        <v>2</v>
      </c>
      <c r="C55" s="163">
        <v>3</v>
      </c>
      <c r="D55" s="163">
        <v>5</v>
      </c>
      <c r="E55" s="163">
        <v>0</v>
      </c>
      <c r="F55" s="133">
        <v>3</v>
      </c>
      <c r="G55" s="127">
        <v>1</v>
      </c>
      <c r="H55" s="127">
        <v>3</v>
      </c>
      <c r="I55" s="127">
        <v>3</v>
      </c>
      <c r="J55" s="127">
        <v>4</v>
      </c>
      <c r="K55" s="127">
        <v>2</v>
      </c>
      <c r="L55" s="127">
        <v>3</v>
      </c>
      <c r="M55" s="127">
        <v>3</v>
      </c>
      <c r="N55" s="38">
        <f>SUM(B55:M55)</f>
        <v>32</v>
      </c>
      <c r="O55" s="49"/>
    </row>
    <row r="56" spans="1:15" s="46" customFormat="1" ht="12" customHeight="1" thickBot="1">
      <c r="A56" s="164" t="s">
        <v>4</v>
      </c>
      <c r="B56" s="165">
        <f aca="true" t="shared" si="29" ref="B56:M56">B55/B48*100</f>
        <v>8.333333333333332</v>
      </c>
      <c r="C56" s="272">
        <f t="shared" si="29"/>
        <v>9.375</v>
      </c>
      <c r="D56" s="272">
        <f t="shared" si="29"/>
        <v>8.47457627118644</v>
      </c>
      <c r="E56" s="272">
        <f t="shared" si="29"/>
        <v>0</v>
      </c>
      <c r="F56" s="134">
        <f t="shared" si="29"/>
        <v>5.084745762711865</v>
      </c>
      <c r="G56" s="268">
        <f t="shared" si="29"/>
        <v>2.272727272727273</v>
      </c>
      <c r="H56" s="268">
        <f t="shared" si="29"/>
        <v>5.172413793103448</v>
      </c>
      <c r="I56" s="268">
        <f t="shared" si="29"/>
        <v>5.454545454545454</v>
      </c>
      <c r="J56" s="268">
        <f t="shared" si="29"/>
        <v>5.263157894736842</v>
      </c>
      <c r="K56" s="268">
        <f t="shared" si="29"/>
        <v>2.9850746268656714</v>
      </c>
      <c r="L56" s="268">
        <f t="shared" si="29"/>
        <v>4.838709677419355</v>
      </c>
      <c r="M56" s="268">
        <f t="shared" si="29"/>
        <v>5.555555555555555</v>
      </c>
      <c r="N56" s="166">
        <f>N55/N48*100</f>
        <v>5.015673981191222</v>
      </c>
      <c r="O56" s="49"/>
    </row>
    <row r="57" spans="1:14" s="3" customFormat="1" ht="12.75" thickTop="1">
      <c r="A57" s="20" t="s">
        <v>142</v>
      </c>
      <c r="B57" s="130">
        <v>12</v>
      </c>
      <c r="C57" s="16">
        <v>12</v>
      </c>
      <c r="D57" s="16">
        <v>36</v>
      </c>
      <c r="E57" s="16">
        <v>28</v>
      </c>
      <c r="F57" s="130">
        <v>35</v>
      </c>
      <c r="G57" s="16">
        <v>27</v>
      </c>
      <c r="H57" s="16">
        <v>32</v>
      </c>
      <c r="I57" s="16">
        <v>25</v>
      </c>
      <c r="J57" s="16">
        <v>38</v>
      </c>
      <c r="K57" s="16">
        <v>22</v>
      </c>
      <c r="L57" s="16">
        <v>29</v>
      </c>
      <c r="M57" s="16">
        <v>34</v>
      </c>
      <c r="N57" s="27">
        <f>SUM(B57:M57)</f>
        <v>330</v>
      </c>
    </row>
    <row r="58" spans="1:14" s="8" customFormat="1" ht="9" customHeight="1">
      <c r="A58" s="17" t="s">
        <v>17</v>
      </c>
      <c r="B58" s="132">
        <f aca="true" t="shared" si="30" ref="B58:M58">B57/B48*100</f>
        <v>50</v>
      </c>
      <c r="C58" s="19">
        <f t="shared" si="30"/>
        <v>37.5</v>
      </c>
      <c r="D58" s="19">
        <f t="shared" si="30"/>
        <v>61.016949152542374</v>
      </c>
      <c r="E58" s="19">
        <f t="shared" si="30"/>
        <v>58.333333333333336</v>
      </c>
      <c r="F58" s="132">
        <f t="shared" si="30"/>
        <v>59.32203389830508</v>
      </c>
      <c r="G58" s="19">
        <f t="shared" si="30"/>
        <v>61.36363636363637</v>
      </c>
      <c r="H58" s="19">
        <f t="shared" si="30"/>
        <v>55.172413793103445</v>
      </c>
      <c r="I58" s="19">
        <f t="shared" si="30"/>
        <v>45.45454545454545</v>
      </c>
      <c r="J58" s="19">
        <f t="shared" si="30"/>
        <v>50</v>
      </c>
      <c r="K58" s="19">
        <f t="shared" si="30"/>
        <v>32.83582089552239</v>
      </c>
      <c r="L58" s="19">
        <f t="shared" si="30"/>
        <v>46.774193548387096</v>
      </c>
      <c r="M58" s="19">
        <f t="shared" si="30"/>
        <v>62.96296296296296</v>
      </c>
      <c r="N58" s="28">
        <f>N57/N48*100</f>
        <v>51.724137931034484</v>
      </c>
    </row>
    <row r="59" spans="1:14" s="3" customFormat="1" ht="12">
      <c r="A59" s="27" t="s">
        <v>149</v>
      </c>
      <c r="B59" s="130">
        <v>6</v>
      </c>
      <c r="C59" s="16">
        <v>7</v>
      </c>
      <c r="D59" s="16">
        <v>16</v>
      </c>
      <c r="E59" s="16">
        <v>13</v>
      </c>
      <c r="F59" s="130">
        <v>7</v>
      </c>
      <c r="G59" s="16">
        <v>14</v>
      </c>
      <c r="H59" s="16">
        <v>14</v>
      </c>
      <c r="I59" s="16">
        <v>10</v>
      </c>
      <c r="J59" s="16">
        <v>22</v>
      </c>
      <c r="K59" s="16">
        <v>15</v>
      </c>
      <c r="L59" s="16">
        <v>15</v>
      </c>
      <c r="M59" s="16">
        <v>21</v>
      </c>
      <c r="N59" s="27">
        <f>SUM(B59:M59)</f>
        <v>160</v>
      </c>
    </row>
    <row r="60" spans="1:14" s="8" customFormat="1" ht="8.25" customHeight="1">
      <c r="A60" s="17" t="s">
        <v>144</v>
      </c>
      <c r="B60" s="132">
        <f aca="true" t="shared" si="31" ref="B60:M60">B59/B48*100</f>
        <v>25</v>
      </c>
      <c r="C60" s="19">
        <f t="shared" si="31"/>
        <v>21.875</v>
      </c>
      <c r="D60" s="19">
        <f t="shared" si="31"/>
        <v>27.11864406779661</v>
      </c>
      <c r="E60" s="19">
        <f t="shared" si="31"/>
        <v>27.083333333333332</v>
      </c>
      <c r="F60" s="132">
        <f t="shared" si="31"/>
        <v>11.864406779661017</v>
      </c>
      <c r="G60" s="19">
        <f t="shared" si="31"/>
        <v>31.818181818181817</v>
      </c>
      <c r="H60" s="19">
        <f t="shared" si="31"/>
        <v>24.137931034482758</v>
      </c>
      <c r="I60" s="19">
        <f t="shared" si="31"/>
        <v>18.181818181818183</v>
      </c>
      <c r="J60" s="19">
        <f t="shared" si="31"/>
        <v>28.947368421052634</v>
      </c>
      <c r="K60" s="19">
        <f t="shared" si="31"/>
        <v>22.388059701492537</v>
      </c>
      <c r="L60" s="19">
        <f t="shared" si="31"/>
        <v>24.193548387096776</v>
      </c>
      <c r="M60" s="19">
        <f t="shared" si="31"/>
        <v>38.88888888888889</v>
      </c>
      <c r="N60" s="28">
        <f>N59/N48*100</f>
        <v>25.07836990595611</v>
      </c>
    </row>
    <row r="61" spans="1:14" s="3" customFormat="1" ht="12">
      <c r="A61" s="27" t="s">
        <v>143</v>
      </c>
      <c r="B61" s="130">
        <v>10</v>
      </c>
      <c r="C61" s="16">
        <v>11</v>
      </c>
      <c r="D61" s="16">
        <v>33</v>
      </c>
      <c r="E61" s="16">
        <v>24</v>
      </c>
      <c r="F61" s="130">
        <v>31</v>
      </c>
      <c r="G61" s="16">
        <v>23</v>
      </c>
      <c r="H61" s="16">
        <v>22</v>
      </c>
      <c r="I61" s="16">
        <v>22</v>
      </c>
      <c r="J61" s="16">
        <v>28</v>
      </c>
      <c r="K61" s="16">
        <v>19</v>
      </c>
      <c r="L61" s="16">
        <v>23</v>
      </c>
      <c r="M61" s="16">
        <v>16</v>
      </c>
      <c r="N61" s="27">
        <f>SUM(B61:M61)</f>
        <v>262</v>
      </c>
    </row>
    <row r="62" spans="1:14" s="8" customFormat="1" ht="9" customHeight="1">
      <c r="A62" s="17" t="s">
        <v>144</v>
      </c>
      <c r="B62" s="132">
        <f aca="true" t="shared" si="32" ref="B62:M62">B61/B48*100</f>
        <v>41.66666666666667</v>
      </c>
      <c r="C62" s="19">
        <f t="shared" si="32"/>
        <v>34.375</v>
      </c>
      <c r="D62" s="19">
        <f t="shared" si="32"/>
        <v>55.932203389830505</v>
      </c>
      <c r="E62" s="19">
        <f t="shared" si="32"/>
        <v>50</v>
      </c>
      <c r="F62" s="132">
        <f t="shared" si="32"/>
        <v>52.54237288135594</v>
      </c>
      <c r="G62" s="19">
        <f t="shared" si="32"/>
        <v>52.27272727272727</v>
      </c>
      <c r="H62" s="19">
        <f t="shared" si="32"/>
        <v>37.93103448275862</v>
      </c>
      <c r="I62" s="19">
        <f t="shared" si="32"/>
        <v>40</v>
      </c>
      <c r="J62" s="19">
        <f t="shared" si="32"/>
        <v>36.84210526315789</v>
      </c>
      <c r="K62" s="19">
        <f t="shared" si="32"/>
        <v>28.35820895522388</v>
      </c>
      <c r="L62" s="19">
        <f t="shared" si="32"/>
        <v>37.096774193548384</v>
      </c>
      <c r="M62" s="19">
        <f t="shared" si="32"/>
        <v>29.629629629629626</v>
      </c>
      <c r="N62" s="28">
        <f>N61/N48*100</f>
        <v>41.06583072100313</v>
      </c>
    </row>
    <row r="63" spans="1:14" s="3" customFormat="1" ht="12">
      <c r="A63" s="38" t="s">
        <v>150</v>
      </c>
      <c r="B63" s="135">
        <f aca="true" t="shared" si="33" ref="B63:H63">B57-B61</f>
        <v>2</v>
      </c>
      <c r="C63" s="31">
        <f t="shared" si="33"/>
        <v>1</v>
      </c>
      <c r="D63" s="31">
        <f t="shared" si="33"/>
        <v>3</v>
      </c>
      <c r="E63" s="31">
        <f t="shared" si="33"/>
        <v>4</v>
      </c>
      <c r="F63" s="135">
        <f t="shared" si="33"/>
        <v>4</v>
      </c>
      <c r="G63" s="31">
        <f t="shared" si="33"/>
        <v>4</v>
      </c>
      <c r="H63" s="31">
        <f t="shared" si="33"/>
        <v>10</v>
      </c>
      <c r="I63" s="31">
        <f>I57-I61</f>
        <v>3</v>
      </c>
      <c r="J63" s="31">
        <f>J57-J61</f>
        <v>10</v>
      </c>
      <c r="K63" s="31">
        <f>K57-K61</f>
        <v>3</v>
      </c>
      <c r="L63" s="31">
        <f>L57-L61</f>
        <v>6</v>
      </c>
      <c r="M63" s="31">
        <f>M57-M61</f>
        <v>18</v>
      </c>
      <c r="N63" s="38">
        <f>SUM(B63:M63)</f>
        <v>68</v>
      </c>
    </row>
    <row r="64" spans="1:14" s="2" customFormat="1" ht="9.75" customHeight="1">
      <c r="A64" s="17" t="s">
        <v>144</v>
      </c>
      <c r="B64" s="136">
        <f aca="true" t="shared" si="34" ref="B64:M64">B63/B48*100</f>
        <v>8.333333333333332</v>
      </c>
      <c r="C64" s="123">
        <f t="shared" si="34"/>
        <v>3.125</v>
      </c>
      <c r="D64" s="123">
        <f t="shared" si="34"/>
        <v>5.084745762711865</v>
      </c>
      <c r="E64" s="123">
        <f t="shared" si="34"/>
        <v>8.333333333333332</v>
      </c>
      <c r="F64" s="136">
        <f t="shared" si="34"/>
        <v>6.779661016949152</v>
      </c>
      <c r="G64" s="123">
        <f t="shared" si="34"/>
        <v>9.090909090909092</v>
      </c>
      <c r="H64" s="123">
        <f t="shared" si="34"/>
        <v>17.24137931034483</v>
      </c>
      <c r="I64" s="123">
        <f t="shared" si="34"/>
        <v>5.454545454545454</v>
      </c>
      <c r="J64" s="123">
        <f t="shared" si="34"/>
        <v>13.157894736842104</v>
      </c>
      <c r="K64" s="123">
        <f t="shared" si="34"/>
        <v>4.477611940298507</v>
      </c>
      <c r="L64" s="123">
        <f t="shared" si="34"/>
        <v>9.67741935483871</v>
      </c>
      <c r="M64" s="123">
        <f t="shared" si="34"/>
        <v>33.33333333333333</v>
      </c>
      <c r="N64" s="124">
        <f>N63/N48*100</f>
        <v>10.658307210031348</v>
      </c>
    </row>
    <row r="65" spans="1:14" s="3" customFormat="1" ht="12">
      <c r="A65" s="27" t="s">
        <v>145</v>
      </c>
      <c r="B65" s="130">
        <v>0</v>
      </c>
      <c r="C65" s="16">
        <v>0</v>
      </c>
      <c r="D65" s="16">
        <v>0</v>
      </c>
      <c r="E65" s="16">
        <v>0</v>
      </c>
      <c r="F65" s="130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27">
        <f>SUM(B65:M65)</f>
        <v>0</v>
      </c>
    </row>
    <row r="66" spans="1:14" s="8" customFormat="1" ht="9" customHeight="1">
      <c r="A66" s="17" t="s">
        <v>146</v>
      </c>
      <c r="B66" s="132">
        <f aca="true" t="shared" si="35" ref="B66:M66">B65/B48*100</f>
        <v>0</v>
      </c>
      <c r="C66" s="19">
        <f t="shared" si="35"/>
        <v>0</v>
      </c>
      <c r="D66" s="19">
        <f t="shared" si="35"/>
        <v>0</v>
      </c>
      <c r="E66" s="19">
        <f t="shared" si="35"/>
        <v>0</v>
      </c>
      <c r="F66" s="132">
        <f t="shared" si="35"/>
        <v>0</v>
      </c>
      <c r="G66" s="19">
        <f t="shared" si="35"/>
        <v>0</v>
      </c>
      <c r="H66" s="19">
        <f t="shared" si="35"/>
        <v>0</v>
      </c>
      <c r="I66" s="19">
        <f t="shared" si="35"/>
        <v>0</v>
      </c>
      <c r="J66" s="19">
        <f t="shared" si="35"/>
        <v>0</v>
      </c>
      <c r="K66" s="19">
        <f t="shared" si="35"/>
        <v>0</v>
      </c>
      <c r="L66" s="19">
        <f t="shared" si="35"/>
        <v>0</v>
      </c>
      <c r="M66" s="19">
        <f t="shared" si="35"/>
        <v>0</v>
      </c>
      <c r="N66" s="28">
        <f>N65/N48*100</f>
        <v>0</v>
      </c>
    </row>
    <row r="67" spans="1:14" s="3" customFormat="1" ht="12">
      <c r="A67" s="27" t="s">
        <v>147</v>
      </c>
      <c r="B67" s="130">
        <v>2</v>
      </c>
      <c r="C67" s="16">
        <v>1</v>
      </c>
      <c r="D67" s="16">
        <f aca="true" t="shared" si="36" ref="D67:I67">D63-D65</f>
        <v>3</v>
      </c>
      <c r="E67" s="16">
        <f t="shared" si="36"/>
        <v>4</v>
      </c>
      <c r="F67" s="130">
        <f t="shared" si="36"/>
        <v>4</v>
      </c>
      <c r="G67" s="16">
        <f t="shared" si="36"/>
        <v>4</v>
      </c>
      <c r="H67" s="16">
        <f t="shared" si="36"/>
        <v>10</v>
      </c>
      <c r="I67" s="16">
        <f t="shared" si="36"/>
        <v>3</v>
      </c>
      <c r="J67" s="16">
        <f>J63-J65</f>
        <v>10</v>
      </c>
      <c r="K67" s="16">
        <f>K63-K65</f>
        <v>3</v>
      </c>
      <c r="L67" s="16">
        <f>L63-L65</f>
        <v>6</v>
      </c>
      <c r="M67" s="16">
        <f>M63-M65</f>
        <v>18</v>
      </c>
      <c r="N67" s="27">
        <f>SUM(B67:M67)</f>
        <v>68</v>
      </c>
    </row>
    <row r="68" spans="1:14" s="8" customFormat="1" ht="9" customHeight="1">
      <c r="A68" s="17" t="s">
        <v>148</v>
      </c>
      <c r="B68" s="132">
        <f aca="true" t="shared" si="37" ref="B68:M68">B67/B48*100</f>
        <v>8.333333333333332</v>
      </c>
      <c r="C68" s="19">
        <f t="shared" si="37"/>
        <v>3.125</v>
      </c>
      <c r="D68" s="19">
        <f t="shared" si="37"/>
        <v>5.084745762711865</v>
      </c>
      <c r="E68" s="19">
        <f t="shared" si="37"/>
        <v>8.333333333333332</v>
      </c>
      <c r="F68" s="132">
        <f t="shared" si="37"/>
        <v>6.779661016949152</v>
      </c>
      <c r="G68" s="19">
        <f t="shared" si="37"/>
        <v>9.090909090909092</v>
      </c>
      <c r="H68" s="19">
        <f t="shared" si="37"/>
        <v>17.24137931034483</v>
      </c>
      <c r="I68" s="19">
        <f t="shared" si="37"/>
        <v>5.454545454545454</v>
      </c>
      <c r="J68" s="19">
        <f t="shared" si="37"/>
        <v>13.157894736842104</v>
      </c>
      <c r="K68" s="19">
        <f t="shared" si="37"/>
        <v>4.477611940298507</v>
      </c>
      <c r="L68" s="19">
        <f t="shared" si="37"/>
        <v>9.67741935483871</v>
      </c>
      <c r="M68" s="19">
        <f t="shared" si="37"/>
        <v>33.33333333333333</v>
      </c>
      <c r="N68" s="28">
        <f>N67/N48*100</f>
        <v>10.658307210031348</v>
      </c>
    </row>
    <row r="69" spans="1:14" s="3" customFormat="1" ht="12">
      <c r="A69" s="126" t="s">
        <v>151</v>
      </c>
      <c r="B69" s="130">
        <v>0</v>
      </c>
      <c r="C69" s="16">
        <v>1</v>
      </c>
      <c r="D69" s="16">
        <v>1</v>
      </c>
      <c r="E69" s="16">
        <v>2</v>
      </c>
      <c r="F69" s="130">
        <v>0</v>
      </c>
      <c r="G69" s="16">
        <v>1</v>
      </c>
      <c r="H69" s="16">
        <v>1</v>
      </c>
      <c r="I69" s="16">
        <v>0</v>
      </c>
      <c r="J69" s="16">
        <v>2</v>
      </c>
      <c r="K69" s="16">
        <v>1</v>
      </c>
      <c r="L69" s="16">
        <v>3</v>
      </c>
      <c r="M69" s="16">
        <v>5</v>
      </c>
      <c r="N69" s="27">
        <f>SUM(B69:M69)</f>
        <v>17</v>
      </c>
    </row>
    <row r="70" spans="1:14" s="8" customFormat="1" ht="9.75" customHeight="1">
      <c r="A70" s="17" t="s">
        <v>152</v>
      </c>
      <c r="B70" s="132">
        <f aca="true" t="shared" si="38" ref="B70:M70">B69/B48*100</f>
        <v>0</v>
      </c>
      <c r="C70" s="19">
        <f t="shared" si="38"/>
        <v>3.125</v>
      </c>
      <c r="D70" s="19">
        <f t="shared" si="38"/>
        <v>1.694915254237288</v>
      </c>
      <c r="E70" s="19">
        <f t="shared" si="38"/>
        <v>4.166666666666666</v>
      </c>
      <c r="F70" s="132">
        <f t="shared" si="38"/>
        <v>0</v>
      </c>
      <c r="G70" s="19">
        <f t="shared" si="38"/>
        <v>2.272727272727273</v>
      </c>
      <c r="H70" s="19">
        <f t="shared" si="38"/>
        <v>1.7241379310344827</v>
      </c>
      <c r="I70" s="19">
        <f t="shared" si="38"/>
        <v>0</v>
      </c>
      <c r="J70" s="19">
        <f t="shared" si="38"/>
        <v>2.631578947368421</v>
      </c>
      <c r="K70" s="19">
        <f t="shared" si="38"/>
        <v>1.4925373134328357</v>
      </c>
      <c r="L70" s="19">
        <f t="shared" si="38"/>
        <v>4.838709677419355</v>
      </c>
      <c r="M70" s="19">
        <f t="shared" si="38"/>
        <v>9.25925925925926</v>
      </c>
      <c r="N70" s="28">
        <f>N69/N48*100</f>
        <v>2.664576802507837</v>
      </c>
    </row>
    <row r="71" spans="1:14" s="3" customFormat="1" ht="12">
      <c r="A71" s="126" t="s">
        <v>153</v>
      </c>
      <c r="B71" s="130">
        <v>2</v>
      </c>
      <c r="C71" s="16">
        <v>0</v>
      </c>
      <c r="D71" s="16">
        <v>0</v>
      </c>
      <c r="E71" s="16">
        <v>1</v>
      </c>
      <c r="F71" s="130">
        <v>3</v>
      </c>
      <c r="G71" s="16">
        <v>2</v>
      </c>
      <c r="H71" s="16">
        <v>8</v>
      </c>
      <c r="I71" s="16">
        <v>1</v>
      </c>
      <c r="J71" s="16">
        <v>8</v>
      </c>
      <c r="K71" s="16">
        <v>2</v>
      </c>
      <c r="L71" s="16">
        <v>2</v>
      </c>
      <c r="M71" s="16">
        <v>8</v>
      </c>
      <c r="N71" s="27">
        <f>SUM(B71:M71)</f>
        <v>37</v>
      </c>
    </row>
    <row r="72" spans="1:14" s="8" customFormat="1" ht="9" customHeight="1">
      <c r="A72" s="17" t="s">
        <v>152</v>
      </c>
      <c r="B72" s="132">
        <f aca="true" t="shared" si="39" ref="B72:M72">B71/B48*100</f>
        <v>8.333333333333332</v>
      </c>
      <c r="C72" s="19">
        <f t="shared" si="39"/>
        <v>0</v>
      </c>
      <c r="D72" s="19">
        <f t="shared" si="39"/>
        <v>0</v>
      </c>
      <c r="E72" s="19">
        <f t="shared" si="39"/>
        <v>2.083333333333333</v>
      </c>
      <c r="F72" s="132">
        <f t="shared" si="39"/>
        <v>5.084745762711865</v>
      </c>
      <c r="G72" s="19">
        <f t="shared" si="39"/>
        <v>4.545454545454546</v>
      </c>
      <c r="H72" s="19">
        <f t="shared" si="39"/>
        <v>13.793103448275861</v>
      </c>
      <c r="I72" s="19">
        <f t="shared" si="39"/>
        <v>1.8181818181818181</v>
      </c>
      <c r="J72" s="19">
        <f t="shared" si="39"/>
        <v>10.526315789473683</v>
      </c>
      <c r="K72" s="19">
        <f t="shared" si="39"/>
        <v>2.9850746268656714</v>
      </c>
      <c r="L72" s="19">
        <f t="shared" si="39"/>
        <v>3.225806451612903</v>
      </c>
      <c r="M72" s="19">
        <f t="shared" si="39"/>
        <v>14.814814814814813</v>
      </c>
      <c r="N72" s="28">
        <f>N71/N48*100</f>
        <v>5.799373040752351</v>
      </c>
    </row>
    <row r="73" spans="1:14" s="2" customFormat="1" ht="13.5" customHeight="1">
      <c r="A73" s="125" t="s">
        <v>154</v>
      </c>
      <c r="B73" s="130">
        <v>0</v>
      </c>
      <c r="C73" s="16">
        <v>0</v>
      </c>
      <c r="D73" s="16">
        <v>0</v>
      </c>
      <c r="E73" s="16">
        <v>0</v>
      </c>
      <c r="F73" s="130">
        <v>0</v>
      </c>
      <c r="G73" s="16">
        <v>0</v>
      </c>
      <c r="H73" s="16">
        <v>0</v>
      </c>
      <c r="I73" s="16">
        <v>1</v>
      </c>
      <c r="J73" s="16">
        <v>0</v>
      </c>
      <c r="K73" s="16">
        <v>0</v>
      </c>
      <c r="L73" s="16">
        <v>1</v>
      </c>
      <c r="M73" s="16">
        <v>2</v>
      </c>
      <c r="N73" s="27">
        <f>SUM(B73:M73)</f>
        <v>4</v>
      </c>
    </row>
    <row r="74" spans="1:14" s="8" customFormat="1" ht="9" customHeight="1">
      <c r="A74" s="17" t="s">
        <v>152</v>
      </c>
      <c r="B74" s="132">
        <f aca="true" t="shared" si="40" ref="B74:M74">B73/B48*100</f>
        <v>0</v>
      </c>
      <c r="C74" s="19">
        <f t="shared" si="40"/>
        <v>0</v>
      </c>
      <c r="D74" s="19">
        <f t="shared" si="40"/>
        <v>0</v>
      </c>
      <c r="E74" s="19">
        <f t="shared" si="40"/>
        <v>0</v>
      </c>
      <c r="F74" s="132">
        <f t="shared" si="40"/>
        <v>0</v>
      </c>
      <c r="G74" s="19">
        <f t="shared" si="40"/>
        <v>0</v>
      </c>
      <c r="H74" s="19">
        <f t="shared" si="40"/>
        <v>0</v>
      </c>
      <c r="I74" s="19">
        <f t="shared" si="40"/>
        <v>1.8181818181818181</v>
      </c>
      <c r="J74" s="19">
        <f t="shared" si="40"/>
        <v>0</v>
      </c>
      <c r="K74" s="19">
        <f t="shared" si="40"/>
        <v>0</v>
      </c>
      <c r="L74" s="19">
        <f t="shared" si="40"/>
        <v>1.6129032258064515</v>
      </c>
      <c r="M74" s="19">
        <f t="shared" si="40"/>
        <v>3.7037037037037033</v>
      </c>
      <c r="N74" s="28">
        <f>N73/N48*100</f>
        <v>0.6269592476489028</v>
      </c>
    </row>
    <row r="75" spans="1:14" s="8" customFormat="1" ht="12" customHeight="1">
      <c r="A75" s="138" t="s">
        <v>155</v>
      </c>
      <c r="B75" s="130">
        <v>0</v>
      </c>
      <c r="C75" s="16">
        <v>0</v>
      </c>
      <c r="D75" s="16">
        <v>2</v>
      </c>
      <c r="E75" s="16">
        <v>1</v>
      </c>
      <c r="F75" s="130">
        <v>1</v>
      </c>
      <c r="G75" s="16">
        <v>1</v>
      </c>
      <c r="H75" s="16">
        <v>1</v>
      </c>
      <c r="I75" s="16">
        <v>1</v>
      </c>
      <c r="J75" s="16">
        <v>0</v>
      </c>
      <c r="K75" s="16">
        <v>0</v>
      </c>
      <c r="L75" s="16">
        <v>0</v>
      </c>
      <c r="M75" s="16">
        <v>3</v>
      </c>
      <c r="N75" s="27">
        <f>SUM(B75:M75)</f>
        <v>10</v>
      </c>
    </row>
    <row r="76" spans="1:14" s="8" customFormat="1" ht="9" customHeight="1">
      <c r="A76" s="17" t="s">
        <v>152</v>
      </c>
      <c r="B76" s="132">
        <f aca="true" t="shared" si="41" ref="B76:M76">B75/B48*100</f>
        <v>0</v>
      </c>
      <c r="C76" s="19">
        <f t="shared" si="41"/>
        <v>0</v>
      </c>
      <c r="D76" s="19">
        <f t="shared" si="41"/>
        <v>3.389830508474576</v>
      </c>
      <c r="E76" s="19">
        <f t="shared" si="41"/>
        <v>2.083333333333333</v>
      </c>
      <c r="F76" s="132">
        <f t="shared" si="41"/>
        <v>1.694915254237288</v>
      </c>
      <c r="G76" s="19">
        <f t="shared" si="41"/>
        <v>2.272727272727273</v>
      </c>
      <c r="H76" s="19">
        <f t="shared" si="41"/>
        <v>1.7241379310344827</v>
      </c>
      <c r="I76" s="19">
        <f t="shared" si="41"/>
        <v>1.8181818181818181</v>
      </c>
      <c r="J76" s="19">
        <f t="shared" si="41"/>
        <v>0</v>
      </c>
      <c r="K76" s="19">
        <f t="shared" si="41"/>
        <v>0</v>
      </c>
      <c r="L76" s="19">
        <f t="shared" si="41"/>
        <v>0</v>
      </c>
      <c r="M76" s="19">
        <f t="shared" si="41"/>
        <v>5.555555555555555</v>
      </c>
      <c r="N76" s="28">
        <f>N75/N48*100</f>
        <v>1.5673981191222568</v>
      </c>
    </row>
    <row r="77" spans="1:14" s="3" customFormat="1" ht="9.75" customHeight="1">
      <c r="A77" s="20" t="s">
        <v>43</v>
      </c>
      <c r="B77" s="130">
        <v>0</v>
      </c>
      <c r="C77" s="16">
        <v>1</v>
      </c>
      <c r="D77" s="16">
        <v>1</v>
      </c>
      <c r="E77" s="16">
        <v>3</v>
      </c>
      <c r="F77" s="130">
        <v>4</v>
      </c>
      <c r="G77" s="16">
        <v>1</v>
      </c>
      <c r="H77" s="16">
        <v>1</v>
      </c>
      <c r="I77" s="16">
        <v>0</v>
      </c>
      <c r="J77" s="16">
        <v>4</v>
      </c>
      <c r="K77" s="16">
        <v>6</v>
      </c>
      <c r="L77" s="16">
        <v>4</v>
      </c>
      <c r="M77" s="16">
        <v>0</v>
      </c>
      <c r="N77" s="27">
        <f>SUM(B77:M77)</f>
        <v>25</v>
      </c>
    </row>
    <row r="78" spans="1:14" s="8" customFormat="1" ht="9.75" customHeight="1">
      <c r="A78" s="17" t="s">
        <v>17</v>
      </c>
      <c r="B78" s="132">
        <f aca="true" t="shared" si="42" ref="B78:M78">B77/B48*100</f>
        <v>0</v>
      </c>
      <c r="C78" s="19">
        <f t="shared" si="42"/>
        <v>3.125</v>
      </c>
      <c r="D78" s="19">
        <f t="shared" si="42"/>
        <v>1.694915254237288</v>
      </c>
      <c r="E78" s="19">
        <f t="shared" si="42"/>
        <v>6.25</v>
      </c>
      <c r="F78" s="132">
        <f t="shared" si="42"/>
        <v>6.779661016949152</v>
      </c>
      <c r="G78" s="19">
        <f t="shared" si="42"/>
        <v>2.272727272727273</v>
      </c>
      <c r="H78" s="19">
        <f t="shared" si="42"/>
        <v>1.7241379310344827</v>
      </c>
      <c r="I78" s="19">
        <f t="shared" si="42"/>
        <v>0</v>
      </c>
      <c r="J78" s="19">
        <f t="shared" si="42"/>
        <v>5.263157894736842</v>
      </c>
      <c r="K78" s="19">
        <f t="shared" si="42"/>
        <v>8.955223880597014</v>
      </c>
      <c r="L78" s="19">
        <f t="shared" si="42"/>
        <v>6.451612903225806</v>
      </c>
      <c r="M78" s="19">
        <f t="shared" si="42"/>
        <v>0</v>
      </c>
      <c r="N78" s="28">
        <f>N77/N48*100</f>
        <v>3.918495297805643</v>
      </c>
    </row>
    <row r="79" spans="1:14" s="3" customFormat="1" ht="11.25" customHeight="1">
      <c r="A79" s="20" t="s">
        <v>49</v>
      </c>
      <c r="B79" s="130">
        <v>0</v>
      </c>
      <c r="C79" s="16">
        <v>2</v>
      </c>
      <c r="D79" s="16">
        <v>5</v>
      </c>
      <c r="E79" s="16">
        <v>2</v>
      </c>
      <c r="F79" s="130">
        <v>1</v>
      </c>
      <c r="G79" s="16">
        <v>1</v>
      </c>
      <c r="H79" s="16">
        <v>0</v>
      </c>
      <c r="I79" s="16">
        <v>2</v>
      </c>
      <c r="J79" s="16">
        <v>1</v>
      </c>
      <c r="K79" s="16">
        <v>1</v>
      </c>
      <c r="L79" s="16">
        <v>5</v>
      </c>
      <c r="M79" s="16">
        <v>1</v>
      </c>
      <c r="N79" s="27">
        <f>SUM(B79:M79)</f>
        <v>21</v>
      </c>
    </row>
    <row r="80" spans="1:14" s="8" customFormat="1" ht="9.75" customHeight="1">
      <c r="A80" s="17" t="s">
        <v>17</v>
      </c>
      <c r="B80" s="132">
        <f aca="true" t="shared" si="43" ref="B80:M80">B79/B48*100</f>
        <v>0</v>
      </c>
      <c r="C80" s="19">
        <f t="shared" si="43"/>
        <v>6.25</v>
      </c>
      <c r="D80" s="19">
        <f t="shared" si="43"/>
        <v>8.47457627118644</v>
      </c>
      <c r="E80" s="19">
        <f t="shared" si="43"/>
        <v>4.166666666666666</v>
      </c>
      <c r="F80" s="132">
        <f t="shared" si="43"/>
        <v>1.694915254237288</v>
      </c>
      <c r="G80" s="19">
        <f t="shared" si="43"/>
        <v>2.272727272727273</v>
      </c>
      <c r="H80" s="19">
        <f t="shared" si="43"/>
        <v>0</v>
      </c>
      <c r="I80" s="19">
        <f t="shared" si="43"/>
        <v>3.6363636363636362</v>
      </c>
      <c r="J80" s="19">
        <f t="shared" si="43"/>
        <v>1.3157894736842104</v>
      </c>
      <c r="K80" s="19">
        <f t="shared" si="43"/>
        <v>1.4925373134328357</v>
      </c>
      <c r="L80" s="19">
        <f t="shared" si="43"/>
        <v>8.064516129032258</v>
      </c>
      <c r="M80" s="19">
        <f t="shared" si="43"/>
        <v>1.8518518518518516</v>
      </c>
      <c r="N80" s="28">
        <f>N79/N48*100</f>
        <v>3.2915360501567394</v>
      </c>
    </row>
    <row r="81" spans="1:14" s="3" customFormat="1" ht="11.25" customHeight="1">
      <c r="A81" s="20" t="s">
        <v>44</v>
      </c>
      <c r="B81" s="130">
        <v>0</v>
      </c>
      <c r="C81" s="16">
        <v>2</v>
      </c>
      <c r="D81" s="16">
        <v>4</v>
      </c>
      <c r="E81" s="16">
        <v>1</v>
      </c>
      <c r="F81" s="130">
        <v>5</v>
      </c>
      <c r="G81" s="16">
        <v>3</v>
      </c>
      <c r="H81" s="16">
        <v>7</v>
      </c>
      <c r="I81" s="16">
        <v>3</v>
      </c>
      <c r="J81" s="16">
        <v>5</v>
      </c>
      <c r="K81" s="16">
        <v>3</v>
      </c>
      <c r="L81" s="16">
        <v>6</v>
      </c>
      <c r="M81" s="16">
        <v>0</v>
      </c>
      <c r="N81" s="27">
        <f>SUM(B81:M81)</f>
        <v>39</v>
      </c>
    </row>
    <row r="82" spans="1:14" s="8" customFormat="1" ht="10.5">
      <c r="A82" s="17" t="s">
        <v>17</v>
      </c>
      <c r="B82" s="132">
        <f aca="true" t="shared" si="44" ref="B82:M82">B81/B48*100</f>
        <v>0</v>
      </c>
      <c r="C82" s="19">
        <f t="shared" si="44"/>
        <v>6.25</v>
      </c>
      <c r="D82" s="19">
        <f t="shared" si="44"/>
        <v>6.779661016949152</v>
      </c>
      <c r="E82" s="19">
        <f t="shared" si="44"/>
        <v>2.083333333333333</v>
      </c>
      <c r="F82" s="132">
        <f t="shared" si="44"/>
        <v>8.47457627118644</v>
      </c>
      <c r="G82" s="19">
        <f t="shared" si="44"/>
        <v>6.8181818181818175</v>
      </c>
      <c r="H82" s="19">
        <f t="shared" si="44"/>
        <v>12.068965517241379</v>
      </c>
      <c r="I82" s="19">
        <f t="shared" si="44"/>
        <v>5.454545454545454</v>
      </c>
      <c r="J82" s="19">
        <f t="shared" si="44"/>
        <v>6.578947368421052</v>
      </c>
      <c r="K82" s="19">
        <f t="shared" si="44"/>
        <v>4.477611940298507</v>
      </c>
      <c r="L82" s="19">
        <f t="shared" si="44"/>
        <v>9.67741935483871</v>
      </c>
      <c r="M82" s="19">
        <f t="shared" si="44"/>
        <v>0</v>
      </c>
      <c r="N82" s="28">
        <f>N81/N48*100</f>
        <v>6.112852664576803</v>
      </c>
    </row>
    <row r="83" spans="1:14" s="3" customFormat="1" ht="12">
      <c r="A83" s="20" t="s">
        <v>156</v>
      </c>
      <c r="B83" s="130">
        <v>6</v>
      </c>
      <c r="C83" s="16">
        <v>10</v>
      </c>
      <c r="D83" s="16">
        <v>5</v>
      </c>
      <c r="E83" s="16">
        <v>11</v>
      </c>
      <c r="F83" s="130">
        <v>8</v>
      </c>
      <c r="G83" s="16">
        <v>9</v>
      </c>
      <c r="H83" s="16">
        <v>15</v>
      </c>
      <c r="I83" s="16">
        <v>15</v>
      </c>
      <c r="J83" s="16">
        <v>17</v>
      </c>
      <c r="K83" s="16">
        <v>17</v>
      </c>
      <c r="L83" s="16">
        <v>10</v>
      </c>
      <c r="M83" s="16">
        <v>16</v>
      </c>
      <c r="N83" s="27">
        <f>SUM(B83:M83)</f>
        <v>139</v>
      </c>
    </row>
    <row r="84" spans="1:14" s="8" customFormat="1" ht="9.75" customHeight="1">
      <c r="A84" s="17" t="s">
        <v>17</v>
      </c>
      <c r="B84" s="132">
        <f aca="true" t="shared" si="45" ref="B84:M84">B83/B48*100</f>
        <v>25</v>
      </c>
      <c r="C84" s="19">
        <f t="shared" si="45"/>
        <v>31.25</v>
      </c>
      <c r="D84" s="19">
        <f t="shared" si="45"/>
        <v>8.47457627118644</v>
      </c>
      <c r="E84" s="19">
        <f t="shared" si="45"/>
        <v>22.916666666666664</v>
      </c>
      <c r="F84" s="132">
        <f t="shared" si="45"/>
        <v>13.559322033898304</v>
      </c>
      <c r="G84" s="19">
        <f t="shared" si="45"/>
        <v>20.454545454545457</v>
      </c>
      <c r="H84" s="19">
        <f t="shared" si="45"/>
        <v>25.862068965517242</v>
      </c>
      <c r="I84" s="19">
        <f t="shared" si="45"/>
        <v>27.27272727272727</v>
      </c>
      <c r="J84" s="19">
        <f t="shared" si="45"/>
        <v>22.36842105263158</v>
      </c>
      <c r="K84" s="19">
        <f t="shared" si="45"/>
        <v>25.37313432835821</v>
      </c>
      <c r="L84" s="19">
        <f t="shared" si="45"/>
        <v>16.129032258064516</v>
      </c>
      <c r="M84" s="19">
        <f t="shared" si="45"/>
        <v>29.629629629629626</v>
      </c>
      <c r="N84" s="28">
        <f>N83/N48*100</f>
        <v>21.786833855799372</v>
      </c>
    </row>
    <row r="85" spans="1:14" s="3" customFormat="1" ht="11.25" customHeight="1">
      <c r="A85" s="20" t="s">
        <v>40</v>
      </c>
      <c r="B85" s="130">
        <v>4</v>
      </c>
      <c r="C85" s="16">
        <v>3</v>
      </c>
      <c r="D85" s="16">
        <v>5</v>
      </c>
      <c r="E85" s="16">
        <v>2</v>
      </c>
      <c r="F85" s="130">
        <v>5</v>
      </c>
      <c r="G85" s="16">
        <v>1</v>
      </c>
      <c r="H85" s="16">
        <v>1</v>
      </c>
      <c r="I85" s="16">
        <v>4</v>
      </c>
      <c r="J85" s="16">
        <v>4</v>
      </c>
      <c r="K85" s="16">
        <v>7</v>
      </c>
      <c r="L85" s="16">
        <v>3</v>
      </c>
      <c r="M85" s="16">
        <v>3</v>
      </c>
      <c r="N85" s="27">
        <f>SUM(B85:M85)</f>
        <v>42</v>
      </c>
    </row>
    <row r="86" spans="1:14" s="8" customFormat="1" ht="9" customHeight="1">
      <c r="A86" s="17" t="s">
        <v>17</v>
      </c>
      <c r="B86" s="132">
        <f aca="true" t="shared" si="46" ref="B86:M86">B85/B48*100</f>
        <v>16.666666666666664</v>
      </c>
      <c r="C86" s="19">
        <f t="shared" si="46"/>
        <v>9.375</v>
      </c>
      <c r="D86" s="19">
        <f t="shared" si="46"/>
        <v>8.47457627118644</v>
      </c>
      <c r="E86" s="19">
        <f t="shared" si="46"/>
        <v>4.166666666666666</v>
      </c>
      <c r="F86" s="132">
        <f t="shared" si="46"/>
        <v>8.47457627118644</v>
      </c>
      <c r="G86" s="19">
        <f t="shared" si="46"/>
        <v>2.272727272727273</v>
      </c>
      <c r="H86" s="19">
        <f t="shared" si="46"/>
        <v>1.7241379310344827</v>
      </c>
      <c r="I86" s="19">
        <f t="shared" si="46"/>
        <v>7.2727272727272725</v>
      </c>
      <c r="J86" s="19">
        <f t="shared" si="46"/>
        <v>5.263157894736842</v>
      </c>
      <c r="K86" s="19">
        <f t="shared" si="46"/>
        <v>10.44776119402985</v>
      </c>
      <c r="L86" s="19">
        <f t="shared" si="46"/>
        <v>4.838709677419355</v>
      </c>
      <c r="M86" s="19">
        <f t="shared" si="46"/>
        <v>5.555555555555555</v>
      </c>
      <c r="N86" s="28">
        <f>N85/N48*100</f>
        <v>6.583072100313479</v>
      </c>
    </row>
    <row r="87" spans="1:14" s="3" customFormat="1" ht="10.5" customHeight="1">
      <c r="A87" s="20" t="s">
        <v>21</v>
      </c>
      <c r="B87" s="130">
        <f aca="true" t="shared" si="47" ref="B87:H87">B48-B57-B77-B79-B81-B83-B85</f>
        <v>2</v>
      </c>
      <c r="C87" s="16">
        <f t="shared" si="47"/>
        <v>2</v>
      </c>
      <c r="D87" s="16">
        <f t="shared" si="47"/>
        <v>3</v>
      </c>
      <c r="E87" s="16">
        <f t="shared" si="47"/>
        <v>1</v>
      </c>
      <c r="F87" s="130">
        <f t="shared" si="47"/>
        <v>1</v>
      </c>
      <c r="G87" s="16">
        <f t="shared" si="47"/>
        <v>2</v>
      </c>
      <c r="H87" s="16">
        <f t="shared" si="47"/>
        <v>2</v>
      </c>
      <c r="I87" s="16">
        <f>I48-I57-I77-I79-I81-I83-I85</f>
        <v>6</v>
      </c>
      <c r="J87" s="16">
        <f>J48-J57-J77-J79-J81-J83-J85</f>
        <v>7</v>
      </c>
      <c r="K87" s="16">
        <f>K48-K57-K77-K79-K81-K83-K85</f>
        <v>11</v>
      </c>
      <c r="L87" s="16">
        <f>L48-L57-L77-L79-L81-L83-L85</f>
        <v>5</v>
      </c>
      <c r="M87" s="16">
        <f>M48-M57-M77-M79-M81-M83-M85</f>
        <v>0</v>
      </c>
      <c r="N87" s="27">
        <f>SUM(B87:M87)</f>
        <v>42</v>
      </c>
    </row>
    <row r="88" spans="1:14" s="8" customFormat="1" ht="9" customHeight="1" thickBot="1">
      <c r="A88" s="21" t="s">
        <v>17</v>
      </c>
      <c r="B88" s="137">
        <f aca="true" t="shared" si="48" ref="B88:M88">B87/B48*100</f>
        <v>8.333333333333332</v>
      </c>
      <c r="C88" s="22">
        <f t="shared" si="48"/>
        <v>6.25</v>
      </c>
      <c r="D88" s="22">
        <f t="shared" si="48"/>
        <v>5.084745762711865</v>
      </c>
      <c r="E88" s="22">
        <f t="shared" si="48"/>
        <v>2.083333333333333</v>
      </c>
      <c r="F88" s="137">
        <f t="shared" si="48"/>
        <v>1.694915254237288</v>
      </c>
      <c r="G88" s="22">
        <f t="shared" si="48"/>
        <v>4.545454545454546</v>
      </c>
      <c r="H88" s="22">
        <f t="shared" si="48"/>
        <v>3.4482758620689653</v>
      </c>
      <c r="I88" s="22">
        <f t="shared" si="48"/>
        <v>10.909090909090908</v>
      </c>
      <c r="J88" s="22">
        <f t="shared" si="48"/>
        <v>9.210526315789473</v>
      </c>
      <c r="K88" s="22">
        <f t="shared" si="48"/>
        <v>16.417910447761194</v>
      </c>
      <c r="L88" s="22">
        <f t="shared" si="48"/>
        <v>8.064516129032258</v>
      </c>
      <c r="M88" s="22">
        <f t="shared" si="48"/>
        <v>0</v>
      </c>
      <c r="N88" s="29">
        <f>N87/N48*100</f>
        <v>6.583072100313479</v>
      </c>
    </row>
  </sheetData>
  <printOptions/>
  <pageMargins left="0.75" right="0.24" top="0.13" bottom="0.12" header="0.03" footer="0.1"/>
  <pageSetup horizontalDpi="120" verticalDpi="12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8"/>
  <dimension ref="A1:O88"/>
  <sheetViews>
    <sheetView showGridLines="0" workbookViewId="0" topLeftCell="A1">
      <selection activeCell="M37" sqref="M37"/>
    </sheetView>
  </sheetViews>
  <sheetFormatPr defaultColWidth="9.00390625" defaultRowHeight="12.75"/>
  <cols>
    <col min="1" max="1" width="24.375" style="30" customWidth="1"/>
    <col min="2" max="14" width="6.25390625" style="30" customWidth="1"/>
  </cols>
  <sheetData>
    <row r="1" spans="1:14" s="5" customFormat="1" ht="12" customHeight="1" thickBot="1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ht="12" customHeight="1" thickBot="1">
      <c r="A2" s="10" t="s">
        <v>1</v>
      </c>
      <c r="B2" s="11" t="s">
        <v>48</v>
      </c>
      <c r="C2" s="139" t="s">
        <v>99</v>
      </c>
      <c r="D2" s="140" t="s">
        <v>100</v>
      </c>
      <c r="E2" s="140" t="s">
        <v>101</v>
      </c>
      <c r="F2" s="140" t="s">
        <v>102</v>
      </c>
      <c r="G2" s="140" t="s">
        <v>103</v>
      </c>
      <c r="H2" s="140" t="s">
        <v>104</v>
      </c>
      <c r="I2" s="140" t="s">
        <v>47</v>
      </c>
      <c r="J2" s="140" t="s">
        <v>105</v>
      </c>
      <c r="K2" s="140" t="s">
        <v>106</v>
      </c>
      <c r="L2" s="140" t="s">
        <v>107</v>
      </c>
      <c r="M2" s="140" t="s">
        <v>108</v>
      </c>
      <c r="N2" s="141" t="s">
        <v>109</v>
      </c>
    </row>
    <row r="3" spans="1:14" s="6" customFormat="1" ht="12" customHeight="1" thickBot="1">
      <c r="A3" s="12" t="s">
        <v>2</v>
      </c>
      <c r="B3" s="238">
        <v>633</v>
      </c>
      <c r="C3" s="263">
        <v>659</v>
      </c>
      <c r="D3" s="14">
        <v>683</v>
      </c>
      <c r="E3" s="14">
        <v>674</v>
      </c>
      <c r="F3" s="14">
        <v>650</v>
      </c>
      <c r="G3" s="14">
        <v>617</v>
      </c>
      <c r="H3" s="14">
        <v>608</v>
      </c>
      <c r="I3" s="14">
        <v>616</v>
      </c>
      <c r="J3" s="14">
        <v>596</v>
      </c>
      <c r="K3" s="14">
        <v>542</v>
      </c>
      <c r="L3" s="14">
        <v>511</v>
      </c>
      <c r="M3" s="14">
        <v>524</v>
      </c>
      <c r="N3" s="13">
        <v>550</v>
      </c>
    </row>
    <row r="4" spans="1:14" s="5" customFormat="1" ht="12" customHeight="1" thickTop="1">
      <c r="A4" s="20" t="s">
        <v>3</v>
      </c>
      <c r="B4" s="239">
        <v>377</v>
      </c>
      <c r="C4" s="264">
        <v>381</v>
      </c>
      <c r="D4" s="16">
        <v>391</v>
      </c>
      <c r="E4" s="16">
        <v>383</v>
      </c>
      <c r="F4" s="16">
        <v>372</v>
      </c>
      <c r="G4" s="16">
        <v>357</v>
      </c>
      <c r="H4" s="16">
        <v>360</v>
      </c>
      <c r="I4" s="16">
        <v>374</v>
      </c>
      <c r="J4" s="16">
        <v>368</v>
      </c>
      <c r="K4" s="16">
        <v>339</v>
      </c>
      <c r="L4" s="16">
        <v>336</v>
      </c>
      <c r="M4" s="16">
        <v>338</v>
      </c>
      <c r="N4" s="15">
        <v>363</v>
      </c>
    </row>
    <row r="5" spans="1:14" s="7" customFormat="1" ht="10.5" customHeight="1">
      <c r="A5" s="17" t="s">
        <v>4</v>
      </c>
      <c r="B5" s="240">
        <f aca="true" t="shared" si="0" ref="B5:N5">B4/B3*100</f>
        <v>59.55766192733017</v>
      </c>
      <c r="C5" s="265">
        <f t="shared" si="0"/>
        <v>57.81487101669196</v>
      </c>
      <c r="D5" s="19">
        <f t="shared" si="0"/>
        <v>57.24743777452416</v>
      </c>
      <c r="E5" s="19">
        <f t="shared" si="0"/>
        <v>56.82492581602374</v>
      </c>
      <c r="F5" s="19">
        <f t="shared" si="0"/>
        <v>57.230769230769226</v>
      </c>
      <c r="G5" s="19">
        <f t="shared" si="0"/>
        <v>57.86061588330632</v>
      </c>
      <c r="H5" s="19">
        <f t="shared" si="0"/>
        <v>59.210526315789465</v>
      </c>
      <c r="I5" s="19">
        <f t="shared" si="0"/>
        <v>60.71428571428571</v>
      </c>
      <c r="J5" s="19">
        <f t="shared" si="0"/>
        <v>61.74496644295302</v>
      </c>
      <c r="K5" s="19">
        <f t="shared" si="0"/>
        <v>62.54612546125461</v>
      </c>
      <c r="L5" s="19">
        <f t="shared" si="0"/>
        <v>65.75342465753424</v>
      </c>
      <c r="M5" s="19">
        <f t="shared" si="0"/>
        <v>64.50381679389314</v>
      </c>
      <c r="N5" s="18">
        <f t="shared" si="0"/>
        <v>66</v>
      </c>
    </row>
    <row r="6" spans="1:14" s="5" customFormat="1" ht="12" customHeight="1">
      <c r="A6" s="20" t="s">
        <v>41</v>
      </c>
      <c r="B6" s="239">
        <v>487</v>
      </c>
      <c r="C6" s="264">
        <v>507</v>
      </c>
      <c r="D6" s="16">
        <v>527</v>
      </c>
      <c r="E6" s="16">
        <v>531</v>
      </c>
      <c r="F6" s="16">
        <v>521</v>
      </c>
      <c r="G6" s="16">
        <v>497</v>
      </c>
      <c r="H6" s="16">
        <v>481</v>
      </c>
      <c r="I6" s="16">
        <v>484</v>
      </c>
      <c r="J6" s="16">
        <v>468</v>
      </c>
      <c r="K6" s="16">
        <v>421</v>
      </c>
      <c r="L6" s="16">
        <v>404</v>
      </c>
      <c r="M6" s="16">
        <v>410</v>
      </c>
      <c r="N6" s="15">
        <v>435</v>
      </c>
    </row>
    <row r="7" spans="1:14" s="7" customFormat="1" ht="10.5" customHeight="1">
      <c r="A7" s="17" t="s">
        <v>4</v>
      </c>
      <c r="B7" s="240">
        <f aca="true" t="shared" si="1" ref="B7:N7">B6/B3*100</f>
        <v>76.93522906793049</v>
      </c>
      <c r="C7" s="265">
        <f t="shared" si="1"/>
        <v>76.93474962063733</v>
      </c>
      <c r="D7" s="19">
        <f t="shared" si="1"/>
        <v>77.15959004392387</v>
      </c>
      <c r="E7" s="19">
        <f t="shared" si="1"/>
        <v>78.7833827893175</v>
      </c>
      <c r="F7" s="19">
        <f t="shared" si="1"/>
        <v>80.15384615384616</v>
      </c>
      <c r="G7" s="19">
        <f t="shared" si="1"/>
        <v>80.55105348460292</v>
      </c>
      <c r="H7" s="19">
        <f t="shared" si="1"/>
        <v>79.11184210526315</v>
      </c>
      <c r="I7" s="19">
        <f t="shared" si="1"/>
        <v>78.57142857142857</v>
      </c>
      <c r="J7" s="19">
        <f t="shared" si="1"/>
        <v>78.52348993288591</v>
      </c>
      <c r="K7" s="19">
        <f t="shared" si="1"/>
        <v>77.67527675276753</v>
      </c>
      <c r="L7" s="19">
        <f t="shared" si="1"/>
        <v>79.06066536203522</v>
      </c>
      <c r="M7" s="19">
        <f t="shared" si="1"/>
        <v>78.2442748091603</v>
      </c>
      <c r="N7" s="18">
        <f t="shared" si="1"/>
        <v>79.0909090909091</v>
      </c>
    </row>
    <row r="8" spans="1:14" s="5" customFormat="1" ht="12" customHeight="1">
      <c r="A8" s="20" t="s">
        <v>5</v>
      </c>
      <c r="B8" s="241">
        <f aca="true" t="shared" si="2" ref="B8:H8">B3-B6</f>
        <v>146</v>
      </c>
      <c r="C8" s="266">
        <f t="shared" si="2"/>
        <v>152</v>
      </c>
      <c r="D8" s="31">
        <f t="shared" si="2"/>
        <v>156</v>
      </c>
      <c r="E8" s="31">
        <f t="shared" si="2"/>
        <v>143</v>
      </c>
      <c r="F8" s="31">
        <f t="shared" si="2"/>
        <v>129</v>
      </c>
      <c r="G8" s="31">
        <f t="shared" si="2"/>
        <v>120</v>
      </c>
      <c r="H8" s="31">
        <f t="shared" si="2"/>
        <v>127</v>
      </c>
      <c r="I8" s="31">
        <f aca="true" t="shared" si="3" ref="I8:N8">I3-I6</f>
        <v>132</v>
      </c>
      <c r="J8" s="31">
        <f t="shared" si="3"/>
        <v>128</v>
      </c>
      <c r="K8" s="31">
        <f t="shared" si="3"/>
        <v>121</v>
      </c>
      <c r="L8" s="31">
        <f t="shared" si="3"/>
        <v>107</v>
      </c>
      <c r="M8" s="31">
        <f t="shared" si="3"/>
        <v>114</v>
      </c>
      <c r="N8" s="237">
        <f t="shared" si="3"/>
        <v>115</v>
      </c>
    </row>
    <row r="9" spans="1:14" s="7" customFormat="1" ht="10.5" customHeight="1">
      <c r="A9" s="17" t="s">
        <v>4</v>
      </c>
      <c r="B9" s="240">
        <f aca="true" t="shared" si="4" ref="B9:N9">B8/B3*100</f>
        <v>23.06477093206951</v>
      </c>
      <c r="C9" s="265">
        <f t="shared" si="4"/>
        <v>23.06525037936267</v>
      </c>
      <c r="D9" s="19">
        <f t="shared" si="4"/>
        <v>22.840409956076137</v>
      </c>
      <c r="E9" s="19">
        <f t="shared" si="4"/>
        <v>21.216617210682493</v>
      </c>
      <c r="F9" s="19">
        <f t="shared" si="4"/>
        <v>19.846153846153847</v>
      </c>
      <c r="G9" s="19">
        <f t="shared" si="4"/>
        <v>19.448946515397083</v>
      </c>
      <c r="H9" s="19">
        <f t="shared" si="4"/>
        <v>20.888157894736842</v>
      </c>
      <c r="I9" s="19">
        <f t="shared" si="4"/>
        <v>21.428571428571427</v>
      </c>
      <c r="J9" s="19">
        <f t="shared" si="4"/>
        <v>21.476510067114095</v>
      </c>
      <c r="K9" s="19">
        <f t="shared" si="4"/>
        <v>22.324723247232473</v>
      </c>
      <c r="L9" s="19">
        <f t="shared" si="4"/>
        <v>20.939334637964773</v>
      </c>
      <c r="M9" s="19">
        <f t="shared" si="4"/>
        <v>21.755725190839694</v>
      </c>
      <c r="N9" s="18">
        <f t="shared" si="4"/>
        <v>20.909090909090907</v>
      </c>
    </row>
    <row r="10" spans="1:14" s="5" customFormat="1" ht="12" customHeight="1">
      <c r="A10" s="20" t="s">
        <v>6</v>
      </c>
      <c r="B10" s="239">
        <v>68</v>
      </c>
      <c r="C10" s="264">
        <v>62</v>
      </c>
      <c r="D10" s="16">
        <v>67</v>
      </c>
      <c r="E10" s="16">
        <v>70</v>
      </c>
      <c r="F10" s="16">
        <v>67</v>
      </c>
      <c r="G10" s="16">
        <v>64</v>
      </c>
      <c r="H10" s="16">
        <v>58</v>
      </c>
      <c r="I10" s="16">
        <v>63</v>
      </c>
      <c r="J10" s="16">
        <v>61</v>
      </c>
      <c r="K10" s="16">
        <v>53</v>
      </c>
      <c r="L10" s="16">
        <v>55</v>
      </c>
      <c r="M10" s="16">
        <v>62</v>
      </c>
      <c r="N10" s="15">
        <v>60</v>
      </c>
    </row>
    <row r="11" spans="1:14" s="7" customFormat="1" ht="10.5" customHeight="1">
      <c r="A11" s="17" t="s">
        <v>4</v>
      </c>
      <c r="B11" s="240">
        <f aca="true" t="shared" si="5" ref="B11:N11">B10/B3*100</f>
        <v>10.742496050552923</v>
      </c>
      <c r="C11" s="265">
        <f t="shared" si="5"/>
        <v>9.408194233687405</v>
      </c>
      <c r="D11" s="19">
        <f t="shared" si="5"/>
        <v>9.809663250366032</v>
      </c>
      <c r="E11" s="19">
        <f t="shared" si="5"/>
        <v>10.385756676557865</v>
      </c>
      <c r="F11" s="19">
        <f t="shared" si="5"/>
        <v>10.307692307692308</v>
      </c>
      <c r="G11" s="19">
        <f t="shared" si="5"/>
        <v>10.372771474878444</v>
      </c>
      <c r="H11" s="19">
        <f t="shared" si="5"/>
        <v>9.539473684210527</v>
      </c>
      <c r="I11" s="19">
        <f t="shared" si="5"/>
        <v>10.227272727272728</v>
      </c>
      <c r="J11" s="19">
        <f t="shared" si="5"/>
        <v>10.234899328859061</v>
      </c>
      <c r="K11" s="19">
        <f t="shared" si="5"/>
        <v>9.778597785977858</v>
      </c>
      <c r="L11" s="19">
        <f t="shared" si="5"/>
        <v>10.76320939334638</v>
      </c>
      <c r="M11" s="19">
        <f t="shared" si="5"/>
        <v>11.83206106870229</v>
      </c>
      <c r="N11" s="18">
        <f t="shared" si="5"/>
        <v>10.909090909090908</v>
      </c>
    </row>
    <row r="12" spans="1:14" s="5" customFormat="1" ht="12" customHeight="1">
      <c r="A12" s="20" t="s">
        <v>7</v>
      </c>
      <c r="B12" s="239">
        <f aca="true" t="shared" si="6" ref="B12:H12">B3-B10</f>
        <v>565</v>
      </c>
      <c r="C12" s="264">
        <f t="shared" si="6"/>
        <v>597</v>
      </c>
      <c r="D12" s="16">
        <f t="shared" si="6"/>
        <v>616</v>
      </c>
      <c r="E12" s="16">
        <f t="shared" si="6"/>
        <v>604</v>
      </c>
      <c r="F12" s="16">
        <f t="shared" si="6"/>
        <v>583</v>
      </c>
      <c r="G12" s="16">
        <f t="shared" si="6"/>
        <v>553</v>
      </c>
      <c r="H12" s="16">
        <f t="shared" si="6"/>
        <v>550</v>
      </c>
      <c r="I12" s="16">
        <f aca="true" t="shared" si="7" ref="I12:N12">I3-I10</f>
        <v>553</v>
      </c>
      <c r="J12" s="16">
        <f t="shared" si="7"/>
        <v>535</v>
      </c>
      <c r="K12" s="16">
        <f t="shared" si="7"/>
        <v>489</v>
      </c>
      <c r="L12" s="16">
        <f t="shared" si="7"/>
        <v>456</v>
      </c>
      <c r="M12" s="16">
        <f t="shared" si="7"/>
        <v>462</v>
      </c>
      <c r="N12" s="15">
        <f t="shared" si="7"/>
        <v>490</v>
      </c>
    </row>
    <row r="13" spans="1:14" s="7" customFormat="1" ht="10.5" customHeight="1">
      <c r="A13" s="17" t="s">
        <v>4</v>
      </c>
      <c r="B13" s="240">
        <f aca="true" t="shared" si="8" ref="B13:N13">B12/B3*100</f>
        <v>89.25750394944708</v>
      </c>
      <c r="C13" s="265">
        <f t="shared" si="8"/>
        <v>90.59180576631259</v>
      </c>
      <c r="D13" s="19">
        <f t="shared" si="8"/>
        <v>90.19033674963397</v>
      </c>
      <c r="E13" s="19">
        <f t="shared" si="8"/>
        <v>89.61424332344214</v>
      </c>
      <c r="F13" s="19">
        <f t="shared" si="8"/>
        <v>89.6923076923077</v>
      </c>
      <c r="G13" s="19">
        <f t="shared" si="8"/>
        <v>89.62722852512157</v>
      </c>
      <c r="H13" s="19">
        <f t="shared" si="8"/>
        <v>90.46052631578947</v>
      </c>
      <c r="I13" s="19">
        <f t="shared" si="8"/>
        <v>89.77272727272727</v>
      </c>
      <c r="J13" s="19">
        <f t="shared" si="8"/>
        <v>89.76510067114094</v>
      </c>
      <c r="K13" s="19">
        <f t="shared" si="8"/>
        <v>90.22140221402213</v>
      </c>
      <c r="L13" s="19">
        <f t="shared" si="8"/>
        <v>89.23679060665361</v>
      </c>
      <c r="M13" s="19">
        <f t="shared" si="8"/>
        <v>88.16793893129771</v>
      </c>
      <c r="N13" s="18">
        <f t="shared" si="8"/>
        <v>89.0909090909091</v>
      </c>
    </row>
    <row r="14" spans="1:15" s="56" customFormat="1" ht="11.25" customHeight="1">
      <c r="A14" s="144" t="s">
        <v>111</v>
      </c>
      <c r="B14" s="245">
        <v>230</v>
      </c>
      <c r="C14" s="269">
        <v>210</v>
      </c>
      <c r="D14" s="145">
        <v>221</v>
      </c>
      <c r="E14" s="145">
        <v>211</v>
      </c>
      <c r="F14" s="145">
        <v>193</v>
      </c>
      <c r="G14" s="51">
        <v>183</v>
      </c>
      <c r="H14" s="51">
        <v>191</v>
      </c>
      <c r="I14" s="51">
        <v>198</v>
      </c>
      <c r="J14" s="51">
        <v>189</v>
      </c>
      <c r="K14" s="51">
        <v>180</v>
      </c>
      <c r="L14" s="51">
        <v>163</v>
      </c>
      <c r="M14" s="51">
        <v>171</v>
      </c>
      <c r="N14" s="117">
        <v>176</v>
      </c>
      <c r="O14" s="55"/>
    </row>
    <row r="15" spans="1:15" s="56" customFormat="1" ht="11.25" customHeight="1">
      <c r="A15" s="147" t="s">
        <v>4</v>
      </c>
      <c r="B15" s="246">
        <f aca="true" t="shared" si="9" ref="B15:N15">B14/B3*100</f>
        <v>36.334913112164294</v>
      </c>
      <c r="C15" s="149">
        <f t="shared" si="9"/>
        <v>31.86646433990895</v>
      </c>
      <c r="D15" s="148">
        <f t="shared" si="9"/>
        <v>32.357247437774525</v>
      </c>
      <c r="E15" s="148">
        <f t="shared" si="9"/>
        <v>31.305637982195844</v>
      </c>
      <c r="F15" s="148">
        <f t="shared" si="9"/>
        <v>29.69230769230769</v>
      </c>
      <c r="G15" s="54">
        <f t="shared" si="9"/>
        <v>29.65964343598055</v>
      </c>
      <c r="H15" s="54">
        <f t="shared" si="9"/>
        <v>31.414473684210524</v>
      </c>
      <c r="I15" s="54">
        <f t="shared" si="9"/>
        <v>32.142857142857146</v>
      </c>
      <c r="J15" s="54">
        <f t="shared" si="9"/>
        <v>31.711409395973156</v>
      </c>
      <c r="K15" s="54">
        <f t="shared" si="9"/>
        <v>33.210332103321036</v>
      </c>
      <c r="L15" s="54">
        <f t="shared" si="9"/>
        <v>31.898238747553815</v>
      </c>
      <c r="M15" s="54">
        <f t="shared" si="9"/>
        <v>32.63358778625955</v>
      </c>
      <c r="N15" s="118">
        <f t="shared" si="9"/>
        <v>32</v>
      </c>
      <c r="O15" s="55"/>
    </row>
    <row r="16" spans="1:15" s="46" customFormat="1" ht="12" customHeight="1">
      <c r="A16" s="144" t="s">
        <v>112</v>
      </c>
      <c r="B16" s="245">
        <v>382</v>
      </c>
      <c r="C16" s="269">
        <v>391</v>
      </c>
      <c r="D16" s="145">
        <v>408</v>
      </c>
      <c r="E16" s="145">
        <v>410</v>
      </c>
      <c r="F16" s="145">
        <v>393</v>
      </c>
      <c r="G16" s="51">
        <v>390</v>
      </c>
      <c r="H16" s="51">
        <v>387</v>
      </c>
      <c r="I16" s="51">
        <v>376</v>
      </c>
      <c r="J16" s="51">
        <v>362</v>
      </c>
      <c r="K16" s="51">
        <v>326</v>
      </c>
      <c r="L16" s="51">
        <v>307</v>
      </c>
      <c r="M16" s="51">
        <v>318</v>
      </c>
      <c r="N16" s="117">
        <v>337</v>
      </c>
      <c r="O16" s="49"/>
    </row>
    <row r="17" spans="1:15" s="56" customFormat="1" ht="10.5" customHeight="1">
      <c r="A17" s="147" t="s">
        <v>4</v>
      </c>
      <c r="B17" s="246">
        <f aca="true" t="shared" si="10" ref="B17:N17">B16/B3*100</f>
        <v>60.34755134281201</v>
      </c>
      <c r="C17" s="149">
        <f t="shared" si="10"/>
        <v>59.332321699544764</v>
      </c>
      <c r="D17" s="148">
        <f t="shared" si="10"/>
        <v>59.73645680819912</v>
      </c>
      <c r="E17" s="148">
        <f t="shared" si="10"/>
        <v>60.83086053412463</v>
      </c>
      <c r="F17" s="148">
        <f t="shared" si="10"/>
        <v>60.46153846153847</v>
      </c>
      <c r="G17" s="54">
        <f t="shared" si="10"/>
        <v>63.20907617504052</v>
      </c>
      <c r="H17" s="54">
        <f t="shared" si="10"/>
        <v>63.651315789473685</v>
      </c>
      <c r="I17" s="54">
        <f t="shared" si="10"/>
        <v>61.038961038961034</v>
      </c>
      <c r="J17" s="54">
        <f t="shared" si="10"/>
        <v>60.738255033557046</v>
      </c>
      <c r="K17" s="54">
        <f t="shared" si="10"/>
        <v>60.147601476014756</v>
      </c>
      <c r="L17" s="54">
        <f t="shared" si="10"/>
        <v>60.07827788649707</v>
      </c>
      <c r="M17" s="54">
        <f t="shared" si="10"/>
        <v>60.68702290076335</v>
      </c>
      <c r="N17" s="118">
        <f t="shared" si="10"/>
        <v>61.272727272727266</v>
      </c>
      <c r="O17" s="55"/>
    </row>
    <row r="18" spans="1:15" s="46" customFormat="1" ht="12" customHeight="1">
      <c r="A18" s="144" t="s">
        <v>113</v>
      </c>
      <c r="B18" s="245">
        <v>47</v>
      </c>
      <c r="C18" s="269">
        <v>58</v>
      </c>
      <c r="D18" s="145">
        <v>59</v>
      </c>
      <c r="E18" s="145">
        <v>61</v>
      </c>
      <c r="F18" s="145">
        <v>61</v>
      </c>
      <c r="G18" s="51">
        <v>59</v>
      </c>
      <c r="H18" s="51">
        <v>55</v>
      </c>
      <c r="I18" s="51">
        <v>54</v>
      </c>
      <c r="J18" s="51">
        <v>53</v>
      </c>
      <c r="K18" s="51">
        <v>50</v>
      </c>
      <c r="L18" s="51">
        <v>50</v>
      </c>
      <c r="M18" s="51">
        <v>50</v>
      </c>
      <c r="N18" s="117">
        <v>49</v>
      </c>
      <c r="O18" s="49"/>
    </row>
    <row r="19" spans="1:15" s="46" customFormat="1" ht="12" customHeight="1">
      <c r="A19" s="147" t="s">
        <v>4</v>
      </c>
      <c r="B19" s="149">
        <f aca="true" t="shared" si="11" ref="B19:N19">B18/B3*100</f>
        <v>7.424960505529225</v>
      </c>
      <c r="C19" s="149">
        <f t="shared" si="11"/>
        <v>8.801213960546281</v>
      </c>
      <c r="D19" s="148">
        <f t="shared" si="11"/>
        <v>8.638360175695462</v>
      </c>
      <c r="E19" s="148">
        <f t="shared" si="11"/>
        <v>9.050445103857568</v>
      </c>
      <c r="F19" s="148">
        <f t="shared" si="11"/>
        <v>9.384615384615385</v>
      </c>
      <c r="G19" s="54">
        <f t="shared" si="11"/>
        <v>9.562398703403566</v>
      </c>
      <c r="H19" s="54">
        <f t="shared" si="11"/>
        <v>9.046052631578947</v>
      </c>
      <c r="I19" s="54">
        <f t="shared" si="11"/>
        <v>8.766233766233766</v>
      </c>
      <c r="J19" s="54">
        <f t="shared" si="11"/>
        <v>8.89261744966443</v>
      </c>
      <c r="K19" s="54">
        <f t="shared" si="11"/>
        <v>9.22509225092251</v>
      </c>
      <c r="L19" s="54">
        <f t="shared" si="11"/>
        <v>9.784735812133071</v>
      </c>
      <c r="M19" s="54">
        <f t="shared" si="11"/>
        <v>9.541984732824428</v>
      </c>
      <c r="N19" s="118">
        <f t="shared" si="11"/>
        <v>8.90909090909091</v>
      </c>
      <c r="O19" s="49"/>
    </row>
    <row r="20" spans="1:15" s="46" customFormat="1" ht="12" customHeight="1">
      <c r="A20" s="144" t="s">
        <v>115</v>
      </c>
      <c r="B20" s="245">
        <v>103</v>
      </c>
      <c r="C20" s="269">
        <v>118</v>
      </c>
      <c r="D20" s="145">
        <v>121</v>
      </c>
      <c r="E20" s="145">
        <v>43</v>
      </c>
      <c r="F20" s="145">
        <v>40</v>
      </c>
      <c r="G20" s="51">
        <v>36</v>
      </c>
      <c r="H20" s="51">
        <v>33</v>
      </c>
      <c r="I20" s="51">
        <v>35</v>
      </c>
      <c r="J20" s="51">
        <v>34</v>
      </c>
      <c r="K20" s="51">
        <v>30</v>
      </c>
      <c r="L20" s="51">
        <v>31</v>
      </c>
      <c r="M20" s="51">
        <v>110</v>
      </c>
      <c r="N20" s="117">
        <v>113</v>
      </c>
      <c r="O20" s="49"/>
    </row>
    <row r="21" spans="1:15" s="46" customFormat="1" ht="12" customHeight="1">
      <c r="A21" s="147" t="s">
        <v>4</v>
      </c>
      <c r="B21" s="246">
        <f aca="true" t="shared" si="12" ref="B21:N21">B20/B3*100</f>
        <v>16.27172195892575</v>
      </c>
      <c r="C21" s="149">
        <f t="shared" si="12"/>
        <v>17.905918057663126</v>
      </c>
      <c r="D21" s="148">
        <f t="shared" si="12"/>
        <v>17.71595900439239</v>
      </c>
      <c r="E21" s="148">
        <f t="shared" si="12"/>
        <v>6.379821958456973</v>
      </c>
      <c r="F21" s="148">
        <f t="shared" si="12"/>
        <v>6.153846153846154</v>
      </c>
      <c r="G21" s="54">
        <f t="shared" si="12"/>
        <v>5.834683954619125</v>
      </c>
      <c r="H21" s="54">
        <f t="shared" si="12"/>
        <v>5.427631578947369</v>
      </c>
      <c r="I21" s="54">
        <f t="shared" si="12"/>
        <v>5.681818181818182</v>
      </c>
      <c r="J21" s="54">
        <f t="shared" si="12"/>
        <v>5.704697986577181</v>
      </c>
      <c r="K21" s="54">
        <f t="shared" si="12"/>
        <v>5.535055350553505</v>
      </c>
      <c r="L21" s="54">
        <f t="shared" si="12"/>
        <v>6.066536203522505</v>
      </c>
      <c r="M21" s="54">
        <f t="shared" si="12"/>
        <v>20.99236641221374</v>
      </c>
      <c r="N21" s="118">
        <f t="shared" si="12"/>
        <v>20.545454545454543</v>
      </c>
      <c r="O21" s="49"/>
    </row>
    <row r="22" spans="1:15" s="46" customFormat="1" ht="12" customHeight="1">
      <c r="A22" s="144" t="s">
        <v>116</v>
      </c>
      <c r="B22" s="245">
        <v>5</v>
      </c>
      <c r="C22" s="269">
        <v>5</v>
      </c>
      <c r="D22" s="145">
        <v>4</v>
      </c>
      <c r="E22" s="145">
        <v>5</v>
      </c>
      <c r="F22" s="145">
        <v>5</v>
      </c>
      <c r="G22" s="51">
        <v>4</v>
      </c>
      <c r="H22" s="51">
        <v>4</v>
      </c>
      <c r="I22" s="51">
        <v>4</v>
      </c>
      <c r="J22" s="51">
        <v>4</v>
      </c>
      <c r="K22" s="51">
        <v>5</v>
      </c>
      <c r="L22" s="51">
        <v>4</v>
      </c>
      <c r="M22" s="51">
        <v>5</v>
      </c>
      <c r="N22" s="117">
        <v>5</v>
      </c>
      <c r="O22" s="49"/>
    </row>
    <row r="23" spans="1:15" s="56" customFormat="1" ht="10.5" customHeight="1">
      <c r="A23" s="147" t="s">
        <v>4</v>
      </c>
      <c r="B23" s="246">
        <f aca="true" t="shared" si="13" ref="B23:N23">B22/B3*100</f>
        <v>0.7898894154818324</v>
      </c>
      <c r="C23" s="149">
        <f t="shared" si="13"/>
        <v>0.7587253414264037</v>
      </c>
      <c r="D23" s="148">
        <f t="shared" si="13"/>
        <v>0.5856515373352855</v>
      </c>
      <c r="E23" s="148">
        <f t="shared" si="13"/>
        <v>0.741839762611276</v>
      </c>
      <c r="F23" s="148">
        <f t="shared" si="13"/>
        <v>0.7692307692307693</v>
      </c>
      <c r="G23" s="54">
        <f t="shared" si="13"/>
        <v>0.6482982171799028</v>
      </c>
      <c r="H23" s="54">
        <f t="shared" si="13"/>
        <v>0.6578947368421052</v>
      </c>
      <c r="I23" s="54">
        <f t="shared" si="13"/>
        <v>0.6493506493506493</v>
      </c>
      <c r="J23" s="54">
        <f t="shared" si="13"/>
        <v>0.6711409395973155</v>
      </c>
      <c r="K23" s="54">
        <f t="shared" si="13"/>
        <v>0.9225092250922509</v>
      </c>
      <c r="L23" s="54">
        <f t="shared" si="13"/>
        <v>0.7827788649706457</v>
      </c>
      <c r="M23" s="54">
        <f t="shared" si="13"/>
        <v>0.9541984732824428</v>
      </c>
      <c r="N23" s="118">
        <f t="shared" si="13"/>
        <v>0.9090909090909091</v>
      </c>
      <c r="O23" s="55"/>
    </row>
    <row r="24" spans="1:15" s="46" customFormat="1" ht="12" customHeight="1">
      <c r="A24" s="144" t="s">
        <v>55</v>
      </c>
      <c r="B24" s="245">
        <v>24</v>
      </c>
      <c r="C24" s="269">
        <v>26</v>
      </c>
      <c r="D24" s="145">
        <v>26</v>
      </c>
      <c r="E24" s="145">
        <v>25</v>
      </c>
      <c r="F24" s="145">
        <v>21</v>
      </c>
      <c r="G24" s="51">
        <v>22</v>
      </c>
      <c r="H24" s="51">
        <v>22</v>
      </c>
      <c r="I24" s="51">
        <v>20</v>
      </c>
      <c r="J24" s="51">
        <v>19</v>
      </c>
      <c r="K24" s="51">
        <v>16</v>
      </c>
      <c r="L24" s="51">
        <v>16</v>
      </c>
      <c r="M24" s="51">
        <v>17</v>
      </c>
      <c r="N24" s="117">
        <v>22</v>
      </c>
      <c r="O24" s="49"/>
    </row>
    <row r="25" spans="1:15" s="56" customFormat="1" ht="11.25" customHeight="1" thickBot="1">
      <c r="A25" s="151" t="s">
        <v>4</v>
      </c>
      <c r="B25" s="247">
        <f aca="true" t="shared" si="14" ref="B25:N25">B24/B3*100</f>
        <v>3.7914691943127963</v>
      </c>
      <c r="C25" s="270">
        <f t="shared" si="14"/>
        <v>3.9453717754172986</v>
      </c>
      <c r="D25" s="152">
        <f t="shared" si="14"/>
        <v>3.806734992679356</v>
      </c>
      <c r="E25" s="152">
        <f t="shared" si="14"/>
        <v>3.7091988130563793</v>
      </c>
      <c r="F25" s="152">
        <f t="shared" si="14"/>
        <v>3.230769230769231</v>
      </c>
      <c r="G25" s="58">
        <f t="shared" si="14"/>
        <v>3.565640194489465</v>
      </c>
      <c r="H25" s="58">
        <f t="shared" si="14"/>
        <v>3.618421052631579</v>
      </c>
      <c r="I25" s="58">
        <f t="shared" si="14"/>
        <v>3.2467532467532463</v>
      </c>
      <c r="J25" s="58">
        <f t="shared" si="14"/>
        <v>3.1879194630872485</v>
      </c>
      <c r="K25" s="58">
        <f t="shared" si="14"/>
        <v>2.952029520295203</v>
      </c>
      <c r="L25" s="58">
        <f t="shared" si="14"/>
        <v>3.131115459882583</v>
      </c>
      <c r="M25" s="58">
        <f t="shared" si="14"/>
        <v>3.2442748091603053</v>
      </c>
      <c r="N25" s="119">
        <f t="shared" si="14"/>
        <v>4</v>
      </c>
      <c r="O25" s="55"/>
    </row>
    <row r="26" spans="1:14" s="1" customFormat="1" ht="12" customHeight="1" thickBot="1">
      <c r="A26" s="32" t="s">
        <v>33</v>
      </c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5"/>
    </row>
    <row r="27" spans="1:14" s="1" customFormat="1" ht="12" customHeight="1" thickBot="1">
      <c r="A27" s="10" t="s">
        <v>1</v>
      </c>
      <c r="B27" s="139" t="s">
        <v>99</v>
      </c>
      <c r="C27" s="140" t="s">
        <v>100</v>
      </c>
      <c r="D27" s="140" t="s">
        <v>101</v>
      </c>
      <c r="E27" s="140" t="s">
        <v>102</v>
      </c>
      <c r="F27" s="140" t="s">
        <v>103</v>
      </c>
      <c r="G27" s="140" t="s">
        <v>104</v>
      </c>
      <c r="H27" s="140" t="s">
        <v>47</v>
      </c>
      <c r="I27" s="140" t="s">
        <v>105</v>
      </c>
      <c r="J27" s="140" t="s">
        <v>106</v>
      </c>
      <c r="K27" s="140" t="s">
        <v>107</v>
      </c>
      <c r="L27" s="140" t="s">
        <v>108</v>
      </c>
      <c r="M27" s="141" t="s">
        <v>109</v>
      </c>
      <c r="N27" s="25" t="s">
        <v>39</v>
      </c>
    </row>
    <row r="28" spans="1:14" ht="12" customHeight="1" thickBot="1">
      <c r="A28" s="26" t="s">
        <v>9</v>
      </c>
      <c r="B28" s="238">
        <v>58</v>
      </c>
      <c r="C28" s="14">
        <v>70</v>
      </c>
      <c r="D28" s="14">
        <v>42</v>
      </c>
      <c r="E28" s="14">
        <v>34</v>
      </c>
      <c r="F28" s="14">
        <v>37</v>
      </c>
      <c r="G28" s="14">
        <v>52</v>
      </c>
      <c r="H28" s="14">
        <v>72</v>
      </c>
      <c r="I28" s="14">
        <v>36</v>
      </c>
      <c r="J28" s="14">
        <v>67</v>
      </c>
      <c r="K28" s="14">
        <v>52</v>
      </c>
      <c r="L28" s="14">
        <v>72</v>
      </c>
      <c r="M28" s="14">
        <v>73</v>
      </c>
      <c r="N28" s="12">
        <f>SUM(B28:M28)</f>
        <v>665</v>
      </c>
    </row>
    <row r="29" spans="1:14" ht="12" customHeight="1" thickTop="1">
      <c r="A29" s="20" t="s">
        <v>3</v>
      </c>
      <c r="B29" s="239">
        <v>20</v>
      </c>
      <c r="C29" s="16">
        <v>31</v>
      </c>
      <c r="D29" s="16">
        <v>21</v>
      </c>
      <c r="E29" s="16">
        <v>16</v>
      </c>
      <c r="F29" s="16">
        <v>11</v>
      </c>
      <c r="G29" s="16">
        <v>26</v>
      </c>
      <c r="H29" s="16">
        <v>44</v>
      </c>
      <c r="I29" s="16">
        <v>16</v>
      </c>
      <c r="J29" s="16">
        <v>27</v>
      </c>
      <c r="K29" s="16">
        <v>31</v>
      </c>
      <c r="L29" s="16">
        <v>30</v>
      </c>
      <c r="M29" s="16">
        <v>43</v>
      </c>
      <c r="N29" s="27">
        <f>SUM(B29:M29)</f>
        <v>316</v>
      </c>
    </row>
    <row r="30" spans="1:14" s="8" customFormat="1" ht="10.5" customHeight="1">
      <c r="A30" s="17" t="s">
        <v>10</v>
      </c>
      <c r="B30" s="240">
        <f>B29/B28*100</f>
        <v>34.48275862068966</v>
      </c>
      <c r="C30" s="19">
        <v>15</v>
      </c>
      <c r="D30" s="19">
        <v>15</v>
      </c>
      <c r="E30" s="19">
        <v>15</v>
      </c>
      <c r="F30" s="19">
        <f aca="true" t="shared" si="15" ref="F30:M30">F29/F28*100</f>
        <v>29.72972972972973</v>
      </c>
      <c r="G30" s="19">
        <f t="shared" si="15"/>
        <v>50</v>
      </c>
      <c r="H30" s="19">
        <f t="shared" si="15"/>
        <v>61.111111111111114</v>
      </c>
      <c r="I30" s="19">
        <f t="shared" si="15"/>
        <v>44.44444444444444</v>
      </c>
      <c r="J30" s="19">
        <f t="shared" si="15"/>
        <v>40.298507462686565</v>
      </c>
      <c r="K30" s="19">
        <f t="shared" si="15"/>
        <v>59.61538461538461</v>
      </c>
      <c r="L30" s="19">
        <f t="shared" si="15"/>
        <v>41.66666666666667</v>
      </c>
      <c r="M30" s="19">
        <f t="shared" si="15"/>
        <v>58.9041095890411</v>
      </c>
      <c r="N30" s="28">
        <f>N29/N28*100</f>
        <v>47.51879699248121</v>
      </c>
    </row>
    <row r="31" spans="1:14" ht="12" customHeight="1">
      <c r="A31" s="20" t="s">
        <v>11</v>
      </c>
      <c r="B31" s="239">
        <v>15</v>
      </c>
      <c r="C31" s="16">
        <v>15</v>
      </c>
      <c r="D31" s="16">
        <v>7</v>
      </c>
      <c r="E31" s="16">
        <v>3</v>
      </c>
      <c r="F31" s="16">
        <v>10</v>
      </c>
      <c r="G31" s="16">
        <v>16</v>
      </c>
      <c r="H31" s="16">
        <v>23</v>
      </c>
      <c r="I31" s="16">
        <v>15</v>
      </c>
      <c r="J31" s="16">
        <v>26</v>
      </c>
      <c r="K31" s="16">
        <v>12</v>
      </c>
      <c r="L31" s="16">
        <v>19</v>
      </c>
      <c r="M31" s="16">
        <v>5</v>
      </c>
      <c r="N31" s="27">
        <f>SUM(B31:M31)</f>
        <v>166</v>
      </c>
    </row>
    <row r="32" spans="1:14" s="8" customFormat="1" ht="10.5" customHeight="1">
      <c r="A32" s="17" t="s">
        <v>10</v>
      </c>
      <c r="B32" s="240">
        <f aca="true" t="shared" si="16" ref="B32:M32">B31/B28*100</f>
        <v>25.862068965517242</v>
      </c>
      <c r="C32" s="19">
        <f t="shared" si="16"/>
        <v>21.428571428571427</v>
      </c>
      <c r="D32" s="19">
        <f t="shared" si="16"/>
        <v>16.666666666666664</v>
      </c>
      <c r="E32" s="19">
        <f t="shared" si="16"/>
        <v>8.823529411764707</v>
      </c>
      <c r="F32" s="19">
        <f t="shared" si="16"/>
        <v>27.027027027027028</v>
      </c>
      <c r="G32" s="19">
        <f t="shared" si="16"/>
        <v>30.76923076923077</v>
      </c>
      <c r="H32" s="19">
        <f t="shared" si="16"/>
        <v>31.944444444444443</v>
      </c>
      <c r="I32" s="19">
        <f t="shared" si="16"/>
        <v>41.66666666666667</v>
      </c>
      <c r="J32" s="19">
        <f t="shared" si="16"/>
        <v>38.80597014925373</v>
      </c>
      <c r="K32" s="19">
        <f t="shared" si="16"/>
        <v>23.076923076923077</v>
      </c>
      <c r="L32" s="19">
        <f t="shared" si="16"/>
        <v>26.38888888888889</v>
      </c>
      <c r="M32" s="19">
        <f t="shared" si="16"/>
        <v>6.8493150684931505</v>
      </c>
      <c r="N32" s="28">
        <f>N31/N28*100</f>
        <v>24.962406015037594</v>
      </c>
    </row>
    <row r="33" spans="1:14" ht="12" customHeight="1">
      <c r="A33" s="20" t="s">
        <v>12</v>
      </c>
      <c r="B33" s="239">
        <f aca="true" t="shared" si="17" ref="B33:H33">B28-B31</f>
        <v>43</v>
      </c>
      <c r="C33" s="16">
        <f t="shared" si="17"/>
        <v>55</v>
      </c>
      <c r="D33" s="16">
        <f t="shared" si="17"/>
        <v>35</v>
      </c>
      <c r="E33" s="16">
        <f t="shared" si="17"/>
        <v>31</v>
      </c>
      <c r="F33" s="16">
        <f t="shared" si="17"/>
        <v>27</v>
      </c>
      <c r="G33" s="16">
        <f t="shared" si="17"/>
        <v>36</v>
      </c>
      <c r="H33" s="16">
        <f t="shared" si="17"/>
        <v>49</v>
      </c>
      <c r="I33" s="16">
        <f>I28-I31</f>
        <v>21</v>
      </c>
      <c r="J33" s="16">
        <f>J28-J31</f>
        <v>41</v>
      </c>
      <c r="K33" s="16">
        <f>K28-K31</f>
        <v>40</v>
      </c>
      <c r="L33" s="16">
        <f>L28-L31</f>
        <v>53</v>
      </c>
      <c r="M33" s="16">
        <f>M28-M31</f>
        <v>68</v>
      </c>
      <c r="N33" s="27">
        <f>SUM(B33:M33)</f>
        <v>499</v>
      </c>
    </row>
    <row r="34" spans="1:14" s="8" customFormat="1" ht="10.5" customHeight="1">
      <c r="A34" s="17" t="s">
        <v>10</v>
      </c>
      <c r="B34" s="240">
        <f aca="true" t="shared" si="18" ref="B34:M34">B33/B28*100</f>
        <v>74.13793103448276</v>
      </c>
      <c r="C34" s="19">
        <f t="shared" si="18"/>
        <v>78.57142857142857</v>
      </c>
      <c r="D34" s="19">
        <f t="shared" si="18"/>
        <v>83.33333333333334</v>
      </c>
      <c r="E34" s="19">
        <f t="shared" si="18"/>
        <v>91.17647058823529</v>
      </c>
      <c r="F34" s="19">
        <f t="shared" si="18"/>
        <v>72.97297297297297</v>
      </c>
      <c r="G34" s="19">
        <f t="shared" si="18"/>
        <v>69.23076923076923</v>
      </c>
      <c r="H34" s="19">
        <f t="shared" si="18"/>
        <v>68.05555555555556</v>
      </c>
      <c r="I34" s="19">
        <f t="shared" si="18"/>
        <v>58.333333333333336</v>
      </c>
      <c r="J34" s="19">
        <f t="shared" si="18"/>
        <v>61.19402985074627</v>
      </c>
      <c r="K34" s="19">
        <f t="shared" si="18"/>
        <v>76.92307692307693</v>
      </c>
      <c r="L34" s="19">
        <f t="shared" si="18"/>
        <v>73.61111111111111</v>
      </c>
      <c r="M34" s="19">
        <f t="shared" si="18"/>
        <v>93.15068493150685</v>
      </c>
      <c r="N34" s="28">
        <f>N33/N28*100</f>
        <v>75.0375939849624</v>
      </c>
    </row>
    <row r="35" spans="1:14" ht="12" customHeight="1">
      <c r="A35" s="20" t="s">
        <v>42</v>
      </c>
      <c r="B35" s="239">
        <v>45</v>
      </c>
      <c r="C35" s="16">
        <v>58</v>
      </c>
      <c r="D35" s="16">
        <v>36</v>
      </c>
      <c r="E35" s="16">
        <v>31</v>
      </c>
      <c r="F35" s="16">
        <v>30</v>
      </c>
      <c r="G35" s="16">
        <v>35</v>
      </c>
      <c r="H35" s="16">
        <v>45</v>
      </c>
      <c r="I35" s="16">
        <v>27</v>
      </c>
      <c r="J35" s="16">
        <v>44</v>
      </c>
      <c r="K35" s="16">
        <v>39</v>
      </c>
      <c r="L35" s="16">
        <v>51</v>
      </c>
      <c r="M35" s="16">
        <v>53</v>
      </c>
      <c r="N35" s="27">
        <f>SUM(B35:M35)</f>
        <v>494</v>
      </c>
    </row>
    <row r="36" spans="1:14" s="8" customFormat="1" ht="10.5" customHeight="1">
      <c r="A36" s="17" t="s">
        <v>10</v>
      </c>
      <c r="B36" s="240">
        <f aca="true" t="shared" si="19" ref="B36:M36">B35/B28*100</f>
        <v>77.58620689655173</v>
      </c>
      <c r="C36" s="19">
        <f t="shared" si="19"/>
        <v>82.85714285714286</v>
      </c>
      <c r="D36" s="19">
        <f t="shared" si="19"/>
        <v>85.71428571428571</v>
      </c>
      <c r="E36" s="19">
        <f t="shared" si="19"/>
        <v>91.17647058823529</v>
      </c>
      <c r="F36" s="19">
        <f t="shared" si="19"/>
        <v>81.08108108108108</v>
      </c>
      <c r="G36" s="19">
        <f t="shared" si="19"/>
        <v>67.3076923076923</v>
      </c>
      <c r="H36" s="19">
        <f t="shared" si="19"/>
        <v>62.5</v>
      </c>
      <c r="I36" s="19">
        <f t="shared" si="19"/>
        <v>75</v>
      </c>
      <c r="J36" s="19">
        <f t="shared" si="19"/>
        <v>65.67164179104478</v>
      </c>
      <c r="K36" s="19">
        <f t="shared" si="19"/>
        <v>75</v>
      </c>
      <c r="L36" s="19">
        <f t="shared" si="19"/>
        <v>70.83333333333334</v>
      </c>
      <c r="M36" s="19">
        <f t="shared" si="19"/>
        <v>72.6027397260274</v>
      </c>
      <c r="N36" s="28">
        <f>N35/N28*100</f>
        <v>74.28571428571429</v>
      </c>
    </row>
    <row r="37" spans="1:14" ht="12" customHeight="1">
      <c r="A37" s="20" t="s">
        <v>5</v>
      </c>
      <c r="B37" s="239">
        <f aca="true" t="shared" si="20" ref="B37:H37">B28-B35</f>
        <v>13</v>
      </c>
      <c r="C37" s="16">
        <f t="shared" si="20"/>
        <v>12</v>
      </c>
      <c r="D37" s="16">
        <f t="shared" si="20"/>
        <v>6</v>
      </c>
      <c r="E37" s="16">
        <f t="shared" si="20"/>
        <v>3</v>
      </c>
      <c r="F37" s="16">
        <f t="shared" si="20"/>
        <v>7</v>
      </c>
      <c r="G37" s="31">
        <f t="shared" si="20"/>
        <v>17</v>
      </c>
      <c r="H37" s="31">
        <f t="shared" si="20"/>
        <v>27</v>
      </c>
      <c r="I37" s="31">
        <f>I28-I35</f>
        <v>9</v>
      </c>
      <c r="J37" s="31">
        <f>J28-J35</f>
        <v>23</v>
      </c>
      <c r="K37" s="31">
        <f>K28-K35</f>
        <v>13</v>
      </c>
      <c r="L37" s="31">
        <f>L28-L35</f>
        <v>21</v>
      </c>
      <c r="M37" s="31">
        <f>M28-M35</f>
        <v>20</v>
      </c>
      <c r="N37" s="27">
        <f>SUM(B37:M37)</f>
        <v>171</v>
      </c>
    </row>
    <row r="38" spans="1:14" s="8" customFormat="1" ht="9.75" customHeight="1">
      <c r="A38" s="17" t="s">
        <v>10</v>
      </c>
      <c r="B38" s="240">
        <f aca="true" t="shared" si="21" ref="B38:M38">B37/B28*100</f>
        <v>22.413793103448278</v>
      </c>
      <c r="C38" s="19">
        <f t="shared" si="21"/>
        <v>17.142857142857142</v>
      </c>
      <c r="D38" s="19">
        <f t="shared" si="21"/>
        <v>14.285714285714285</v>
      </c>
      <c r="E38" s="19">
        <f t="shared" si="21"/>
        <v>8.823529411764707</v>
      </c>
      <c r="F38" s="19">
        <f t="shared" si="21"/>
        <v>18.91891891891892</v>
      </c>
      <c r="G38" s="19">
        <f t="shared" si="21"/>
        <v>32.69230769230769</v>
      </c>
      <c r="H38" s="19">
        <f t="shared" si="21"/>
        <v>37.5</v>
      </c>
      <c r="I38" s="19">
        <f t="shared" si="21"/>
        <v>25</v>
      </c>
      <c r="J38" s="19">
        <f t="shared" si="21"/>
        <v>34.32835820895522</v>
      </c>
      <c r="K38" s="19">
        <f t="shared" si="21"/>
        <v>25</v>
      </c>
      <c r="L38" s="19">
        <f t="shared" si="21"/>
        <v>29.166666666666668</v>
      </c>
      <c r="M38" s="19">
        <f t="shared" si="21"/>
        <v>27.397260273972602</v>
      </c>
      <c r="N38" s="28">
        <f>N37/N28*100</f>
        <v>25.71428571428571</v>
      </c>
    </row>
    <row r="39" spans="1:15" s="56" customFormat="1" ht="11.25" customHeight="1">
      <c r="A39" s="144" t="s">
        <v>111</v>
      </c>
      <c r="B39" s="271">
        <v>23</v>
      </c>
      <c r="C39" s="163">
        <v>28</v>
      </c>
      <c r="D39" s="163">
        <v>15</v>
      </c>
      <c r="E39" s="163">
        <v>9</v>
      </c>
      <c r="F39" s="127">
        <v>17</v>
      </c>
      <c r="G39" s="127">
        <v>28</v>
      </c>
      <c r="H39" s="127">
        <v>40</v>
      </c>
      <c r="I39" s="127">
        <v>17</v>
      </c>
      <c r="J39" s="127">
        <v>39</v>
      </c>
      <c r="K39" s="127">
        <v>21</v>
      </c>
      <c r="L39" s="127">
        <v>36</v>
      </c>
      <c r="M39" s="127">
        <v>31</v>
      </c>
      <c r="N39" s="27">
        <f>SUM(B39:M39)</f>
        <v>304</v>
      </c>
      <c r="O39" s="55"/>
    </row>
    <row r="40" spans="1:15" s="56" customFormat="1" ht="11.25" customHeight="1">
      <c r="A40" s="147" t="s">
        <v>4</v>
      </c>
      <c r="B40" s="149">
        <f aca="true" t="shared" si="22" ref="B40:M40">B39/B28*100</f>
        <v>39.6551724137931</v>
      </c>
      <c r="C40" s="148">
        <f t="shared" si="22"/>
        <v>40</v>
      </c>
      <c r="D40" s="148">
        <f t="shared" si="22"/>
        <v>35.714285714285715</v>
      </c>
      <c r="E40" s="148">
        <f t="shared" si="22"/>
        <v>26.47058823529412</v>
      </c>
      <c r="F40" s="54">
        <f t="shared" si="22"/>
        <v>45.94594594594595</v>
      </c>
      <c r="G40" s="54">
        <f t="shared" si="22"/>
        <v>53.84615384615385</v>
      </c>
      <c r="H40" s="54">
        <f t="shared" si="22"/>
        <v>55.55555555555556</v>
      </c>
      <c r="I40" s="54">
        <f t="shared" si="22"/>
        <v>47.22222222222222</v>
      </c>
      <c r="J40" s="54">
        <f t="shared" si="22"/>
        <v>58.2089552238806</v>
      </c>
      <c r="K40" s="54">
        <f t="shared" si="22"/>
        <v>40.38461538461539</v>
      </c>
      <c r="L40" s="54">
        <f t="shared" si="22"/>
        <v>50</v>
      </c>
      <c r="M40" s="54">
        <f t="shared" si="22"/>
        <v>42.465753424657535</v>
      </c>
      <c r="N40" s="156">
        <f>N39/N28*100</f>
        <v>45.714285714285715</v>
      </c>
      <c r="O40" s="55"/>
    </row>
    <row r="41" spans="1:15" s="46" customFormat="1" ht="12" customHeight="1">
      <c r="A41" s="144" t="s">
        <v>112</v>
      </c>
      <c r="B41" s="269">
        <v>23</v>
      </c>
      <c r="C41" s="145">
        <v>28</v>
      </c>
      <c r="D41" s="145">
        <v>22</v>
      </c>
      <c r="E41" s="145">
        <v>15</v>
      </c>
      <c r="F41" s="51">
        <v>21</v>
      </c>
      <c r="G41" s="51">
        <v>31</v>
      </c>
      <c r="H41" s="51">
        <v>26</v>
      </c>
      <c r="I41" s="51">
        <v>17</v>
      </c>
      <c r="J41" s="51">
        <v>29</v>
      </c>
      <c r="K41" s="51">
        <v>23</v>
      </c>
      <c r="L41" s="51">
        <v>33</v>
      </c>
      <c r="M41" s="51">
        <v>32</v>
      </c>
      <c r="N41" s="27">
        <f>SUM(B41:M41)</f>
        <v>300</v>
      </c>
      <c r="O41" s="49"/>
    </row>
    <row r="42" spans="1:15" s="56" customFormat="1" ht="10.5" customHeight="1">
      <c r="A42" s="147" t="s">
        <v>4</v>
      </c>
      <c r="B42" s="149">
        <f aca="true" t="shared" si="23" ref="B42:M42">B41/B28*100</f>
        <v>39.6551724137931</v>
      </c>
      <c r="C42" s="148">
        <f t="shared" si="23"/>
        <v>40</v>
      </c>
      <c r="D42" s="148">
        <f t="shared" si="23"/>
        <v>52.38095238095239</v>
      </c>
      <c r="E42" s="148">
        <f t="shared" si="23"/>
        <v>44.11764705882353</v>
      </c>
      <c r="F42" s="54">
        <f t="shared" si="23"/>
        <v>56.75675675675676</v>
      </c>
      <c r="G42" s="54">
        <f t="shared" si="23"/>
        <v>59.61538461538461</v>
      </c>
      <c r="H42" s="54">
        <f t="shared" si="23"/>
        <v>36.11111111111111</v>
      </c>
      <c r="I42" s="54">
        <f t="shared" si="23"/>
        <v>47.22222222222222</v>
      </c>
      <c r="J42" s="54">
        <f t="shared" si="23"/>
        <v>43.28358208955223</v>
      </c>
      <c r="K42" s="54">
        <f t="shared" si="23"/>
        <v>44.230769230769226</v>
      </c>
      <c r="L42" s="54">
        <f t="shared" si="23"/>
        <v>45.83333333333333</v>
      </c>
      <c r="M42" s="54">
        <f t="shared" si="23"/>
        <v>43.83561643835616</v>
      </c>
      <c r="N42" s="156">
        <f>N41/N28*100</f>
        <v>45.11278195488722</v>
      </c>
      <c r="O42" s="55"/>
    </row>
    <row r="43" spans="1:15" s="46" customFormat="1" ht="12" customHeight="1">
      <c r="A43" s="50" t="s">
        <v>113</v>
      </c>
      <c r="B43" s="252">
        <v>12</v>
      </c>
      <c r="C43" s="51">
        <v>3</v>
      </c>
      <c r="D43" s="51">
        <v>3</v>
      </c>
      <c r="E43" s="51">
        <v>5</v>
      </c>
      <c r="F43" s="51">
        <v>3</v>
      </c>
      <c r="G43" s="51">
        <v>3</v>
      </c>
      <c r="H43" s="51">
        <v>3</v>
      </c>
      <c r="I43" s="51">
        <v>4</v>
      </c>
      <c r="J43" s="51">
        <v>2</v>
      </c>
      <c r="K43" s="51">
        <v>4</v>
      </c>
      <c r="L43" s="51">
        <v>4</v>
      </c>
      <c r="M43" s="51">
        <v>3</v>
      </c>
      <c r="N43" s="27">
        <f>SUM(B43:M43)</f>
        <v>49</v>
      </c>
      <c r="O43" s="49"/>
    </row>
    <row r="44" spans="1:15" s="46" customFormat="1" ht="12" customHeight="1">
      <c r="A44" s="52" t="s">
        <v>4</v>
      </c>
      <c r="B44" s="53">
        <f aca="true" t="shared" si="24" ref="B44:M44">B43/B28*100</f>
        <v>20.689655172413794</v>
      </c>
      <c r="C44" s="54">
        <f t="shared" si="24"/>
        <v>4.285714285714286</v>
      </c>
      <c r="D44" s="54">
        <f t="shared" si="24"/>
        <v>7.142857142857142</v>
      </c>
      <c r="E44" s="54">
        <f t="shared" si="24"/>
        <v>14.705882352941178</v>
      </c>
      <c r="F44" s="54">
        <f t="shared" si="24"/>
        <v>8.108108108108109</v>
      </c>
      <c r="G44" s="54">
        <f t="shared" si="24"/>
        <v>5.769230769230769</v>
      </c>
      <c r="H44" s="54">
        <f t="shared" si="24"/>
        <v>4.166666666666666</v>
      </c>
      <c r="I44" s="54">
        <f t="shared" si="24"/>
        <v>11.11111111111111</v>
      </c>
      <c r="J44" s="54">
        <f t="shared" si="24"/>
        <v>2.9850746268656714</v>
      </c>
      <c r="K44" s="54">
        <f t="shared" si="24"/>
        <v>7.6923076923076925</v>
      </c>
      <c r="L44" s="54">
        <f t="shared" si="24"/>
        <v>5.555555555555555</v>
      </c>
      <c r="M44" s="54">
        <f t="shared" si="24"/>
        <v>4.10958904109589</v>
      </c>
      <c r="N44" s="61">
        <f>N43/N28*100</f>
        <v>7.368421052631578</v>
      </c>
      <c r="O44" s="49"/>
    </row>
    <row r="45" spans="1:15" s="46" customFormat="1" ht="12" customHeight="1">
      <c r="A45" s="50" t="s">
        <v>114</v>
      </c>
      <c r="B45" s="252">
        <v>7</v>
      </c>
      <c r="C45" s="51">
        <v>9</v>
      </c>
      <c r="D45" s="51">
        <v>0</v>
      </c>
      <c r="E45" s="51">
        <v>0</v>
      </c>
      <c r="F45" s="51">
        <v>0</v>
      </c>
      <c r="G45" s="51">
        <v>1</v>
      </c>
      <c r="H45" s="51">
        <v>3</v>
      </c>
      <c r="I45" s="51">
        <v>2</v>
      </c>
      <c r="J45" s="51">
        <v>3</v>
      </c>
      <c r="K45" s="51">
        <v>1</v>
      </c>
      <c r="L45" s="51">
        <v>16</v>
      </c>
      <c r="M45" s="51">
        <v>10</v>
      </c>
      <c r="N45" s="27">
        <f>SUM(B45:M45)</f>
        <v>52</v>
      </c>
      <c r="O45" s="49"/>
    </row>
    <row r="46" spans="1:15" s="46" customFormat="1" ht="12" customHeight="1" thickBot="1">
      <c r="A46" s="52" t="s">
        <v>4</v>
      </c>
      <c r="B46" s="53">
        <f aca="true" t="shared" si="25" ref="B46:M46">B45/B28*100</f>
        <v>12.068965517241379</v>
      </c>
      <c r="C46" s="58">
        <f t="shared" si="25"/>
        <v>12.857142857142856</v>
      </c>
      <c r="D46" s="58">
        <f t="shared" si="25"/>
        <v>0</v>
      </c>
      <c r="E46" s="58">
        <f t="shared" si="25"/>
        <v>0</v>
      </c>
      <c r="F46" s="58">
        <f t="shared" si="25"/>
        <v>0</v>
      </c>
      <c r="G46" s="58">
        <f t="shared" si="25"/>
        <v>1.9230769230769231</v>
      </c>
      <c r="H46" s="58">
        <f t="shared" si="25"/>
        <v>4.166666666666666</v>
      </c>
      <c r="I46" s="58">
        <f t="shared" si="25"/>
        <v>5.555555555555555</v>
      </c>
      <c r="J46" s="58">
        <f t="shared" si="25"/>
        <v>4.477611940298507</v>
      </c>
      <c r="K46" s="58">
        <f t="shared" si="25"/>
        <v>1.9230769230769231</v>
      </c>
      <c r="L46" s="58">
        <f t="shared" si="25"/>
        <v>22.22222222222222</v>
      </c>
      <c r="M46" s="58">
        <f t="shared" si="25"/>
        <v>13.698630136986301</v>
      </c>
      <c r="N46" s="61">
        <f>N45/N28*100</f>
        <v>7.819548872180452</v>
      </c>
      <c r="O46" s="49"/>
    </row>
    <row r="47" spans="1:14" s="4" customFormat="1" ht="12" customHeight="1" thickBot="1">
      <c r="A47" s="23" t="s">
        <v>34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6"/>
    </row>
    <row r="48" spans="1:14" s="3" customFormat="1" ht="12" customHeight="1" thickBot="1">
      <c r="A48" s="12" t="s">
        <v>15</v>
      </c>
      <c r="B48" s="131">
        <v>31</v>
      </c>
      <c r="C48" s="14">
        <v>48</v>
      </c>
      <c r="D48" s="14">
        <v>50</v>
      </c>
      <c r="E48" s="14">
        <v>57</v>
      </c>
      <c r="F48" s="131">
        <v>71</v>
      </c>
      <c r="G48" s="14">
        <v>63</v>
      </c>
      <c r="H48" s="14">
        <v>68</v>
      </c>
      <c r="I48" s="14">
        <v>52</v>
      </c>
      <c r="J48" s="14">
        <v>121</v>
      </c>
      <c r="K48" s="14">
        <v>81</v>
      </c>
      <c r="L48" s="14">
        <v>59</v>
      </c>
      <c r="M48" s="14">
        <v>49</v>
      </c>
      <c r="N48" s="12">
        <f>SUM(B48:M48)</f>
        <v>750</v>
      </c>
    </row>
    <row r="49" spans="1:14" s="3" customFormat="1" ht="12" customHeight="1" thickTop="1">
      <c r="A49" s="27" t="s">
        <v>16</v>
      </c>
      <c r="B49" s="130">
        <v>15</v>
      </c>
      <c r="C49" s="16">
        <v>22</v>
      </c>
      <c r="D49" s="16">
        <v>31</v>
      </c>
      <c r="E49" s="16">
        <v>27</v>
      </c>
      <c r="F49" s="130">
        <v>29</v>
      </c>
      <c r="G49" s="16">
        <v>21</v>
      </c>
      <c r="H49" s="16">
        <v>31</v>
      </c>
      <c r="I49" s="16">
        <v>21</v>
      </c>
      <c r="J49" s="16">
        <v>57</v>
      </c>
      <c r="K49" s="16">
        <v>33</v>
      </c>
      <c r="L49" s="16">
        <v>28</v>
      </c>
      <c r="M49" s="16">
        <v>20</v>
      </c>
      <c r="N49" s="27">
        <f>SUM(B49:M49)</f>
        <v>335</v>
      </c>
    </row>
    <row r="50" spans="1:14" s="8" customFormat="1" ht="9" customHeight="1">
      <c r="A50" s="17" t="s">
        <v>17</v>
      </c>
      <c r="B50" s="132">
        <f aca="true" t="shared" si="26" ref="B50:M50">B49/B48*100</f>
        <v>48.38709677419355</v>
      </c>
      <c r="C50" s="19">
        <f t="shared" si="26"/>
        <v>45.83333333333333</v>
      </c>
      <c r="D50" s="19">
        <f t="shared" si="26"/>
        <v>62</v>
      </c>
      <c r="E50" s="19">
        <f t="shared" si="26"/>
        <v>47.368421052631575</v>
      </c>
      <c r="F50" s="132">
        <f t="shared" si="26"/>
        <v>40.845070422535215</v>
      </c>
      <c r="G50" s="19">
        <f t="shared" si="26"/>
        <v>33.33333333333333</v>
      </c>
      <c r="H50" s="19">
        <f t="shared" si="26"/>
        <v>45.588235294117645</v>
      </c>
      <c r="I50" s="19">
        <f t="shared" si="26"/>
        <v>40.38461538461539</v>
      </c>
      <c r="J50" s="19">
        <f t="shared" si="26"/>
        <v>47.107438016528924</v>
      </c>
      <c r="K50" s="19">
        <f t="shared" si="26"/>
        <v>40.74074074074074</v>
      </c>
      <c r="L50" s="19">
        <f t="shared" si="26"/>
        <v>47.45762711864407</v>
      </c>
      <c r="M50" s="19">
        <f t="shared" si="26"/>
        <v>40.816326530612244</v>
      </c>
      <c r="N50" s="28">
        <f>N49/N48*100</f>
        <v>44.666666666666664</v>
      </c>
    </row>
    <row r="51" spans="1:15" s="56" customFormat="1" ht="11.25" customHeight="1">
      <c r="A51" s="158" t="s">
        <v>111</v>
      </c>
      <c r="B51" s="159">
        <v>13</v>
      </c>
      <c r="C51" s="163">
        <v>17</v>
      </c>
      <c r="D51" s="163">
        <v>23</v>
      </c>
      <c r="E51" s="163">
        <v>27</v>
      </c>
      <c r="F51" s="133">
        <v>27</v>
      </c>
      <c r="G51" s="127">
        <v>22</v>
      </c>
      <c r="H51" s="127">
        <v>36</v>
      </c>
      <c r="I51" s="127">
        <v>23</v>
      </c>
      <c r="J51" s="127">
        <v>48</v>
      </c>
      <c r="K51" s="127">
        <v>36</v>
      </c>
      <c r="L51" s="127">
        <v>28</v>
      </c>
      <c r="M51" s="127">
        <v>25</v>
      </c>
      <c r="N51" s="27">
        <f>SUM(B51:M51)</f>
        <v>325</v>
      </c>
      <c r="O51" s="55"/>
    </row>
    <row r="52" spans="1:15" s="56" customFormat="1" ht="11.25" customHeight="1">
      <c r="A52" s="147" t="s">
        <v>4</v>
      </c>
      <c r="B52" s="160">
        <f aca="true" t="shared" si="27" ref="B52:M52">B51/B48*100</f>
        <v>41.935483870967744</v>
      </c>
      <c r="C52" s="148">
        <f t="shared" si="27"/>
        <v>35.41666666666667</v>
      </c>
      <c r="D52" s="148">
        <f t="shared" si="27"/>
        <v>46</v>
      </c>
      <c r="E52" s="148">
        <f t="shared" si="27"/>
        <v>47.368421052631575</v>
      </c>
      <c r="F52" s="67">
        <f t="shared" si="27"/>
        <v>38.028169014084504</v>
      </c>
      <c r="G52" s="54">
        <f t="shared" si="27"/>
        <v>34.92063492063492</v>
      </c>
      <c r="H52" s="54">
        <f t="shared" si="27"/>
        <v>52.94117647058824</v>
      </c>
      <c r="I52" s="54">
        <f t="shared" si="27"/>
        <v>44.230769230769226</v>
      </c>
      <c r="J52" s="54">
        <f t="shared" si="27"/>
        <v>39.66942148760331</v>
      </c>
      <c r="K52" s="54">
        <f t="shared" si="27"/>
        <v>44.44444444444444</v>
      </c>
      <c r="L52" s="54">
        <f t="shared" si="27"/>
        <v>47.45762711864407</v>
      </c>
      <c r="M52" s="54">
        <f t="shared" si="27"/>
        <v>51.02040816326531</v>
      </c>
      <c r="N52" s="156">
        <f>N51/N48*100</f>
        <v>43.333333333333336</v>
      </c>
      <c r="O52" s="55"/>
    </row>
    <row r="53" spans="1:15" s="46" customFormat="1" ht="12" customHeight="1">
      <c r="A53" s="158" t="s">
        <v>112</v>
      </c>
      <c r="B53" s="161">
        <v>14</v>
      </c>
      <c r="C53" s="145">
        <v>12</v>
      </c>
      <c r="D53" s="145">
        <v>20</v>
      </c>
      <c r="E53" s="145">
        <v>32</v>
      </c>
      <c r="F53" s="66">
        <v>25</v>
      </c>
      <c r="G53" s="51">
        <v>35</v>
      </c>
      <c r="H53" s="51">
        <v>37</v>
      </c>
      <c r="I53" s="51">
        <v>29</v>
      </c>
      <c r="J53" s="51">
        <v>65</v>
      </c>
      <c r="K53" s="51">
        <v>38</v>
      </c>
      <c r="L53" s="51">
        <v>23</v>
      </c>
      <c r="M53" s="51">
        <v>14</v>
      </c>
      <c r="N53" s="27">
        <f>SUM(B53:M53)</f>
        <v>344</v>
      </c>
      <c r="O53" s="49"/>
    </row>
    <row r="54" spans="1:15" s="56" customFormat="1" ht="10.5" customHeight="1">
      <c r="A54" s="147" t="s">
        <v>4</v>
      </c>
      <c r="B54" s="160">
        <f aca="true" t="shared" si="28" ref="B54:M54">B53/B48*100</f>
        <v>45.16129032258064</v>
      </c>
      <c r="C54" s="148">
        <f t="shared" si="28"/>
        <v>25</v>
      </c>
      <c r="D54" s="148">
        <f t="shared" si="28"/>
        <v>40</v>
      </c>
      <c r="E54" s="148">
        <f t="shared" si="28"/>
        <v>56.14035087719298</v>
      </c>
      <c r="F54" s="67">
        <f t="shared" si="28"/>
        <v>35.2112676056338</v>
      </c>
      <c r="G54" s="54">
        <f t="shared" si="28"/>
        <v>55.55555555555556</v>
      </c>
      <c r="H54" s="54">
        <f t="shared" si="28"/>
        <v>54.41176470588235</v>
      </c>
      <c r="I54" s="54">
        <f t="shared" si="28"/>
        <v>55.769230769230774</v>
      </c>
      <c r="J54" s="54">
        <f t="shared" si="28"/>
        <v>53.71900826446281</v>
      </c>
      <c r="K54" s="54">
        <f t="shared" si="28"/>
        <v>46.913580246913575</v>
      </c>
      <c r="L54" s="54">
        <f t="shared" si="28"/>
        <v>38.983050847457626</v>
      </c>
      <c r="M54" s="54">
        <f t="shared" si="28"/>
        <v>28.57142857142857</v>
      </c>
      <c r="N54" s="156">
        <f>N53/N48*100</f>
        <v>45.86666666666667</v>
      </c>
      <c r="O54" s="55"/>
    </row>
    <row r="55" spans="1:15" s="46" customFormat="1" ht="12" customHeight="1">
      <c r="A55" s="162" t="s">
        <v>113</v>
      </c>
      <c r="B55" s="159">
        <v>1</v>
      </c>
      <c r="C55" s="163">
        <v>2</v>
      </c>
      <c r="D55" s="163">
        <v>1</v>
      </c>
      <c r="E55" s="163">
        <v>5</v>
      </c>
      <c r="F55" s="133">
        <v>5</v>
      </c>
      <c r="G55" s="127">
        <v>7</v>
      </c>
      <c r="H55" s="127">
        <v>4</v>
      </c>
      <c r="I55" s="127">
        <v>5</v>
      </c>
      <c r="J55" s="127">
        <v>5</v>
      </c>
      <c r="K55" s="127">
        <v>5</v>
      </c>
      <c r="L55" s="127">
        <v>4</v>
      </c>
      <c r="M55" s="127">
        <v>4</v>
      </c>
      <c r="N55" s="38">
        <f>SUM(B55:M55)</f>
        <v>48</v>
      </c>
      <c r="O55" s="49"/>
    </row>
    <row r="56" spans="1:15" s="46" customFormat="1" ht="12" customHeight="1" thickBot="1">
      <c r="A56" s="164" t="s">
        <v>4</v>
      </c>
      <c r="B56" s="165">
        <f aca="true" t="shared" si="29" ref="B56:M56">B55/B48*100</f>
        <v>3.225806451612903</v>
      </c>
      <c r="C56" s="272">
        <f t="shared" si="29"/>
        <v>4.166666666666666</v>
      </c>
      <c r="D56" s="272">
        <f t="shared" si="29"/>
        <v>2</v>
      </c>
      <c r="E56" s="272">
        <f t="shared" si="29"/>
        <v>8.771929824561402</v>
      </c>
      <c r="F56" s="134">
        <f t="shared" si="29"/>
        <v>7.042253521126761</v>
      </c>
      <c r="G56" s="268">
        <f t="shared" si="29"/>
        <v>11.11111111111111</v>
      </c>
      <c r="H56" s="268">
        <f t="shared" si="29"/>
        <v>5.88235294117647</v>
      </c>
      <c r="I56" s="268">
        <f t="shared" si="29"/>
        <v>9.615384615384617</v>
      </c>
      <c r="J56" s="268">
        <f t="shared" si="29"/>
        <v>4.132231404958678</v>
      </c>
      <c r="K56" s="268">
        <f t="shared" si="29"/>
        <v>6.172839506172839</v>
      </c>
      <c r="L56" s="268">
        <f t="shared" si="29"/>
        <v>6.779661016949152</v>
      </c>
      <c r="M56" s="268">
        <f t="shared" si="29"/>
        <v>8.16326530612245</v>
      </c>
      <c r="N56" s="166">
        <f>N55/N48*100</f>
        <v>6.4</v>
      </c>
      <c r="O56" s="49"/>
    </row>
    <row r="57" spans="1:14" s="3" customFormat="1" ht="12.75" thickTop="1">
      <c r="A57" s="20" t="s">
        <v>142</v>
      </c>
      <c r="B57" s="130">
        <v>16</v>
      </c>
      <c r="C57" s="16">
        <v>22</v>
      </c>
      <c r="D57" s="16">
        <v>24</v>
      </c>
      <c r="E57" s="16">
        <v>29</v>
      </c>
      <c r="F57" s="130">
        <v>36</v>
      </c>
      <c r="G57" s="16">
        <v>34</v>
      </c>
      <c r="H57" s="16">
        <v>39</v>
      </c>
      <c r="I57" s="16">
        <v>19</v>
      </c>
      <c r="J57" s="16">
        <v>58</v>
      </c>
      <c r="K57" s="16">
        <v>28</v>
      </c>
      <c r="L57" s="16">
        <v>28</v>
      </c>
      <c r="M57" s="16">
        <v>19</v>
      </c>
      <c r="N57" s="27">
        <f>SUM(B57:M57)</f>
        <v>352</v>
      </c>
    </row>
    <row r="58" spans="1:14" s="8" customFormat="1" ht="9" customHeight="1">
      <c r="A58" s="17" t="s">
        <v>17</v>
      </c>
      <c r="B58" s="132">
        <f aca="true" t="shared" si="30" ref="B58:M58">B57/B48*100</f>
        <v>51.61290322580645</v>
      </c>
      <c r="C58" s="19">
        <f t="shared" si="30"/>
        <v>45.83333333333333</v>
      </c>
      <c r="D58" s="19">
        <f t="shared" si="30"/>
        <v>48</v>
      </c>
      <c r="E58" s="19">
        <f t="shared" si="30"/>
        <v>50.877192982456144</v>
      </c>
      <c r="F58" s="132">
        <f t="shared" si="30"/>
        <v>50.70422535211267</v>
      </c>
      <c r="G58" s="19">
        <f t="shared" si="30"/>
        <v>53.96825396825397</v>
      </c>
      <c r="H58" s="19">
        <f t="shared" si="30"/>
        <v>57.35294117647059</v>
      </c>
      <c r="I58" s="19">
        <f t="shared" si="30"/>
        <v>36.53846153846153</v>
      </c>
      <c r="J58" s="19">
        <f t="shared" si="30"/>
        <v>47.93388429752066</v>
      </c>
      <c r="K58" s="19">
        <f t="shared" si="30"/>
        <v>34.5679012345679</v>
      </c>
      <c r="L58" s="19">
        <f t="shared" si="30"/>
        <v>47.45762711864407</v>
      </c>
      <c r="M58" s="19">
        <f t="shared" si="30"/>
        <v>38.775510204081634</v>
      </c>
      <c r="N58" s="28">
        <f>N57/N48*100</f>
        <v>46.93333333333333</v>
      </c>
    </row>
    <row r="59" spans="1:14" s="3" customFormat="1" ht="12">
      <c r="A59" s="27" t="s">
        <v>149</v>
      </c>
      <c r="B59" s="130">
        <v>8</v>
      </c>
      <c r="C59" s="16">
        <v>12</v>
      </c>
      <c r="D59" s="16">
        <v>16</v>
      </c>
      <c r="E59" s="16">
        <v>12</v>
      </c>
      <c r="F59" s="130">
        <v>10</v>
      </c>
      <c r="G59" s="16">
        <v>12</v>
      </c>
      <c r="H59" s="16">
        <v>14</v>
      </c>
      <c r="I59" s="16">
        <v>9</v>
      </c>
      <c r="J59" s="16">
        <v>29</v>
      </c>
      <c r="K59" s="16">
        <v>13</v>
      </c>
      <c r="L59" s="16">
        <v>15</v>
      </c>
      <c r="M59" s="16">
        <v>8</v>
      </c>
      <c r="N59" s="27">
        <f>SUM(B59:M59)</f>
        <v>158</v>
      </c>
    </row>
    <row r="60" spans="1:14" s="8" customFormat="1" ht="8.25" customHeight="1">
      <c r="A60" s="17" t="s">
        <v>144</v>
      </c>
      <c r="B60" s="132">
        <f aca="true" t="shared" si="31" ref="B60:M60">B59/B48*100</f>
        <v>25.806451612903224</v>
      </c>
      <c r="C60" s="19">
        <f t="shared" si="31"/>
        <v>25</v>
      </c>
      <c r="D60" s="19">
        <f t="shared" si="31"/>
        <v>32</v>
      </c>
      <c r="E60" s="19">
        <f t="shared" si="31"/>
        <v>21.052631578947366</v>
      </c>
      <c r="F60" s="132">
        <f t="shared" si="31"/>
        <v>14.084507042253522</v>
      </c>
      <c r="G60" s="19">
        <f t="shared" si="31"/>
        <v>19.047619047619047</v>
      </c>
      <c r="H60" s="19">
        <f t="shared" si="31"/>
        <v>20.588235294117645</v>
      </c>
      <c r="I60" s="19">
        <f t="shared" si="31"/>
        <v>17.307692307692307</v>
      </c>
      <c r="J60" s="19">
        <f t="shared" si="31"/>
        <v>23.96694214876033</v>
      </c>
      <c r="K60" s="19">
        <f t="shared" si="31"/>
        <v>16.049382716049383</v>
      </c>
      <c r="L60" s="19">
        <f t="shared" si="31"/>
        <v>25.423728813559322</v>
      </c>
      <c r="M60" s="19">
        <f t="shared" si="31"/>
        <v>16.3265306122449</v>
      </c>
      <c r="N60" s="28">
        <f>N59/N48*100</f>
        <v>21.066666666666666</v>
      </c>
    </row>
    <row r="61" spans="1:14" s="3" customFormat="1" ht="12">
      <c r="A61" s="27" t="s">
        <v>143</v>
      </c>
      <c r="B61" s="130">
        <v>14</v>
      </c>
      <c r="C61" s="16">
        <v>18</v>
      </c>
      <c r="D61" s="16">
        <v>21</v>
      </c>
      <c r="E61" s="16">
        <v>24</v>
      </c>
      <c r="F61" s="130">
        <v>27</v>
      </c>
      <c r="G61" s="16">
        <v>19</v>
      </c>
      <c r="H61" s="16">
        <v>26</v>
      </c>
      <c r="I61" s="16">
        <v>14</v>
      </c>
      <c r="J61" s="16">
        <v>38</v>
      </c>
      <c r="K61" s="16">
        <v>25</v>
      </c>
      <c r="L61" s="16">
        <v>20</v>
      </c>
      <c r="M61" s="16">
        <v>15</v>
      </c>
      <c r="N61" s="27">
        <f>SUM(B61:M61)</f>
        <v>261</v>
      </c>
    </row>
    <row r="62" spans="1:14" s="8" customFormat="1" ht="9" customHeight="1">
      <c r="A62" s="17" t="s">
        <v>144</v>
      </c>
      <c r="B62" s="132">
        <f aca="true" t="shared" si="32" ref="B62:M62">B61/B48*100</f>
        <v>45.16129032258064</v>
      </c>
      <c r="C62" s="19">
        <f t="shared" si="32"/>
        <v>37.5</v>
      </c>
      <c r="D62" s="19">
        <f t="shared" si="32"/>
        <v>42</v>
      </c>
      <c r="E62" s="19">
        <f t="shared" si="32"/>
        <v>42.10526315789473</v>
      </c>
      <c r="F62" s="132">
        <f t="shared" si="32"/>
        <v>38.028169014084504</v>
      </c>
      <c r="G62" s="19">
        <f t="shared" si="32"/>
        <v>30.158730158730158</v>
      </c>
      <c r="H62" s="19">
        <f t="shared" si="32"/>
        <v>38.23529411764706</v>
      </c>
      <c r="I62" s="19">
        <f t="shared" si="32"/>
        <v>26.923076923076923</v>
      </c>
      <c r="J62" s="19">
        <f t="shared" si="32"/>
        <v>31.40495867768595</v>
      </c>
      <c r="K62" s="19">
        <f t="shared" si="32"/>
        <v>30.864197530864196</v>
      </c>
      <c r="L62" s="19">
        <f t="shared" si="32"/>
        <v>33.89830508474576</v>
      </c>
      <c r="M62" s="19">
        <f t="shared" si="32"/>
        <v>30.612244897959183</v>
      </c>
      <c r="N62" s="28">
        <f>N61/N48*100</f>
        <v>34.8</v>
      </c>
    </row>
    <row r="63" spans="1:14" s="3" customFormat="1" ht="12">
      <c r="A63" s="38" t="s">
        <v>150</v>
      </c>
      <c r="B63" s="135">
        <f aca="true" t="shared" si="33" ref="B63:H63">B57-B61</f>
        <v>2</v>
      </c>
      <c r="C63" s="31">
        <f t="shared" si="33"/>
        <v>4</v>
      </c>
      <c r="D63" s="31">
        <f t="shared" si="33"/>
        <v>3</v>
      </c>
      <c r="E63" s="31">
        <f t="shared" si="33"/>
        <v>5</v>
      </c>
      <c r="F63" s="135">
        <f t="shared" si="33"/>
        <v>9</v>
      </c>
      <c r="G63" s="31">
        <f t="shared" si="33"/>
        <v>15</v>
      </c>
      <c r="H63" s="31">
        <f t="shared" si="33"/>
        <v>13</v>
      </c>
      <c r="I63" s="31">
        <f>I57-I61</f>
        <v>5</v>
      </c>
      <c r="J63" s="31">
        <f>J57-J61</f>
        <v>20</v>
      </c>
      <c r="K63" s="31">
        <f>K57-K61</f>
        <v>3</v>
      </c>
      <c r="L63" s="31">
        <f>L57-L61</f>
        <v>8</v>
      </c>
      <c r="M63" s="31">
        <f>M57-M61</f>
        <v>4</v>
      </c>
      <c r="N63" s="38">
        <f>SUM(B63:M63)</f>
        <v>91</v>
      </c>
    </row>
    <row r="64" spans="1:14" s="2" customFormat="1" ht="9.75" customHeight="1">
      <c r="A64" s="17" t="s">
        <v>144</v>
      </c>
      <c r="B64" s="136">
        <f aca="true" t="shared" si="34" ref="B64:M64">B63/B48*100</f>
        <v>6.451612903225806</v>
      </c>
      <c r="C64" s="123">
        <f t="shared" si="34"/>
        <v>8.333333333333332</v>
      </c>
      <c r="D64" s="123">
        <f t="shared" si="34"/>
        <v>6</v>
      </c>
      <c r="E64" s="123">
        <f t="shared" si="34"/>
        <v>8.771929824561402</v>
      </c>
      <c r="F64" s="136">
        <f t="shared" si="34"/>
        <v>12.676056338028168</v>
      </c>
      <c r="G64" s="123">
        <f t="shared" si="34"/>
        <v>23.809523809523807</v>
      </c>
      <c r="H64" s="123">
        <f t="shared" si="34"/>
        <v>19.11764705882353</v>
      </c>
      <c r="I64" s="123">
        <f t="shared" si="34"/>
        <v>9.615384615384617</v>
      </c>
      <c r="J64" s="123">
        <f t="shared" si="34"/>
        <v>16.528925619834713</v>
      </c>
      <c r="K64" s="123">
        <f t="shared" si="34"/>
        <v>3.7037037037037033</v>
      </c>
      <c r="L64" s="123">
        <f t="shared" si="34"/>
        <v>13.559322033898304</v>
      </c>
      <c r="M64" s="123">
        <f t="shared" si="34"/>
        <v>8.16326530612245</v>
      </c>
      <c r="N64" s="124">
        <f>N63/N48*100</f>
        <v>12.133333333333333</v>
      </c>
    </row>
    <row r="65" spans="1:14" s="3" customFormat="1" ht="12">
      <c r="A65" s="27" t="s">
        <v>145</v>
      </c>
      <c r="B65" s="130">
        <v>0</v>
      </c>
      <c r="C65" s="16">
        <v>0</v>
      </c>
      <c r="D65" s="16">
        <v>0</v>
      </c>
      <c r="E65" s="16">
        <v>0</v>
      </c>
      <c r="F65" s="130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27">
        <f>SUM(B65:M65)</f>
        <v>0</v>
      </c>
    </row>
    <row r="66" spans="1:14" s="8" customFormat="1" ht="9" customHeight="1">
      <c r="A66" s="17" t="s">
        <v>146</v>
      </c>
      <c r="B66" s="132">
        <f aca="true" t="shared" si="35" ref="B66:M66">B65/B48*100</f>
        <v>0</v>
      </c>
      <c r="C66" s="19">
        <f t="shared" si="35"/>
        <v>0</v>
      </c>
      <c r="D66" s="19">
        <f t="shared" si="35"/>
        <v>0</v>
      </c>
      <c r="E66" s="19">
        <f t="shared" si="35"/>
        <v>0</v>
      </c>
      <c r="F66" s="132">
        <f t="shared" si="35"/>
        <v>0</v>
      </c>
      <c r="G66" s="19">
        <f t="shared" si="35"/>
        <v>0</v>
      </c>
      <c r="H66" s="19">
        <f t="shared" si="35"/>
        <v>0</v>
      </c>
      <c r="I66" s="19">
        <f t="shared" si="35"/>
        <v>0</v>
      </c>
      <c r="J66" s="19">
        <f t="shared" si="35"/>
        <v>0</v>
      </c>
      <c r="K66" s="19">
        <f t="shared" si="35"/>
        <v>0</v>
      </c>
      <c r="L66" s="19">
        <f t="shared" si="35"/>
        <v>0</v>
      </c>
      <c r="M66" s="19">
        <f t="shared" si="35"/>
        <v>0</v>
      </c>
      <c r="N66" s="28">
        <f>N65/N48*100</f>
        <v>0</v>
      </c>
    </row>
    <row r="67" spans="1:14" s="3" customFormat="1" ht="12">
      <c r="A67" s="27" t="s">
        <v>147</v>
      </c>
      <c r="B67" s="130">
        <v>2</v>
      </c>
      <c r="C67" s="16">
        <f aca="true" t="shared" si="36" ref="C67:H67">C63-C65</f>
        <v>4</v>
      </c>
      <c r="D67" s="16">
        <f t="shared" si="36"/>
        <v>3</v>
      </c>
      <c r="E67" s="16">
        <f t="shared" si="36"/>
        <v>5</v>
      </c>
      <c r="F67" s="130">
        <f t="shared" si="36"/>
        <v>9</v>
      </c>
      <c r="G67" s="16">
        <f t="shared" si="36"/>
        <v>15</v>
      </c>
      <c r="H67" s="16">
        <f t="shared" si="36"/>
        <v>13</v>
      </c>
      <c r="I67" s="16">
        <f>I63-I65</f>
        <v>5</v>
      </c>
      <c r="J67" s="16">
        <f>J63-J65</f>
        <v>20</v>
      </c>
      <c r="K67" s="16">
        <f>K63-K65</f>
        <v>3</v>
      </c>
      <c r="L67" s="16">
        <f>L63-L65</f>
        <v>8</v>
      </c>
      <c r="M67" s="16">
        <f>M63-M65</f>
        <v>4</v>
      </c>
      <c r="N67" s="27">
        <f>SUM(B67:M67)</f>
        <v>91</v>
      </c>
    </row>
    <row r="68" spans="1:14" s="8" customFormat="1" ht="9" customHeight="1">
      <c r="A68" s="17" t="s">
        <v>148</v>
      </c>
      <c r="B68" s="132">
        <f aca="true" t="shared" si="37" ref="B68:M68">B67/B48*100</f>
        <v>6.451612903225806</v>
      </c>
      <c r="C68" s="19">
        <f t="shared" si="37"/>
        <v>8.333333333333332</v>
      </c>
      <c r="D68" s="19">
        <f t="shared" si="37"/>
        <v>6</v>
      </c>
      <c r="E68" s="19">
        <f t="shared" si="37"/>
        <v>8.771929824561402</v>
      </c>
      <c r="F68" s="132">
        <f t="shared" si="37"/>
        <v>12.676056338028168</v>
      </c>
      <c r="G68" s="19">
        <f t="shared" si="37"/>
        <v>23.809523809523807</v>
      </c>
      <c r="H68" s="19">
        <f t="shared" si="37"/>
        <v>19.11764705882353</v>
      </c>
      <c r="I68" s="19">
        <f t="shared" si="37"/>
        <v>9.615384615384617</v>
      </c>
      <c r="J68" s="19">
        <f t="shared" si="37"/>
        <v>16.528925619834713</v>
      </c>
      <c r="K68" s="19">
        <f t="shared" si="37"/>
        <v>3.7037037037037033</v>
      </c>
      <c r="L68" s="19">
        <f t="shared" si="37"/>
        <v>13.559322033898304</v>
      </c>
      <c r="M68" s="19">
        <f t="shared" si="37"/>
        <v>8.16326530612245</v>
      </c>
      <c r="N68" s="28">
        <f>N67/N48*100</f>
        <v>12.133333333333333</v>
      </c>
    </row>
    <row r="69" spans="1:14" s="3" customFormat="1" ht="12">
      <c r="A69" s="126" t="s">
        <v>151</v>
      </c>
      <c r="B69" s="130">
        <v>2</v>
      </c>
      <c r="C69" s="16">
        <v>1</v>
      </c>
      <c r="D69" s="16">
        <v>2</v>
      </c>
      <c r="E69" s="16">
        <v>1</v>
      </c>
      <c r="F69" s="130">
        <v>1</v>
      </c>
      <c r="G69" s="16">
        <v>2</v>
      </c>
      <c r="H69" s="16">
        <v>4</v>
      </c>
      <c r="I69" s="16">
        <v>0</v>
      </c>
      <c r="J69" s="16">
        <v>7</v>
      </c>
      <c r="K69" s="16">
        <v>1</v>
      </c>
      <c r="L69" s="16">
        <v>1</v>
      </c>
      <c r="M69" s="16">
        <v>0</v>
      </c>
      <c r="N69" s="27">
        <f>SUM(B69:M69)</f>
        <v>22</v>
      </c>
    </row>
    <row r="70" spans="1:14" s="8" customFormat="1" ht="9.75" customHeight="1">
      <c r="A70" s="17" t="s">
        <v>152</v>
      </c>
      <c r="B70" s="132">
        <f aca="true" t="shared" si="38" ref="B70:M70">B69/B48*100</f>
        <v>6.451612903225806</v>
      </c>
      <c r="C70" s="19">
        <f t="shared" si="38"/>
        <v>2.083333333333333</v>
      </c>
      <c r="D70" s="19">
        <f t="shared" si="38"/>
        <v>4</v>
      </c>
      <c r="E70" s="19">
        <f t="shared" si="38"/>
        <v>1.7543859649122806</v>
      </c>
      <c r="F70" s="132">
        <f t="shared" si="38"/>
        <v>1.4084507042253522</v>
      </c>
      <c r="G70" s="19">
        <f t="shared" si="38"/>
        <v>3.1746031746031744</v>
      </c>
      <c r="H70" s="19">
        <f t="shared" si="38"/>
        <v>5.88235294117647</v>
      </c>
      <c r="I70" s="19">
        <f t="shared" si="38"/>
        <v>0</v>
      </c>
      <c r="J70" s="19">
        <f t="shared" si="38"/>
        <v>5.785123966942149</v>
      </c>
      <c r="K70" s="19">
        <f t="shared" si="38"/>
        <v>1.2345679012345678</v>
      </c>
      <c r="L70" s="19">
        <f t="shared" si="38"/>
        <v>1.694915254237288</v>
      </c>
      <c r="M70" s="19">
        <f t="shared" si="38"/>
        <v>0</v>
      </c>
      <c r="N70" s="28">
        <f>N69/N48*100</f>
        <v>2.933333333333333</v>
      </c>
    </row>
    <row r="71" spans="1:14" s="3" customFormat="1" ht="12">
      <c r="A71" s="126" t="s">
        <v>153</v>
      </c>
      <c r="B71" s="130">
        <v>0</v>
      </c>
      <c r="C71" s="16">
        <v>2</v>
      </c>
      <c r="D71" s="16">
        <v>1</v>
      </c>
      <c r="E71" s="16">
        <v>0</v>
      </c>
      <c r="F71" s="130">
        <v>6</v>
      </c>
      <c r="G71" s="16">
        <v>11</v>
      </c>
      <c r="H71" s="16">
        <v>9</v>
      </c>
      <c r="I71" s="16">
        <v>4</v>
      </c>
      <c r="J71" s="16">
        <v>13</v>
      </c>
      <c r="K71" s="16">
        <v>0</v>
      </c>
      <c r="L71" s="16">
        <v>4</v>
      </c>
      <c r="M71" s="16">
        <v>1</v>
      </c>
      <c r="N71" s="27">
        <f>SUM(B71:M71)</f>
        <v>51</v>
      </c>
    </row>
    <row r="72" spans="1:14" s="8" customFormat="1" ht="9" customHeight="1">
      <c r="A72" s="17" t="s">
        <v>152</v>
      </c>
      <c r="B72" s="132">
        <f aca="true" t="shared" si="39" ref="B72:M72">B71/B48*100</f>
        <v>0</v>
      </c>
      <c r="C72" s="19">
        <f t="shared" si="39"/>
        <v>4.166666666666666</v>
      </c>
      <c r="D72" s="19">
        <f t="shared" si="39"/>
        <v>2</v>
      </c>
      <c r="E72" s="19">
        <f t="shared" si="39"/>
        <v>0</v>
      </c>
      <c r="F72" s="132">
        <f t="shared" si="39"/>
        <v>8.450704225352112</v>
      </c>
      <c r="G72" s="19">
        <f t="shared" si="39"/>
        <v>17.46031746031746</v>
      </c>
      <c r="H72" s="19">
        <f t="shared" si="39"/>
        <v>13.23529411764706</v>
      </c>
      <c r="I72" s="19">
        <f t="shared" si="39"/>
        <v>7.6923076923076925</v>
      </c>
      <c r="J72" s="19">
        <f t="shared" si="39"/>
        <v>10.743801652892563</v>
      </c>
      <c r="K72" s="19">
        <f t="shared" si="39"/>
        <v>0</v>
      </c>
      <c r="L72" s="19">
        <f t="shared" si="39"/>
        <v>6.779661016949152</v>
      </c>
      <c r="M72" s="19">
        <f t="shared" si="39"/>
        <v>2.0408163265306123</v>
      </c>
      <c r="N72" s="28">
        <f>N71/N48*100</f>
        <v>6.800000000000001</v>
      </c>
    </row>
    <row r="73" spans="1:14" s="2" customFormat="1" ht="13.5" customHeight="1">
      <c r="A73" s="125" t="s">
        <v>154</v>
      </c>
      <c r="B73" s="130">
        <v>0</v>
      </c>
      <c r="C73" s="16">
        <v>0</v>
      </c>
      <c r="D73" s="16">
        <v>0</v>
      </c>
      <c r="E73" s="16">
        <v>2</v>
      </c>
      <c r="F73" s="130">
        <v>1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  <c r="L73" s="16">
        <v>3</v>
      </c>
      <c r="M73" s="16">
        <v>2</v>
      </c>
      <c r="N73" s="27">
        <f>SUM(B73:M73)</f>
        <v>10</v>
      </c>
    </row>
    <row r="74" spans="1:14" s="8" customFormat="1" ht="9" customHeight="1">
      <c r="A74" s="17" t="s">
        <v>152</v>
      </c>
      <c r="B74" s="132">
        <f aca="true" t="shared" si="40" ref="B74:M74">B73/B48*100</f>
        <v>0</v>
      </c>
      <c r="C74" s="19">
        <f t="shared" si="40"/>
        <v>0</v>
      </c>
      <c r="D74" s="19">
        <f t="shared" si="40"/>
        <v>0</v>
      </c>
      <c r="E74" s="19">
        <f t="shared" si="40"/>
        <v>3.508771929824561</v>
      </c>
      <c r="F74" s="132">
        <f t="shared" si="40"/>
        <v>1.4084507042253522</v>
      </c>
      <c r="G74" s="19">
        <f t="shared" si="40"/>
        <v>0</v>
      </c>
      <c r="H74" s="19">
        <f t="shared" si="40"/>
        <v>0</v>
      </c>
      <c r="I74" s="19">
        <f t="shared" si="40"/>
        <v>1.9230769230769231</v>
      </c>
      <c r="J74" s="19">
        <f t="shared" si="40"/>
        <v>0</v>
      </c>
      <c r="K74" s="19">
        <f t="shared" si="40"/>
        <v>1.2345679012345678</v>
      </c>
      <c r="L74" s="19">
        <f t="shared" si="40"/>
        <v>5.084745762711865</v>
      </c>
      <c r="M74" s="19">
        <f t="shared" si="40"/>
        <v>4.081632653061225</v>
      </c>
      <c r="N74" s="28">
        <f>N73/N48*100</f>
        <v>1.3333333333333335</v>
      </c>
    </row>
    <row r="75" spans="1:14" s="8" customFormat="1" ht="12" customHeight="1">
      <c r="A75" s="138" t="s">
        <v>155</v>
      </c>
      <c r="B75" s="130">
        <v>0</v>
      </c>
      <c r="C75" s="16">
        <v>1</v>
      </c>
      <c r="D75" s="16">
        <v>0</v>
      </c>
      <c r="E75" s="16">
        <v>2</v>
      </c>
      <c r="F75" s="130">
        <v>1</v>
      </c>
      <c r="G75" s="16">
        <v>2</v>
      </c>
      <c r="H75" s="16">
        <v>0</v>
      </c>
      <c r="I75" s="16">
        <v>0</v>
      </c>
      <c r="J75" s="16">
        <v>0</v>
      </c>
      <c r="K75" s="16">
        <v>1</v>
      </c>
      <c r="L75" s="16">
        <v>0</v>
      </c>
      <c r="M75" s="16">
        <v>1</v>
      </c>
      <c r="N75" s="27">
        <f>SUM(B75:M75)</f>
        <v>8</v>
      </c>
    </row>
    <row r="76" spans="1:14" s="8" customFormat="1" ht="9" customHeight="1">
      <c r="A76" s="17" t="s">
        <v>152</v>
      </c>
      <c r="B76" s="132">
        <f aca="true" t="shared" si="41" ref="B76:M76">B75/B48*100</f>
        <v>0</v>
      </c>
      <c r="C76" s="19">
        <f t="shared" si="41"/>
        <v>2.083333333333333</v>
      </c>
      <c r="D76" s="19">
        <f t="shared" si="41"/>
        <v>0</v>
      </c>
      <c r="E76" s="19">
        <f t="shared" si="41"/>
        <v>3.508771929824561</v>
      </c>
      <c r="F76" s="132">
        <f t="shared" si="41"/>
        <v>1.4084507042253522</v>
      </c>
      <c r="G76" s="19">
        <f t="shared" si="41"/>
        <v>3.1746031746031744</v>
      </c>
      <c r="H76" s="19">
        <f t="shared" si="41"/>
        <v>0</v>
      </c>
      <c r="I76" s="19">
        <f t="shared" si="41"/>
        <v>0</v>
      </c>
      <c r="J76" s="19">
        <f t="shared" si="41"/>
        <v>0</v>
      </c>
      <c r="K76" s="19">
        <f t="shared" si="41"/>
        <v>1.2345679012345678</v>
      </c>
      <c r="L76" s="19">
        <f t="shared" si="41"/>
        <v>0</v>
      </c>
      <c r="M76" s="19">
        <f t="shared" si="41"/>
        <v>2.0408163265306123</v>
      </c>
      <c r="N76" s="28">
        <f>N75/N48*100</f>
        <v>1.0666666666666667</v>
      </c>
    </row>
    <row r="77" spans="1:14" s="3" customFormat="1" ht="9.75" customHeight="1">
      <c r="A77" s="20" t="s">
        <v>43</v>
      </c>
      <c r="B77" s="130">
        <v>0</v>
      </c>
      <c r="C77" s="16">
        <v>2</v>
      </c>
      <c r="D77" s="16">
        <v>1</v>
      </c>
      <c r="E77" s="16">
        <v>5</v>
      </c>
      <c r="F77" s="130">
        <v>4</v>
      </c>
      <c r="G77" s="16">
        <v>0</v>
      </c>
      <c r="H77" s="16">
        <v>0</v>
      </c>
      <c r="I77" s="16">
        <v>3</v>
      </c>
      <c r="J77" s="16">
        <v>8</v>
      </c>
      <c r="K77" s="16">
        <v>12</v>
      </c>
      <c r="L77" s="16">
        <v>2</v>
      </c>
      <c r="M77" s="16">
        <v>0</v>
      </c>
      <c r="N77" s="27">
        <f>SUM(B77:M77)</f>
        <v>37</v>
      </c>
    </row>
    <row r="78" spans="1:14" s="8" customFormat="1" ht="9.75" customHeight="1">
      <c r="A78" s="17" t="s">
        <v>17</v>
      </c>
      <c r="B78" s="132">
        <f aca="true" t="shared" si="42" ref="B78:M78">B77/B48*100</f>
        <v>0</v>
      </c>
      <c r="C78" s="19">
        <f t="shared" si="42"/>
        <v>4.166666666666666</v>
      </c>
      <c r="D78" s="19">
        <f t="shared" si="42"/>
        <v>2</v>
      </c>
      <c r="E78" s="19">
        <f t="shared" si="42"/>
        <v>8.771929824561402</v>
      </c>
      <c r="F78" s="132">
        <f t="shared" si="42"/>
        <v>5.633802816901409</v>
      </c>
      <c r="G78" s="19">
        <f t="shared" si="42"/>
        <v>0</v>
      </c>
      <c r="H78" s="19">
        <f t="shared" si="42"/>
        <v>0</v>
      </c>
      <c r="I78" s="19">
        <f t="shared" si="42"/>
        <v>5.769230769230769</v>
      </c>
      <c r="J78" s="19">
        <f t="shared" si="42"/>
        <v>6.6115702479338845</v>
      </c>
      <c r="K78" s="19">
        <f t="shared" si="42"/>
        <v>14.814814814814813</v>
      </c>
      <c r="L78" s="19">
        <f t="shared" si="42"/>
        <v>3.389830508474576</v>
      </c>
      <c r="M78" s="19">
        <f t="shared" si="42"/>
        <v>0</v>
      </c>
      <c r="N78" s="28">
        <f>N77/N48*100</f>
        <v>4.933333333333334</v>
      </c>
    </row>
    <row r="79" spans="1:14" s="3" customFormat="1" ht="11.25" customHeight="1">
      <c r="A79" s="20" t="s">
        <v>49</v>
      </c>
      <c r="B79" s="130">
        <v>0</v>
      </c>
      <c r="C79" s="16">
        <v>2</v>
      </c>
      <c r="D79" s="16">
        <v>2</v>
      </c>
      <c r="E79" s="16">
        <v>0</v>
      </c>
      <c r="F79" s="130">
        <v>2</v>
      </c>
      <c r="G79" s="16">
        <v>1</v>
      </c>
      <c r="H79" s="16">
        <v>0</v>
      </c>
      <c r="I79" s="16">
        <v>2</v>
      </c>
      <c r="J79" s="16">
        <v>5</v>
      </c>
      <c r="K79" s="16">
        <v>0</v>
      </c>
      <c r="L79" s="16">
        <v>5</v>
      </c>
      <c r="M79" s="16">
        <v>0</v>
      </c>
      <c r="N79" s="27">
        <f>SUM(B79:M79)</f>
        <v>19</v>
      </c>
    </row>
    <row r="80" spans="1:14" s="8" customFormat="1" ht="9.75" customHeight="1">
      <c r="A80" s="17" t="s">
        <v>17</v>
      </c>
      <c r="B80" s="132">
        <f aca="true" t="shared" si="43" ref="B80:M80">B79/B48*100</f>
        <v>0</v>
      </c>
      <c r="C80" s="19">
        <f t="shared" si="43"/>
        <v>4.166666666666666</v>
      </c>
      <c r="D80" s="19">
        <f t="shared" si="43"/>
        <v>4</v>
      </c>
      <c r="E80" s="19">
        <f t="shared" si="43"/>
        <v>0</v>
      </c>
      <c r="F80" s="132">
        <f t="shared" si="43"/>
        <v>2.8169014084507045</v>
      </c>
      <c r="G80" s="19">
        <f t="shared" si="43"/>
        <v>1.5873015873015872</v>
      </c>
      <c r="H80" s="19">
        <f t="shared" si="43"/>
        <v>0</v>
      </c>
      <c r="I80" s="19">
        <f t="shared" si="43"/>
        <v>3.8461538461538463</v>
      </c>
      <c r="J80" s="19">
        <f t="shared" si="43"/>
        <v>4.132231404958678</v>
      </c>
      <c r="K80" s="19">
        <f t="shared" si="43"/>
        <v>0</v>
      </c>
      <c r="L80" s="19">
        <f t="shared" si="43"/>
        <v>8.47457627118644</v>
      </c>
      <c r="M80" s="19">
        <f t="shared" si="43"/>
        <v>0</v>
      </c>
      <c r="N80" s="28">
        <f>N79/N48*100</f>
        <v>2.533333333333333</v>
      </c>
    </row>
    <row r="81" spans="1:14" s="3" customFormat="1" ht="11.25" customHeight="1">
      <c r="A81" s="20" t="s">
        <v>44</v>
      </c>
      <c r="B81" s="130">
        <v>1</v>
      </c>
      <c r="C81" s="16">
        <v>1</v>
      </c>
      <c r="D81" s="16">
        <v>5</v>
      </c>
      <c r="E81" s="16">
        <v>3</v>
      </c>
      <c r="F81" s="130">
        <v>3</v>
      </c>
      <c r="G81" s="16">
        <v>2</v>
      </c>
      <c r="H81" s="16">
        <v>11</v>
      </c>
      <c r="I81" s="16">
        <v>3</v>
      </c>
      <c r="J81" s="16">
        <v>9</v>
      </c>
      <c r="K81" s="16">
        <v>3</v>
      </c>
      <c r="L81" s="16">
        <v>4</v>
      </c>
      <c r="M81" s="16">
        <v>7</v>
      </c>
      <c r="N81" s="27">
        <f>SUM(B81:M81)</f>
        <v>52</v>
      </c>
    </row>
    <row r="82" spans="1:14" s="8" customFormat="1" ht="10.5">
      <c r="A82" s="17" t="s">
        <v>17</v>
      </c>
      <c r="B82" s="132">
        <f aca="true" t="shared" si="44" ref="B82:M82">B81/B48*100</f>
        <v>3.225806451612903</v>
      </c>
      <c r="C82" s="19">
        <f t="shared" si="44"/>
        <v>2.083333333333333</v>
      </c>
      <c r="D82" s="19">
        <f t="shared" si="44"/>
        <v>10</v>
      </c>
      <c r="E82" s="19">
        <f t="shared" si="44"/>
        <v>5.263157894736842</v>
      </c>
      <c r="F82" s="132">
        <f t="shared" si="44"/>
        <v>4.225352112676056</v>
      </c>
      <c r="G82" s="19">
        <f t="shared" si="44"/>
        <v>3.1746031746031744</v>
      </c>
      <c r="H82" s="19">
        <f t="shared" si="44"/>
        <v>16.176470588235293</v>
      </c>
      <c r="I82" s="19">
        <f t="shared" si="44"/>
        <v>5.769230769230769</v>
      </c>
      <c r="J82" s="19">
        <f t="shared" si="44"/>
        <v>7.43801652892562</v>
      </c>
      <c r="K82" s="19">
        <f t="shared" si="44"/>
        <v>3.7037037037037033</v>
      </c>
      <c r="L82" s="19">
        <f t="shared" si="44"/>
        <v>6.779661016949152</v>
      </c>
      <c r="M82" s="19">
        <f t="shared" si="44"/>
        <v>14.285714285714285</v>
      </c>
      <c r="N82" s="28">
        <f>N81/N48*100</f>
        <v>6.933333333333333</v>
      </c>
    </row>
    <row r="83" spans="1:14" s="3" customFormat="1" ht="12">
      <c r="A83" s="20" t="s">
        <v>156</v>
      </c>
      <c r="B83" s="130">
        <v>8</v>
      </c>
      <c r="C83" s="16">
        <v>12</v>
      </c>
      <c r="D83" s="16">
        <v>14</v>
      </c>
      <c r="E83" s="16">
        <v>14</v>
      </c>
      <c r="F83" s="130">
        <v>17</v>
      </c>
      <c r="G83" s="16">
        <v>20</v>
      </c>
      <c r="H83" s="16">
        <v>16</v>
      </c>
      <c r="I83" s="16">
        <v>15</v>
      </c>
      <c r="J83" s="16">
        <v>28</v>
      </c>
      <c r="K83" s="16">
        <v>24</v>
      </c>
      <c r="L83" s="16">
        <v>15</v>
      </c>
      <c r="M83" s="16">
        <v>19</v>
      </c>
      <c r="N83" s="27">
        <f>SUM(B83:M83)</f>
        <v>202</v>
      </c>
    </row>
    <row r="84" spans="1:14" s="8" customFormat="1" ht="9.75" customHeight="1">
      <c r="A84" s="17" t="s">
        <v>17</v>
      </c>
      <c r="B84" s="132">
        <f aca="true" t="shared" si="45" ref="B84:M84">B83/B48*100</f>
        <v>25.806451612903224</v>
      </c>
      <c r="C84" s="19">
        <f t="shared" si="45"/>
        <v>25</v>
      </c>
      <c r="D84" s="19">
        <f t="shared" si="45"/>
        <v>28.000000000000004</v>
      </c>
      <c r="E84" s="19">
        <f t="shared" si="45"/>
        <v>24.561403508771928</v>
      </c>
      <c r="F84" s="132">
        <f t="shared" si="45"/>
        <v>23.943661971830984</v>
      </c>
      <c r="G84" s="19">
        <f t="shared" si="45"/>
        <v>31.746031746031743</v>
      </c>
      <c r="H84" s="19">
        <f t="shared" si="45"/>
        <v>23.52941176470588</v>
      </c>
      <c r="I84" s="19">
        <f t="shared" si="45"/>
        <v>28.846153846153843</v>
      </c>
      <c r="J84" s="19">
        <f t="shared" si="45"/>
        <v>23.140495867768596</v>
      </c>
      <c r="K84" s="19">
        <f t="shared" si="45"/>
        <v>29.629629629629626</v>
      </c>
      <c r="L84" s="19">
        <f t="shared" si="45"/>
        <v>25.423728813559322</v>
      </c>
      <c r="M84" s="19">
        <f t="shared" si="45"/>
        <v>38.775510204081634</v>
      </c>
      <c r="N84" s="28">
        <f>N83/N48*100</f>
        <v>26.93333333333333</v>
      </c>
    </row>
    <row r="85" spans="1:14" s="3" customFormat="1" ht="11.25" customHeight="1">
      <c r="A85" s="20" t="s">
        <v>40</v>
      </c>
      <c r="B85" s="130">
        <v>6</v>
      </c>
      <c r="C85" s="16">
        <v>6</v>
      </c>
      <c r="D85" s="16">
        <v>3</v>
      </c>
      <c r="E85" s="16">
        <v>3</v>
      </c>
      <c r="F85" s="130">
        <v>3</v>
      </c>
      <c r="G85" s="16">
        <v>4</v>
      </c>
      <c r="H85" s="16">
        <v>1</v>
      </c>
      <c r="I85" s="16">
        <v>7</v>
      </c>
      <c r="J85" s="16">
        <v>4</v>
      </c>
      <c r="K85" s="16">
        <v>6</v>
      </c>
      <c r="L85" s="16">
        <v>4</v>
      </c>
      <c r="M85" s="16">
        <v>2</v>
      </c>
      <c r="N85" s="27">
        <f>SUM(B85:M85)</f>
        <v>49</v>
      </c>
    </row>
    <row r="86" spans="1:14" s="8" customFormat="1" ht="9" customHeight="1">
      <c r="A86" s="17" t="s">
        <v>17</v>
      </c>
      <c r="B86" s="132">
        <f aca="true" t="shared" si="46" ref="B86:M86">B85/B48*100</f>
        <v>19.35483870967742</v>
      </c>
      <c r="C86" s="19">
        <f t="shared" si="46"/>
        <v>12.5</v>
      </c>
      <c r="D86" s="19">
        <f t="shared" si="46"/>
        <v>6</v>
      </c>
      <c r="E86" s="19">
        <f t="shared" si="46"/>
        <v>5.263157894736842</v>
      </c>
      <c r="F86" s="132">
        <f t="shared" si="46"/>
        <v>4.225352112676056</v>
      </c>
      <c r="G86" s="19">
        <f t="shared" si="46"/>
        <v>6.349206349206349</v>
      </c>
      <c r="H86" s="19">
        <f t="shared" si="46"/>
        <v>1.4705882352941175</v>
      </c>
      <c r="I86" s="19">
        <f t="shared" si="46"/>
        <v>13.461538461538462</v>
      </c>
      <c r="J86" s="19">
        <f t="shared" si="46"/>
        <v>3.3057851239669422</v>
      </c>
      <c r="K86" s="19">
        <f t="shared" si="46"/>
        <v>7.4074074074074066</v>
      </c>
      <c r="L86" s="19">
        <f t="shared" si="46"/>
        <v>6.779661016949152</v>
      </c>
      <c r="M86" s="19">
        <f t="shared" si="46"/>
        <v>4.081632653061225</v>
      </c>
      <c r="N86" s="28">
        <f>N85/N48*100</f>
        <v>6.533333333333332</v>
      </c>
    </row>
    <row r="87" spans="1:14" s="3" customFormat="1" ht="10.5" customHeight="1">
      <c r="A87" s="20" t="s">
        <v>21</v>
      </c>
      <c r="B87" s="130">
        <f aca="true" t="shared" si="47" ref="B87:H87">B48-B57-B77-B79-B81-B83-B85</f>
        <v>0</v>
      </c>
      <c r="C87" s="16">
        <f t="shared" si="47"/>
        <v>3</v>
      </c>
      <c r="D87" s="16">
        <f t="shared" si="47"/>
        <v>1</v>
      </c>
      <c r="E87" s="16">
        <f t="shared" si="47"/>
        <v>3</v>
      </c>
      <c r="F87" s="130">
        <f t="shared" si="47"/>
        <v>6</v>
      </c>
      <c r="G87" s="16">
        <f t="shared" si="47"/>
        <v>2</v>
      </c>
      <c r="H87" s="16">
        <f t="shared" si="47"/>
        <v>1</v>
      </c>
      <c r="I87" s="16">
        <f>I48-I57-I77-I79-I81-I83-I85</f>
        <v>3</v>
      </c>
      <c r="J87" s="16">
        <f>J48-J57-J77-J79-J81-J83-J85</f>
        <v>9</v>
      </c>
      <c r="K87" s="16">
        <f>K48-K57-K77-K79-K81-K83-K85</f>
        <v>8</v>
      </c>
      <c r="L87" s="16">
        <f>L48-L57-L77-L79-L81-L83-L85</f>
        <v>1</v>
      </c>
      <c r="M87" s="16">
        <f>M48-M57-M77-M79-M81-M83-M85</f>
        <v>2</v>
      </c>
      <c r="N87" s="27">
        <f>SUM(B87:M87)</f>
        <v>39</v>
      </c>
    </row>
    <row r="88" spans="1:14" s="8" customFormat="1" ht="9" customHeight="1" thickBot="1">
      <c r="A88" s="21" t="s">
        <v>17</v>
      </c>
      <c r="B88" s="137">
        <f aca="true" t="shared" si="48" ref="B88:M88">B87/B48*100</f>
        <v>0</v>
      </c>
      <c r="C88" s="22">
        <f t="shared" si="48"/>
        <v>6.25</v>
      </c>
      <c r="D88" s="22">
        <f t="shared" si="48"/>
        <v>2</v>
      </c>
      <c r="E88" s="22">
        <f t="shared" si="48"/>
        <v>5.263157894736842</v>
      </c>
      <c r="F88" s="137">
        <f t="shared" si="48"/>
        <v>8.450704225352112</v>
      </c>
      <c r="G88" s="22">
        <f t="shared" si="48"/>
        <v>3.1746031746031744</v>
      </c>
      <c r="H88" s="22">
        <f t="shared" si="48"/>
        <v>1.4705882352941175</v>
      </c>
      <c r="I88" s="22">
        <f t="shared" si="48"/>
        <v>5.769230769230769</v>
      </c>
      <c r="J88" s="22">
        <f t="shared" si="48"/>
        <v>7.43801652892562</v>
      </c>
      <c r="K88" s="22">
        <f t="shared" si="48"/>
        <v>9.876543209876543</v>
      </c>
      <c r="L88" s="22">
        <f t="shared" si="48"/>
        <v>1.694915254237288</v>
      </c>
      <c r="M88" s="22">
        <f t="shared" si="48"/>
        <v>4.081632653061225</v>
      </c>
      <c r="N88" s="29">
        <f>N87/N48*100</f>
        <v>5.2</v>
      </c>
    </row>
  </sheetData>
  <printOptions/>
  <pageMargins left="0.75" right="0.27" top="0.2" bottom="0.17" header="0.08" footer="0.1"/>
  <pageSetup horizontalDpi="120" verticalDpi="12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9"/>
  <dimension ref="A1:O88"/>
  <sheetViews>
    <sheetView showGridLines="0" workbookViewId="0" topLeftCell="A1">
      <selection activeCell="M37" sqref="M37"/>
    </sheetView>
  </sheetViews>
  <sheetFormatPr defaultColWidth="9.00390625" defaultRowHeight="12.75"/>
  <cols>
    <col min="1" max="1" width="24.375" style="30" customWidth="1"/>
    <col min="2" max="14" width="6.25390625" style="30" customWidth="1"/>
    <col min="15" max="16384" width="4.875" style="0" customWidth="1"/>
  </cols>
  <sheetData>
    <row r="1" spans="1:14" s="5" customFormat="1" ht="12" customHeight="1" thickBot="1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ht="12" customHeight="1" thickBot="1">
      <c r="A2" s="10" t="s">
        <v>1</v>
      </c>
      <c r="B2" s="11" t="s">
        <v>48</v>
      </c>
      <c r="C2" s="139" t="s">
        <v>99</v>
      </c>
      <c r="D2" s="140" t="s">
        <v>100</v>
      </c>
      <c r="E2" s="140" t="s">
        <v>101</v>
      </c>
      <c r="F2" s="140" t="s">
        <v>102</v>
      </c>
      <c r="G2" s="140" t="s">
        <v>103</v>
      </c>
      <c r="H2" s="140" t="s">
        <v>104</v>
      </c>
      <c r="I2" s="140" t="s">
        <v>47</v>
      </c>
      <c r="J2" s="140" t="s">
        <v>105</v>
      </c>
      <c r="K2" s="140" t="s">
        <v>106</v>
      </c>
      <c r="L2" s="140" t="s">
        <v>107</v>
      </c>
      <c r="M2" s="140" t="s">
        <v>108</v>
      </c>
      <c r="N2" s="141" t="s">
        <v>109</v>
      </c>
    </row>
    <row r="3" spans="1:14" s="6" customFormat="1" ht="12" customHeight="1" thickBot="1">
      <c r="A3" s="12" t="s">
        <v>2</v>
      </c>
      <c r="B3" s="238">
        <v>179</v>
      </c>
      <c r="C3" s="263">
        <v>183</v>
      </c>
      <c r="D3" s="14">
        <v>191</v>
      </c>
      <c r="E3" s="14">
        <v>193</v>
      </c>
      <c r="F3" s="14">
        <v>187</v>
      </c>
      <c r="G3" s="14">
        <v>180</v>
      </c>
      <c r="H3" s="14">
        <v>188</v>
      </c>
      <c r="I3" s="14">
        <v>183</v>
      </c>
      <c r="J3" s="14">
        <v>183</v>
      </c>
      <c r="K3" s="14">
        <v>163</v>
      </c>
      <c r="L3" s="14">
        <v>143</v>
      </c>
      <c r="M3" s="14">
        <v>143</v>
      </c>
      <c r="N3" s="13">
        <v>163</v>
      </c>
    </row>
    <row r="4" spans="1:14" s="5" customFormat="1" ht="12" customHeight="1" thickTop="1">
      <c r="A4" s="20" t="s">
        <v>3</v>
      </c>
      <c r="B4" s="239">
        <v>100</v>
      </c>
      <c r="C4" s="264">
        <v>96</v>
      </c>
      <c r="D4" s="16">
        <v>97</v>
      </c>
      <c r="E4" s="16">
        <v>89</v>
      </c>
      <c r="F4" s="16">
        <v>90</v>
      </c>
      <c r="G4" s="16">
        <v>91</v>
      </c>
      <c r="H4" s="16">
        <v>96</v>
      </c>
      <c r="I4" s="16">
        <v>92</v>
      </c>
      <c r="J4" s="16">
        <v>96</v>
      </c>
      <c r="K4" s="16">
        <v>93</v>
      </c>
      <c r="L4" s="16">
        <v>78</v>
      </c>
      <c r="M4" s="16">
        <v>79</v>
      </c>
      <c r="N4" s="15">
        <v>93</v>
      </c>
    </row>
    <row r="5" spans="1:14" s="7" customFormat="1" ht="10.5" customHeight="1">
      <c r="A5" s="17" t="s">
        <v>4</v>
      </c>
      <c r="B5" s="240">
        <f aca="true" t="shared" si="0" ref="B5:N5">B4/B3*100</f>
        <v>55.865921787709496</v>
      </c>
      <c r="C5" s="265">
        <f t="shared" si="0"/>
        <v>52.459016393442624</v>
      </c>
      <c r="D5" s="19">
        <f t="shared" si="0"/>
        <v>50.78534031413613</v>
      </c>
      <c r="E5" s="19">
        <f t="shared" si="0"/>
        <v>46.1139896373057</v>
      </c>
      <c r="F5" s="19">
        <f t="shared" si="0"/>
        <v>48.1283422459893</v>
      </c>
      <c r="G5" s="19">
        <f t="shared" si="0"/>
        <v>50.55555555555556</v>
      </c>
      <c r="H5" s="19">
        <f t="shared" si="0"/>
        <v>51.06382978723404</v>
      </c>
      <c r="I5" s="19">
        <f t="shared" si="0"/>
        <v>50.27322404371585</v>
      </c>
      <c r="J5" s="19">
        <f t="shared" si="0"/>
        <v>52.459016393442624</v>
      </c>
      <c r="K5" s="19">
        <f t="shared" si="0"/>
        <v>57.05521472392638</v>
      </c>
      <c r="L5" s="19">
        <f t="shared" si="0"/>
        <v>54.54545454545454</v>
      </c>
      <c r="M5" s="19">
        <f t="shared" si="0"/>
        <v>55.24475524475524</v>
      </c>
      <c r="N5" s="18">
        <f t="shared" si="0"/>
        <v>57.05521472392638</v>
      </c>
    </row>
    <row r="6" spans="1:14" s="5" customFormat="1" ht="12" customHeight="1">
      <c r="A6" s="20" t="s">
        <v>41</v>
      </c>
      <c r="B6" s="239">
        <v>136</v>
      </c>
      <c r="C6" s="264">
        <v>141</v>
      </c>
      <c r="D6" s="16">
        <v>148</v>
      </c>
      <c r="E6" s="16">
        <v>151</v>
      </c>
      <c r="F6" s="16">
        <v>145</v>
      </c>
      <c r="G6" s="16">
        <v>141</v>
      </c>
      <c r="H6" s="16">
        <v>139</v>
      </c>
      <c r="I6" s="16">
        <v>136</v>
      </c>
      <c r="J6" s="16">
        <v>135</v>
      </c>
      <c r="K6" s="16">
        <v>119</v>
      </c>
      <c r="L6" s="16">
        <v>107</v>
      </c>
      <c r="M6" s="16">
        <v>104</v>
      </c>
      <c r="N6" s="15">
        <v>119</v>
      </c>
    </row>
    <row r="7" spans="1:14" s="7" customFormat="1" ht="10.5" customHeight="1">
      <c r="A7" s="17" t="s">
        <v>4</v>
      </c>
      <c r="B7" s="240">
        <f aca="true" t="shared" si="1" ref="B7:N7">B6/B3*100</f>
        <v>75.97765363128491</v>
      </c>
      <c r="C7" s="265">
        <f t="shared" si="1"/>
        <v>77.04918032786885</v>
      </c>
      <c r="D7" s="19">
        <f t="shared" si="1"/>
        <v>77.4869109947644</v>
      </c>
      <c r="E7" s="19">
        <f t="shared" si="1"/>
        <v>78.23834196891191</v>
      </c>
      <c r="F7" s="19">
        <f t="shared" si="1"/>
        <v>77.54010695187165</v>
      </c>
      <c r="G7" s="19">
        <f t="shared" si="1"/>
        <v>78.33333333333333</v>
      </c>
      <c r="H7" s="19">
        <f t="shared" si="1"/>
        <v>73.93617021276596</v>
      </c>
      <c r="I7" s="19">
        <f t="shared" si="1"/>
        <v>74.31693989071039</v>
      </c>
      <c r="J7" s="19">
        <f t="shared" si="1"/>
        <v>73.77049180327869</v>
      </c>
      <c r="K7" s="19">
        <f t="shared" si="1"/>
        <v>73.00613496932516</v>
      </c>
      <c r="L7" s="19">
        <f t="shared" si="1"/>
        <v>74.82517482517483</v>
      </c>
      <c r="M7" s="19">
        <f t="shared" si="1"/>
        <v>72.72727272727273</v>
      </c>
      <c r="N7" s="18">
        <f t="shared" si="1"/>
        <v>73.00613496932516</v>
      </c>
    </row>
    <row r="8" spans="1:14" s="5" customFormat="1" ht="12" customHeight="1">
      <c r="A8" s="20" t="s">
        <v>5</v>
      </c>
      <c r="B8" s="241">
        <f aca="true" t="shared" si="2" ref="B8:H8">B3-B6</f>
        <v>43</v>
      </c>
      <c r="C8" s="266">
        <f t="shared" si="2"/>
        <v>42</v>
      </c>
      <c r="D8" s="31">
        <f t="shared" si="2"/>
        <v>43</v>
      </c>
      <c r="E8" s="31">
        <f t="shared" si="2"/>
        <v>42</v>
      </c>
      <c r="F8" s="31">
        <f t="shared" si="2"/>
        <v>42</v>
      </c>
      <c r="G8" s="31">
        <f t="shared" si="2"/>
        <v>39</v>
      </c>
      <c r="H8" s="31">
        <f t="shared" si="2"/>
        <v>49</v>
      </c>
      <c r="I8" s="31">
        <f aca="true" t="shared" si="3" ref="I8:N8">I3-I6</f>
        <v>47</v>
      </c>
      <c r="J8" s="31">
        <f t="shared" si="3"/>
        <v>48</v>
      </c>
      <c r="K8" s="31">
        <f t="shared" si="3"/>
        <v>44</v>
      </c>
      <c r="L8" s="31">
        <f t="shared" si="3"/>
        <v>36</v>
      </c>
      <c r="M8" s="31">
        <f t="shared" si="3"/>
        <v>39</v>
      </c>
      <c r="N8" s="237">
        <f t="shared" si="3"/>
        <v>44</v>
      </c>
    </row>
    <row r="9" spans="1:14" s="7" customFormat="1" ht="10.5" customHeight="1">
      <c r="A9" s="17" t="s">
        <v>4</v>
      </c>
      <c r="B9" s="240">
        <f aca="true" t="shared" si="4" ref="B9:N9">B8/B3*100</f>
        <v>24.022346368715084</v>
      </c>
      <c r="C9" s="265">
        <f t="shared" si="4"/>
        <v>22.950819672131146</v>
      </c>
      <c r="D9" s="19">
        <f t="shared" si="4"/>
        <v>22.5130890052356</v>
      </c>
      <c r="E9" s="19">
        <f t="shared" si="4"/>
        <v>21.761658031088082</v>
      </c>
      <c r="F9" s="19">
        <f t="shared" si="4"/>
        <v>22.459893048128343</v>
      </c>
      <c r="G9" s="19">
        <f t="shared" si="4"/>
        <v>21.666666666666668</v>
      </c>
      <c r="H9" s="19">
        <f t="shared" si="4"/>
        <v>26.063829787234045</v>
      </c>
      <c r="I9" s="19">
        <f t="shared" si="4"/>
        <v>25.683060109289617</v>
      </c>
      <c r="J9" s="19">
        <f t="shared" si="4"/>
        <v>26.229508196721312</v>
      </c>
      <c r="K9" s="19">
        <f t="shared" si="4"/>
        <v>26.993865030674847</v>
      </c>
      <c r="L9" s="19">
        <f t="shared" si="4"/>
        <v>25.174825174825177</v>
      </c>
      <c r="M9" s="19">
        <f t="shared" si="4"/>
        <v>27.27272727272727</v>
      </c>
      <c r="N9" s="18">
        <f t="shared" si="4"/>
        <v>26.993865030674847</v>
      </c>
    </row>
    <row r="10" spans="1:14" s="5" customFormat="1" ht="12" customHeight="1">
      <c r="A10" s="20" t="s">
        <v>6</v>
      </c>
      <c r="B10" s="239">
        <v>28</v>
      </c>
      <c r="C10" s="264">
        <v>25</v>
      </c>
      <c r="D10" s="16">
        <v>26</v>
      </c>
      <c r="E10" s="16">
        <v>27</v>
      </c>
      <c r="F10" s="16">
        <v>20</v>
      </c>
      <c r="G10" s="16">
        <v>22</v>
      </c>
      <c r="H10" s="16">
        <v>22</v>
      </c>
      <c r="I10" s="16">
        <v>24</v>
      </c>
      <c r="J10" s="16">
        <v>24</v>
      </c>
      <c r="K10" s="16">
        <v>22</v>
      </c>
      <c r="L10" s="16">
        <v>23</v>
      </c>
      <c r="M10" s="16">
        <v>22</v>
      </c>
      <c r="N10" s="15">
        <v>28</v>
      </c>
    </row>
    <row r="11" spans="1:14" s="7" customFormat="1" ht="10.5" customHeight="1">
      <c r="A11" s="17" t="s">
        <v>4</v>
      </c>
      <c r="B11" s="240">
        <f aca="true" t="shared" si="5" ref="B11:N11">B10/B3*100</f>
        <v>15.64245810055866</v>
      </c>
      <c r="C11" s="265">
        <f t="shared" si="5"/>
        <v>13.661202185792352</v>
      </c>
      <c r="D11" s="19">
        <f t="shared" si="5"/>
        <v>13.612565445026178</v>
      </c>
      <c r="E11" s="19">
        <f t="shared" si="5"/>
        <v>13.989637305699482</v>
      </c>
      <c r="F11" s="19">
        <f t="shared" si="5"/>
        <v>10.695187165775401</v>
      </c>
      <c r="G11" s="19">
        <f t="shared" si="5"/>
        <v>12.222222222222221</v>
      </c>
      <c r="H11" s="19">
        <f t="shared" si="5"/>
        <v>11.702127659574469</v>
      </c>
      <c r="I11" s="19">
        <f t="shared" si="5"/>
        <v>13.114754098360656</v>
      </c>
      <c r="J11" s="19">
        <f t="shared" si="5"/>
        <v>13.114754098360656</v>
      </c>
      <c r="K11" s="19">
        <f t="shared" si="5"/>
        <v>13.496932515337424</v>
      </c>
      <c r="L11" s="19">
        <f t="shared" si="5"/>
        <v>16.083916083916083</v>
      </c>
      <c r="M11" s="19">
        <f t="shared" si="5"/>
        <v>15.384615384615385</v>
      </c>
      <c r="N11" s="18">
        <f t="shared" si="5"/>
        <v>17.177914110429448</v>
      </c>
    </row>
    <row r="12" spans="1:14" s="5" customFormat="1" ht="12" customHeight="1">
      <c r="A12" s="20" t="s">
        <v>7</v>
      </c>
      <c r="B12" s="239">
        <f aca="true" t="shared" si="6" ref="B12:H12">B3-B10</f>
        <v>151</v>
      </c>
      <c r="C12" s="264">
        <f t="shared" si="6"/>
        <v>158</v>
      </c>
      <c r="D12" s="16">
        <f t="shared" si="6"/>
        <v>165</v>
      </c>
      <c r="E12" s="16">
        <f t="shared" si="6"/>
        <v>166</v>
      </c>
      <c r="F12" s="16">
        <f t="shared" si="6"/>
        <v>167</v>
      </c>
      <c r="G12" s="16">
        <f t="shared" si="6"/>
        <v>158</v>
      </c>
      <c r="H12" s="16">
        <f t="shared" si="6"/>
        <v>166</v>
      </c>
      <c r="I12" s="16">
        <f aca="true" t="shared" si="7" ref="I12:N12">I3-I10</f>
        <v>159</v>
      </c>
      <c r="J12" s="16">
        <f t="shared" si="7"/>
        <v>159</v>
      </c>
      <c r="K12" s="16">
        <f t="shared" si="7"/>
        <v>141</v>
      </c>
      <c r="L12" s="16">
        <f t="shared" si="7"/>
        <v>120</v>
      </c>
      <c r="M12" s="16">
        <f t="shared" si="7"/>
        <v>121</v>
      </c>
      <c r="N12" s="15">
        <f t="shared" si="7"/>
        <v>135</v>
      </c>
    </row>
    <row r="13" spans="1:14" s="7" customFormat="1" ht="10.5" customHeight="1">
      <c r="A13" s="17" t="s">
        <v>4</v>
      </c>
      <c r="B13" s="240">
        <f aca="true" t="shared" si="8" ref="B13:N13">B12/B3*100</f>
        <v>84.35754189944134</v>
      </c>
      <c r="C13" s="265">
        <f t="shared" si="8"/>
        <v>86.33879781420765</v>
      </c>
      <c r="D13" s="19">
        <f t="shared" si="8"/>
        <v>86.38743455497382</v>
      </c>
      <c r="E13" s="19">
        <f t="shared" si="8"/>
        <v>86.01036269430051</v>
      </c>
      <c r="F13" s="19">
        <f t="shared" si="8"/>
        <v>89.3048128342246</v>
      </c>
      <c r="G13" s="19">
        <f t="shared" si="8"/>
        <v>87.77777777777777</v>
      </c>
      <c r="H13" s="19">
        <f t="shared" si="8"/>
        <v>88.29787234042553</v>
      </c>
      <c r="I13" s="19">
        <f t="shared" si="8"/>
        <v>86.88524590163934</v>
      </c>
      <c r="J13" s="19">
        <f t="shared" si="8"/>
        <v>86.88524590163934</v>
      </c>
      <c r="K13" s="19">
        <f t="shared" si="8"/>
        <v>86.50306748466258</v>
      </c>
      <c r="L13" s="19">
        <f t="shared" si="8"/>
        <v>83.91608391608392</v>
      </c>
      <c r="M13" s="19">
        <f t="shared" si="8"/>
        <v>84.61538461538461</v>
      </c>
      <c r="N13" s="18">
        <f t="shared" si="8"/>
        <v>82.82208588957054</v>
      </c>
    </row>
    <row r="14" spans="1:15" s="56" customFormat="1" ht="11.25" customHeight="1">
      <c r="A14" s="144" t="s">
        <v>111</v>
      </c>
      <c r="B14" s="245">
        <v>80</v>
      </c>
      <c r="C14" s="269">
        <v>69</v>
      </c>
      <c r="D14" s="145">
        <v>69</v>
      </c>
      <c r="E14" s="145">
        <v>70</v>
      </c>
      <c r="F14" s="145">
        <v>71</v>
      </c>
      <c r="G14" s="51">
        <v>64</v>
      </c>
      <c r="H14" s="51">
        <v>75</v>
      </c>
      <c r="I14" s="51">
        <v>76</v>
      </c>
      <c r="J14" s="51">
        <v>78</v>
      </c>
      <c r="K14" s="51">
        <v>72</v>
      </c>
      <c r="L14" s="51">
        <v>59</v>
      </c>
      <c r="M14" s="51">
        <v>61</v>
      </c>
      <c r="N14" s="117">
        <v>71</v>
      </c>
      <c r="O14" s="55"/>
    </row>
    <row r="15" spans="1:15" s="56" customFormat="1" ht="11.25" customHeight="1">
      <c r="A15" s="147" t="s">
        <v>4</v>
      </c>
      <c r="B15" s="246">
        <f aca="true" t="shared" si="9" ref="B15:N15">B14/B3*100</f>
        <v>44.6927374301676</v>
      </c>
      <c r="C15" s="149">
        <f t="shared" si="9"/>
        <v>37.704918032786885</v>
      </c>
      <c r="D15" s="148">
        <f t="shared" si="9"/>
        <v>36.12565445026178</v>
      </c>
      <c r="E15" s="148">
        <f t="shared" si="9"/>
        <v>36.26943005181347</v>
      </c>
      <c r="F15" s="148">
        <f t="shared" si="9"/>
        <v>37.967914438502675</v>
      </c>
      <c r="G15" s="54">
        <f t="shared" si="9"/>
        <v>35.55555555555556</v>
      </c>
      <c r="H15" s="54">
        <f t="shared" si="9"/>
        <v>39.8936170212766</v>
      </c>
      <c r="I15" s="54">
        <f t="shared" si="9"/>
        <v>41.53005464480874</v>
      </c>
      <c r="J15" s="54">
        <f t="shared" si="9"/>
        <v>42.62295081967213</v>
      </c>
      <c r="K15" s="54">
        <f t="shared" si="9"/>
        <v>44.171779141104295</v>
      </c>
      <c r="L15" s="54">
        <f t="shared" si="9"/>
        <v>41.25874125874126</v>
      </c>
      <c r="M15" s="54">
        <f t="shared" si="9"/>
        <v>42.65734265734265</v>
      </c>
      <c r="N15" s="118">
        <f t="shared" si="9"/>
        <v>43.558282208588956</v>
      </c>
      <c r="O15" s="55"/>
    </row>
    <row r="16" spans="1:15" s="46" customFormat="1" ht="12" customHeight="1">
      <c r="A16" s="144" t="s">
        <v>112</v>
      </c>
      <c r="B16" s="245">
        <v>105</v>
      </c>
      <c r="C16" s="269">
        <v>111</v>
      </c>
      <c r="D16" s="145">
        <v>113</v>
      </c>
      <c r="E16" s="145">
        <v>112</v>
      </c>
      <c r="F16" s="145">
        <v>109</v>
      </c>
      <c r="G16" s="51">
        <v>106</v>
      </c>
      <c r="H16" s="51">
        <v>106</v>
      </c>
      <c r="I16" s="51">
        <v>101</v>
      </c>
      <c r="J16" s="51">
        <v>100</v>
      </c>
      <c r="K16" s="51">
        <v>82</v>
      </c>
      <c r="L16" s="51">
        <v>77</v>
      </c>
      <c r="M16" s="51">
        <v>74</v>
      </c>
      <c r="N16" s="117">
        <v>80</v>
      </c>
      <c r="O16" s="49"/>
    </row>
    <row r="17" spans="1:15" s="56" customFormat="1" ht="10.5" customHeight="1">
      <c r="A17" s="147" t="s">
        <v>4</v>
      </c>
      <c r="B17" s="246">
        <f aca="true" t="shared" si="10" ref="B17:N17">B16/B3*100</f>
        <v>58.659217877094974</v>
      </c>
      <c r="C17" s="149">
        <f t="shared" si="10"/>
        <v>60.65573770491803</v>
      </c>
      <c r="D17" s="148">
        <f t="shared" si="10"/>
        <v>59.16230366492147</v>
      </c>
      <c r="E17" s="148">
        <f t="shared" si="10"/>
        <v>58.03108808290155</v>
      </c>
      <c r="F17" s="148">
        <f t="shared" si="10"/>
        <v>58.288770053475936</v>
      </c>
      <c r="G17" s="54">
        <f t="shared" si="10"/>
        <v>58.88888888888889</v>
      </c>
      <c r="H17" s="54">
        <f t="shared" si="10"/>
        <v>56.38297872340425</v>
      </c>
      <c r="I17" s="54">
        <f t="shared" si="10"/>
        <v>55.19125683060109</v>
      </c>
      <c r="J17" s="54">
        <f t="shared" si="10"/>
        <v>54.644808743169406</v>
      </c>
      <c r="K17" s="54">
        <f t="shared" si="10"/>
        <v>50.306748466257666</v>
      </c>
      <c r="L17" s="54">
        <f t="shared" si="10"/>
        <v>53.84615384615385</v>
      </c>
      <c r="M17" s="54">
        <f t="shared" si="10"/>
        <v>51.74825174825175</v>
      </c>
      <c r="N17" s="118">
        <f t="shared" si="10"/>
        <v>49.079754601226995</v>
      </c>
      <c r="O17" s="55"/>
    </row>
    <row r="18" spans="1:15" s="46" customFormat="1" ht="12" customHeight="1">
      <c r="A18" s="144" t="s">
        <v>113</v>
      </c>
      <c r="B18" s="245">
        <v>10</v>
      </c>
      <c r="C18" s="269">
        <v>14</v>
      </c>
      <c r="D18" s="145">
        <v>17</v>
      </c>
      <c r="E18" s="145">
        <v>18</v>
      </c>
      <c r="F18" s="145">
        <v>19</v>
      </c>
      <c r="G18" s="51">
        <v>18</v>
      </c>
      <c r="H18" s="51">
        <v>18</v>
      </c>
      <c r="I18" s="51">
        <v>13</v>
      </c>
      <c r="J18" s="51">
        <v>12</v>
      </c>
      <c r="K18" s="51">
        <v>9</v>
      </c>
      <c r="L18" s="51">
        <v>8</v>
      </c>
      <c r="M18" s="51">
        <v>8</v>
      </c>
      <c r="N18" s="117">
        <v>11</v>
      </c>
      <c r="O18" s="49"/>
    </row>
    <row r="19" spans="1:15" s="46" customFormat="1" ht="12" customHeight="1">
      <c r="A19" s="147" t="s">
        <v>4</v>
      </c>
      <c r="B19" s="149">
        <f aca="true" t="shared" si="11" ref="B19:N19">B18/B3*100</f>
        <v>5.58659217877095</v>
      </c>
      <c r="C19" s="149">
        <f t="shared" si="11"/>
        <v>7.650273224043716</v>
      </c>
      <c r="D19" s="148">
        <f t="shared" si="11"/>
        <v>8.900523560209423</v>
      </c>
      <c r="E19" s="148">
        <f t="shared" si="11"/>
        <v>9.32642487046632</v>
      </c>
      <c r="F19" s="148">
        <f t="shared" si="11"/>
        <v>10.16042780748663</v>
      </c>
      <c r="G19" s="54">
        <f t="shared" si="11"/>
        <v>10</v>
      </c>
      <c r="H19" s="54">
        <f t="shared" si="11"/>
        <v>9.574468085106384</v>
      </c>
      <c r="I19" s="54">
        <f t="shared" si="11"/>
        <v>7.103825136612022</v>
      </c>
      <c r="J19" s="54">
        <f t="shared" si="11"/>
        <v>6.557377049180328</v>
      </c>
      <c r="K19" s="54">
        <f t="shared" si="11"/>
        <v>5.521472392638037</v>
      </c>
      <c r="L19" s="54">
        <f t="shared" si="11"/>
        <v>5.594405594405594</v>
      </c>
      <c r="M19" s="54">
        <f t="shared" si="11"/>
        <v>5.594405594405594</v>
      </c>
      <c r="N19" s="118">
        <f t="shared" si="11"/>
        <v>6.748466257668712</v>
      </c>
      <c r="O19" s="49"/>
    </row>
    <row r="20" spans="1:15" s="46" customFormat="1" ht="12" customHeight="1">
      <c r="A20" s="144" t="s">
        <v>115</v>
      </c>
      <c r="B20" s="245">
        <v>17</v>
      </c>
      <c r="C20" s="269">
        <v>18</v>
      </c>
      <c r="D20" s="145">
        <v>22</v>
      </c>
      <c r="E20" s="145">
        <v>6</v>
      </c>
      <c r="F20" s="145">
        <v>6</v>
      </c>
      <c r="G20" s="51">
        <v>6</v>
      </c>
      <c r="H20" s="51">
        <v>6</v>
      </c>
      <c r="I20" s="51">
        <v>6</v>
      </c>
      <c r="J20" s="51">
        <v>6</v>
      </c>
      <c r="K20" s="51">
        <v>5</v>
      </c>
      <c r="L20" s="51">
        <v>5</v>
      </c>
      <c r="M20" s="51">
        <v>19</v>
      </c>
      <c r="N20" s="117">
        <v>21</v>
      </c>
      <c r="O20" s="49"/>
    </row>
    <row r="21" spans="1:15" s="46" customFormat="1" ht="12" customHeight="1">
      <c r="A21" s="147" t="s">
        <v>4</v>
      </c>
      <c r="B21" s="246">
        <f aca="true" t="shared" si="12" ref="B21:N21">B20/B3*100</f>
        <v>9.497206703910614</v>
      </c>
      <c r="C21" s="149">
        <f t="shared" si="12"/>
        <v>9.836065573770492</v>
      </c>
      <c r="D21" s="148">
        <f t="shared" si="12"/>
        <v>11.518324607329843</v>
      </c>
      <c r="E21" s="148">
        <f t="shared" si="12"/>
        <v>3.1088082901554404</v>
      </c>
      <c r="F21" s="148">
        <f t="shared" si="12"/>
        <v>3.2085561497326207</v>
      </c>
      <c r="G21" s="54">
        <f t="shared" si="12"/>
        <v>3.3333333333333335</v>
      </c>
      <c r="H21" s="54">
        <f t="shared" si="12"/>
        <v>3.1914893617021276</v>
      </c>
      <c r="I21" s="54">
        <f t="shared" si="12"/>
        <v>3.278688524590164</v>
      </c>
      <c r="J21" s="54">
        <f t="shared" si="12"/>
        <v>3.278688524590164</v>
      </c>
      <c r="K21" s="54">
        <f t="shared" si="12"/>
        <v>3.067484662576687</v>
      </c>
      <c r="L21" s="54">
        <f t="shared" si="12"/>
        <v>3.4965034965034967</v>
      </c>
      <c r="M21" s="54">
        <f t="shared" si="12"/>
        <v>13.286713286713287</v>
      </c>
      <c r="N21" s="118">
        <f t="shared" si="12"/>
        <v>12.883435582822086</v>
      </c>
      <c r="O21" s="49"/>
    </row>
    <row r="22" spans="1:15" s="46" customFormat="1" ht="12" customHeight="1">
      <c r="A22" s="144" t="s">
        <v>116</v>
      </c>
      <c r="B22" s="245">
        <v>5</v>
      </c>
      <c r="C22" s="269">
        <v>5</v>
      </c>
      <c r="D22" s="145">
        <v>5</v>
      </c>
      <c r="E22" s="145">
        <v>5</v>
      </c>
      <c r="F22" s="145">
        <v>5</v>
      </c>
      <c r="G22" s="51">
        <v>5</v>
      </c>
      <c r="H22" s="51">
        <v>5</v>
      </c>
      <c r="I22" s="51">
        <v>5</v>
      </c>
      <c r="J22" s="51">
        <v>5</v>
      </c>
      <c r="K22" s="51">
        <v>4</v>
      </c>
      <c r="L22" s="51">
        <v>4</v>
      </c>
      <c r="M22" s="51">
        <v>4</v>
      </c>
      <c r="N22" s="117">
        <v>4</v>
      </c>
      <c r="O22" s="49"/>
    </row>
    <row r="23" spans="1:15" s="56" customFormat="1" ht="10.5" customHeight="1">
      <c r="A23" s="147" t="s">
        <v>4</v>
      </c>
      <c r="B23" s="246">
        <f aca="true" t="shared" si="13" ref="B23:N23">B22/B3*100</f>
        <v>2.793296089385475</v>
      </c>
      <c r="C23" s="149">
        <f t="shared" si="13"/>
        <v>2.73224043715847</v>
      </c>
      <c r="D23" s="148">
        <f t="shared" si="13"/>
        <v>2.6178010471204187</v>
      </c>
      <c r="E23" s="148">
        <f t="shared" si="13"/>
        <v>2.5906735751295336</v>
      </c>
      <c r="F23" s="148">
        <f t="shared" si="13"/>
        <v>2.6737967914438503</v>
      </c>
      <c r="G23" s="54">
        <f t="shared" si="13"/>
        <v>2.7777777777777777</v>
      </c>
      <c r="H23" s="54">
        <f t="shared" si="13"/>
        <v>2.6595744680851063</v>
      </c>
      <c r="I23" s="54">
        <f t="shared" si="13"/>
        <v>2.73224043715847</v>
      </c>
      <c r="J23" s="54">
        <f t="shared" si="13"/>
        <v>2.73224043715847</v>
      </c>
      <c r="K23" s="54">
        <f t="shared" si="13"/>
        <v>2.4539877300613497</v>
      </c>
      <c r="L23" s="54">
        <f t="shared" si="13"/>
        <v>2.797202797202797</v>
      </c>
      <c r="M23" s="54">
        <f t="shared" si="13"/>
        <v>2.797202797202797</v>
      </c>
      <c r="N23" s="118">
        <f t="shared" si="13"/>
        <v>2.4539877300613497</v>
      </c>
      <c r="O23" s="55"/>
    </row>
    <row r="24" spans="1:15" s="46" customFormat="1" ht="12" customHeight="1">
      <c r="A24" s="144" t="s">
        <v>55</v>
      </c>
      <c r="B24" s="245">
        <v>3</v>
      </c>
      <c r="C24" s="269">
        <v>4</v>
      </c>
      <c r="D24" s="145">
        <v>5</v>
      </c>
      <c r="E24" s="145">
        <v>6</v>
      </c>
      <c r="F24" s="145">
        <v>6</v>
      </c>
      <c r="G24" s="51">
        <v>6</v>
      </c>
      <c r="H24" s="51">
        <v>6</v>
      </c>
      <c r="I24" s="51">
        <v>5</v>
      </c>
      <c r="J24" s="51">
        <v>4</v>
      </c>
      <c r="K24" s="51">
        <v>3</v>
      </c>
      <c r="L24" s="51">
        <v>2</v>
      </c>
      <c r="M24" s="51">
        <v>1</v>
      </c>
      <c r="N24" s="117">
        <v>4</v>
      </c>
      <c r="O24" s="49"/>
    </row>
    <row r="25" spans="1:15" s="56" customFormat="1" ht="11.25" customHeight="1" thickBot="1">
      <c r="A25" s="151" t="s">
        <v>4</v>
      </c>
      <c r="B25" s="247">
        <f aca="true" t="shared" si="14" ref="B25:N25">B24/B3*100</f>
        <v>1.675977653631285</v>
      </c>
      <c r="C25" s="270">
        <f t="shared" si="14"/>
        <v>2.185792349726776</v>
      </c>
      <c r="D25" s="152">
        <f t="shared" si="14"/>
        <v>2.6178010471204187</v>
      </c>
      <c r="E25" s="152">
        <f t="shared" si="14"/>
        <v>3.1088082901554404</v>
      </c>
      <c r="F25" s="152">
        <f t="shared" si="14"/>
        <v>3.2085561497326207</v>
      </c>
      <c r="G25" s="58">
        <f t="shared" si="14"/>
        <v>3.3333333333333335</v>
      </c>
      <c r="H25" s="58">
        <f t="shared" si="14"/>
        <v>3.1914893617021276</v>
      </c>
      <c r="I25" s="58">
        <f t="shared" si="14"/>
        <v>2.73224043715847</v>
      </c>
      <c r="J25" s="58">
        <f t="shared" si="14"/>
        <v>2.185792349726776</v>
      </c>
      <c r="K25" s="58">
        <f t="shared" si="14"/>
        <v>1.8404907975460123</v>
      </c>
      <c r="L25" s="58">
        <f t="shared" si="14"/>
        <v>1.3986013986013985</v>
      </c>
      <c r="M25" s="58">
        <f t="shared" si="14"/>
        <v>0.6993006993006993</v>
      </c>
      <c r="N25" s="119">
        <f t="shared" si="14"/>
        <v>2.4539877300613497</v>
      </c>
      <c r="O25" s="55"/>
    </row>
    <row r="26" spans="1:14" s="1" customFormat="1" ht="12" customHeight="1" thickBot="1">
      <c r="A26" s="32" t="s">
        <v>159</v>
      </c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5"/>
    </row>
    <row r="27" spans="1:14" s="1" customFormat="1" ht="12" customHeight="1" thickBot="1">
      <c r="A27" s="10" t="s">
        <v>1</v>
      </c>
      <c r="B27" s="139" t="s">
        <v>99</v>
      </c>
      <c r="C27" s="140" t="s">
        <v>100</v>
      </c>
      <c r="D27" s="140" t="s">
        <v>101</v>
      </c>
      <c r="E27" s="140" t="s">
        <v>102</v>
      </c>
      <c r="F27" s="140" t="s">
        <v>103</v>
      </c>
      <c r="G27" s="140" t="s">
        <v>104</v>
      </c>
      <c r="H27" s="140" t="s">
        <v>47</v>
      </c>
      <c r="I27" s="140" t="s">
        <v>105</v>
      </c>
      <c r="J27" s="140" t="s">
        <v>106</v>
      </c>
      <c r="K27" s="140" t="s">
        <v>107</v>
      </c>
      <c r="L27" s="140" t="s">
        <v>108</v>
      </c>
      <c r="M27" s="141" t="s">
        <v>109</v>
      </c>
      <c r="N27" s="25" t="s">
        <v>39</v>
      </c>
    </row>
    <row r="28" spans="1:14" ht="12" customHeight="1" thickBot="1">
      <c r="A28" s="26" t="s">
        <v>9</v>
      </c>
      <c r="B28" s="238">
        <v>13</v>
      </c>
      <c r="C28" s="14">
        <v>19</v>
      </c>
      <c r="D28" s="14">
        <v>18</v>
      </c>
      <c r="E28" s="14">
        <v>16</v>
      </c>
      <c r="F28" s="14">
        <v>7</v>
      </c>
      <c r="G28" s="14">
        <v>22</v>
      </c>
      <c r="H28" s="14">
        <v>23</v>
      </c>
      <c r="I28" s="14">
        <v>19</v>
      </c>
      <c r="J28" s="14">
        <v>16</v>
      </c>
      <c r="K28" s="14">
        <v>12</v>
      </c>
      <c r="L28" s="14">
        <v>20</v>
      </c>
      <c r="M28" s="14">
        <v>35</v>
      </c>
      <c r="N28" s="12">
        <f>SUM(B28:M28)</f>
        <v>220</v>
      </c>
    </row>
    <row r="29" spans="1:14" ht="12" customHeight="1" thickTop="1">
      <c r="A29" s="20" t="s">
        <v>3</v>
      </c>
      <c r="B29" s="239">
        <v>1</v>
      </c>
      <c r="C29" s="16">
        <v>5</v>
      </c>
      <c r="D29" s="16">
        <v>3</v>
      </c>
      <c r="E29" s="16">
        <v>11</v>
      </c>
      <c r="F29" s="16">
        <v>6</v>
      </c>
      <c r="G29" s="16">
        <v>10</v>
      </c>
      <c r="H29" s="16">
        <v>9</v>
      </c>
      <c r="I29" s="16">
        <v>13</v>
      </c>
      <c r="J29" s="16">
        <v>11</v>
      </c>
      <c r="K29" s="16">
        <v>5</v>
      </c>
      <c r="L29" s="16">
        <v>10</v>
      </c>
      <c r="M29" s="16">
        <v>25</v>
      </c>
      <c r="N29" s="27">
        <f>SUM(B29:M29)</f>
        <v>109</v>
      </c>
    </row>
    <row r="30" spans="1:14" s="8" customFormat="1" ht="10.5" customHeight="1">
      <c r="A30" s="17" t="s">
        <v>10</v>
      </c>
      <c r="B30" s="240">
        <f aca="true" t="shared" si="15" ref="B30:M30">B29/B28*100</f>
        <v>7.6923076923076925</v>
      </c>
      <c r="C30" s="19">
        <f t="shared" si="15"/>
        <v>26.31578947368421</v>
      </c>
      <c r="D30" s="19">
        <f t="shared" si="15"/>
        <v>16.666666666666664</v>
      </c>
      <c r="E30" s="19">
        <f t="shared" si="15"/>
        <v>68.75</v>
      </c>
      <c r="F30" s="19">
        <f t="shared" si="15"/>
        <v>85.71428571428571</v>
      </c>
      <c r="G30" s="19">
        <f t="shared" si="15"/>
        <v>45.45454545454545</v>
      </c>
      <c r="H30" s="19">
        <f t="shared" si="15"/>
        <v>39.130434782608695</v>
      </c>
      <c r="I30" s="19">
        <f t="shared" si="15"/>
        <v>68.42105263157895</v>
      </c>
      <c r="J30" s="19">
        <f t="shared" si="15"/>
        <v>68.75</v>
      </c>
      <c r="K30" s="19">
        <f t="shared" si="15"/>
        <v>41.66666666666667</v>
      </c>
      <c r="L30" s="19">
        <f t="shared" si="15"/>
        <v>50</v>
      </c>
      <c r="M30" s="19">
        <f t="shared" si="15"/>
        <v>71.42857142857143</v>
      </c>
      <c r="N30" s="28">
        <f>N29/N28*100</f>
        <v>49.54545454545455</v>
      </c>
    </row>
    <row r="31" spans="1:14" ht="12" customHeight="1">
      <c r="A31" s="20" t="s">
        <v>11</v>
      </c>
      <c r="B31" s="239">
        <v>2</v>
      </c>
      <c r="C31" s="16">
        <v>5</v>
      </c>
      <c r="D31" s="16">
        <v>5</v>
      </c>
      <c r="E31" s="16">
        <v>2</v>
      </c>
      <c r="F31" s="16">
        <v>2</v>
      </c>
      <c r="G31" s="16">
        <v>12</v>
      </c>
      <c r="H31" s="16">
        <v>10</v>
      </c>
      <c r="I31" s="16">
        <v>8</v>
      </c>
      <c r="J31" s="16">
        <v>3</v>
      </c>
      <c r="K31" s="16">
        <v>4</v>
      </c>
      <c r="L31" s="16">
        <v>6</v>
      </c>
      <c r="M31" s="16">
        <v>3</v>
      </c>
      <c r="N31" s="27">
        <f>SUM(B31:M31)</f>
        <v>62</v>
      </c>
    </row>
    <row r="32" spans="1:14" s="8" customFormat="1" ht="10.5" customHeight="1">
      <c r="A32" s="17" t="s">
        <v>10</v>
      </c>
      <c r="B32" s="240">
        <f aca="true" t="shared" si="16" ref="B32:M32">B31/B28*100</f>
        <v>15.384615384615385</v>
      </c>
      <c r="C32" s="19">
        <f t="shared" si="16"/>
        <v>26.31578947368421</v>
      </c>
      <c r="D32" s="19">
        <f t="shared" si="16"/>
        <v>27.77777777777778</v>
      </c>
      <c r="E32" s="19">
        <f t="shared" si="16"/>
        <v>12.5</v>
      </c>
      <c r="F32" s="19">
        <f t="shared" si="16"/>
        <v>28.57142857142857</v>
      </c>
      <c r="G32" s="19">
        <f t="shared" si="16"/>
        <v>54.54545454545454</v>
      </c>
      <c r="H32" s="19">
        <f t="shared" si="16"/>
        <v>43.47826086956522</v>
      </c>
      <c r="I32" s="19">
        <f t="shared" si="16"/>
        <v>42.10526315789473</v>
      </c>
      <c r="J32" s="19">
        <f t="shared" si="16"/>
        <v>18.75</v>
      </c>
      <c r="K32" s="19">
        <f t="shared" si="16"/>
        <v>33.33333333333333</v>
      </c>
      <c r="L32" s="19">
        <f t="shared" si="16"/>
        <v>30</v>
      </c>
      <c r="M32" s="19">
        <f t="shared" si="16"/>
        <v>8.571428571428571</v>
      </c>
      <c r="N32" s="28">
        <f>N31/N28*100</f>
        <v>28.18181818181818</v>
      </c>
    </row>
    <row r="33" spans="1:14" ht="12" customHeight="1">
      <c r="A33" s="20" t="s">
        <v>12</v>
      </c>
      <c r="B33" s="239">
        <f aca="true" t="shared" si="17" ref="B33:H33">B28-B31</f>
        <v>11</v>
      </c>
      <c r="C33" s="16">
        <f t="shared" si="17"/>
        <v>14</v>
      </c>
      <c r="D33" s="16">
        <f t="shared" si="17"/>
        <v>13</v>
      </c>
      <c r="E33" s="16">
        <f t="shared" si="17"/>
        <v>14</v>
      </c>
      <c r="F33" s="16">
        <f t="shared" si="17"/>
        <v>5</v>
      </c>
      <c r="G33" s="16">
        <f t="shared" si="17"/>
        <v>10</v>
      </c>
      <c r="H33" s="16">
        <f t="shared" si="17"/>
        <v>13</v>
      </c>
      <c r="I33" s="16">
        <f>I28-I31</f>
        <v>11</v>
      </c>
      <c r="J33" s="16">
        <f>J28-J31</f>
        <v>13</v>
      </c>
      <c r="K33" s="16">
        <f>K28-K31</f>
        <v>8</v>
      </c>
      <c r="L33" s="16">
        <f>L28-L31</f>
        <v>14</v>
      </c>
      <c r="M33" s="16">
        <f>M28-M31</f>
        <v>32</v>
      </c>
      <c r="N33" s="27">
        <f>SUM(B33:M33)</f>
        <v>158</v>
      </c>
    </row>
    <row r="34" spans="1:14" s="8" customFormat="1" ht="10.5" customHeight="1">
      <c r="A34" s="17" t="s">
        <v>10</v>
      </c>
      <c r="B34" s="240">
        <f aca="true" t="shared" si="18" ref="B34:M34">B33/B28*100</f>
        <v>84.61538461538461</v>
      </c>
      <c r="C34" s="19">
        <f t="shared" si="18"/>
        <v>73.68421052631578</v>
      </c>
      <c r="D34" s="19">
        <f t="shared" si="18"/>
        <v>72.22222222222221</v>
      </c>
      <c r="E34" s="19">
        <f t="shared" si="18"/>
        <v>87.5</v>
      </c>
      <c r="F34" s="19">
        <f t="shared" si="18"/>
        <v>71.42857142857143</v>
      </c>
      <c r="G34" s="19">
        <f t="shared" si="18"/>
        <v>45.45454545454545</v>
      </c>
      <c r="H34" s="19">
        <f t="shared" si="18"/>
        <v>56.52173913043478</v>
      </c>
      <c r="I34" s="19">
        <f t="shared" si="18"/>
        <v>57.89473684210527</v>
      </c>
      <c r="J34" s="19">
        <f t="shared" si="18"/>
        <v>81.25</v>
      </c>
      <c r="K34" s="19">
        <f t="shared" si="18"/>
        <v>66.66666666666666</v>
      </c>
      <c r="L34" s="19">
        <f t="shared" si="18"/>
        <v>70</v>
      </c>
      <c r="M34" s="19">
        <f t="shared" si="18"/>
        <v>91.42857142857143</v>
      </c>
      <c r="N34" s="28">
        <f>N33/N28*100</f>
        <v>71.81818181818181</v>
      </c>
    </row>
    <row r="35" spans="1:14" ht="12" customHeight="1">
      <c r="A35" s="20" t="s">
        <v>42</v>
      </c>
      <c r="B35" s="239">
        <v>12</v>
      </c>
      <c r="C35" s="16">
        <v>13</v>
      </c>
      <c r="D35" s="16">
        <v>14</v>
      </c>
      <c r="E35" s="16">
        <v>10</v>
      </c>
      <c r="F35" s="16">
        <v>6</v>
      </c>
      <c r="G35" s="16">
        <v>8</v>
      </c>
      <c r="H35" s="16">
        <v>13</v>
      </c>
      <c r="I35" s="16">
        <v>10</v>
      </c>
      <c r="J35" s="16">
        <v>9</v>
      </c>
      <c r="K35" s="16">
        <v>7</v>
      </c>
      <c r="L35" s="16">
        <v>11</v>
      </c>
      <c r="M35" s="16">
        <v>25</v>
      </c>
      <c r="N35" s="27">
        <f>SUM(B35:M35)</f>
        <v>138</v>
      </c>
    </row>
    <row r="36" spans="1:14" s="8" customFormat="1" ht="10.5" customHeight="1">
      <c r="A36" s="17" t="s">
        <v>10</v>
      </c>
      <c r="B36" s="240">
        <f aca="true" t="shared" si="19" ref="B36:M36">B35/B28*100</f>
        <v>92.3076923076923</v>
      </c>
      <c r="C36" s="19">
        <f t="shared" si="19"/>
        <v>68.42105263157895</v>
      </c>
      <c r="D36" s="19">
        <f t="shared" si="19"/>
        <v>77.77777777777779</v>
      </c>
      <c r="E36" s="19">
        <f t="shared" si="19"/>
        <v>62.5</v>
      </c>
      <c r="F36" s="19">
        <f t="shared" si="19"/>
        <v>85.71428571428571</v>
      </c>
      <c r="G36" s="19">
        <f t="shared" si="19"/>
        <v>36.36363636363637</v>
      </c>
      <c r="H36" s="19">
        <f t="shared" si="19"/>
        <v>56.52173913043478</v>
      </c>
      <c r="I36" s="19">
        <f t="shared" si="19"/>
        <v>52.63157894736842</v>
      </c>
      <c r="J36" s="19">
        <f t="shared" si="19"/>
        <v>56.25</v>
      </c>
      <c r="K36" s="19">
        <f t="shared" si="19"/>
        <v>58.333333333333336</v>
      </c>
      <c r="L36" s="19">
        <f t="shared" si="19"/>
        <v>55.00000000000001</v>
      </c>
      <c r="M36" s="19">
        <f t="shared" si="19"/>
        <v>71.42857142857143</v>
      </c>
      <c r="N36" s="28">
        <f>N35/N28*100</f>
        <v>62.727272727272734</v>
      </c>
    </row>
    <row r="37" spans="1:14" ht="12" customHeight="1">
      <c r="A37" s="20" t="s">
        <v>5</v>
      </c>
      <c r="B37" s="239">
        <f aca="true" t="shared" si="20" ref="B37:H37">B28-B35</f>
        <v>1</v>
      </c>
      <c r="C37" s="16">
        <f t="shared" si="20"/>
        <v>6</v>
      </c>
      <c r="D37" s="16">
        <f t="shared" si="20"/>
        <v>4</v>
      </c>
      <c r="E37" s="16">
        <f t="shared" si="20"/>
        <v>6</v>
      </c>
      <c r="F37" s="16">
        <f t="shared" si="20"/>
        <v>1</v>
      </c>
      <c r="G37" s="31">
        <f t="shared" si="20"/>
        <v>14</v>
      </c>
      <c r="H37" s="31">
        <f t="shared" si="20"/>
        <v>10</v>
      </c>
      <c r="I37" s="31">
        <f>I28-I35</f>
        <v>9</v>
      </c>
      <c r="J37" s="31">
        <f>J28-J35</f>
        <v>7</v>
      </c>
      <c r="K37" s="31">
        <f>K28-K35</f>
        <v>5</v>
      </c>
      <c r="L37" s="31">
        <f>L28-L35</f>
        <v>9</v>
      </c>
      <c r="M37" s="31">
        <f>M28-M35</f>
        <v>10</v>
      </c>
      <c r="N37" s="27">
        <f>SUM(B37:M37)</f>
        <v>82</v>
      </c>
    </row>
    <row r="38" spans="1:14" s="8" customFormat="1" ht="9.75" customHeight="1">
      <c r="A38" s="17" t="s">
        <v>10</v>
      </c>
      <c r="B38" s="240">
        <f aca="true" t="shared" si="21" ref="B38:M38">B37/B28*100</f>
        <v>7.6923076923076925</v>
      </c>
      <c r="C38" s="19">
        <f t="shared" si="21"/>
        <v>31.57894736842105</v>
      </c>
      <c r="D38" s="19">
        <f t="shared" si="21"/>
        <v>22.22222222222222</v>
      </c>
      <c r="E38" s="19">
        <f t="shared" si="21"/>
        <v>37.5</v>
      </c>
      <c r="F38" s="19">
        <f t="shared" si="21"/>
        <v>14.285714285714285</v>
      </c>
      <c r="G38" s="19">
        <f t="shared" si="21"/>
        <v>63.63636363636363</v>
      </c>
      <c r="H38" s="19">
        <f t="shared" si="21"/>
        <v>43.47826086956522</v>
      </c>
      <c r="I38" s="19">
        <f t="shared" si="21"/>
        <v>47.368421052631575</v>
      </c>
      <c r="J38" s="19">
        <f t="shared" si="21"/>
        <v>43.75</v>
      </c>
      <c r="K38" s="19">
        <f t="shared" si="21"/>
        <v>41.66666666666667</v>
      </c>
      <c r="L38" s="19">
        <f t="shared" si="21"/>
        <v>45</v>
      </c>
      <c r="M38" s="19">
        <f t="shared" si="21"/>
        <v>28.57142857142857</v>
      </c>
      <c r="N38" s="28">
        <f>N37/N28*100</f>
        <v>37.27272727272727</v>
      </c>
    </row>
    <row r="39" spans="1:15" s="56" customFormat="1" ht="11.25" customHeight="1">
      <c r="A39" s="144" t="s">
        <v>111</v>
      </c>
      <c r="B39" s="271">
        <v>2</v>
      </c>
      <c r="C39" s="163">
        <v>5</v>
      </c>
      <c r="D39" s="163">
        <v>9</v>
      </c>
      <c r="E39" s="163">
        <v>10</v>
      </c>
      <c r="F39" s="127">
        <v>3</v>
      </c>
      <c r="G39" s="127">
        <v>17</v>
      </c>
      <c r="H39" s="127">
        <v>13</v>
      </c>
      <c r="I39" s="127">
        <v>15</v>
      </c>
      <c r="J39" s="127">
        <v>8</v>
      </c>
      <c r="K39" s="127">
        <v>7</v>
      </c>
      <c r="L39" s="127">
        <v>14</v>
      </c>
      <c r="M39" s="127">
        <v>18</v>
      </c>
      <c r="N39" s="27">
        <f>SUM(B39:M39)</f>
        <v>121</v>
      </c>
      <c r="O39" s="55"/>
    </row>
    <row r="40" spans="1:15" s="56" customFormat="1" ht="11.25" customHeight="1">
      <c r="A40" s="147" t="s">
        <v>4</v>
      </c>
      <c r="B40" s="149">
        <f aca="true" t="shared" si="22" ref="B40:M40">B39/B28*100</f>
        <v>15.384615384615385</v>
      </c>
      <c r="C40" s="148">
        <f t="shared" si="22"/>
        <v>26.31578947368421</v>
      </c>
      <c r="D40" s="148">
        <f t="shared" si="22"/>
        <v>50</v>
      </c>
      <c r="E40" s="148">
        <f t="shared" si="22"/>
        <v>62.5</v>
      </c>
      <c r="F40" s="54">
        <f t="shared" si="22"/>
        <v>42.857142857142854</v>
      </c>
      <c r="G40" s="54">
        <f t="shared" si="22"/>
        <v>77.27272727272727</v>
      </c>
      <c r="H40" s="54">
        <f t="shared" si="22"/>
        <v>56.52173913043478</v>
      </c>
      <c r="I40" s="54">
        <f t="shared" si="22"/>
        <v>78.94736842105263</v>
      </c>
      <c r="J40" s="54">
        <f t="shared" si="22"/>
        <v>50</v>
      </c>
      <c r="K40" s="54">
        <f t="shared" si="22"/>
        <v>58.333333333333336</v>
      </c>
      <c r="L40" s="54">
        <f t="shared" si="22"/>
        <v>70</v>
      </c>
      <c r="M40" s="54">
        <f t="shared" si="22"/>
        <v>51.42857142857142</v>
      </c>
      <c r="N40" s="156">
        <f>N39/N28*100</f>
        <v>55.00000000000001</v>
      </c>
      <c r="O40" s="55"/>
    </row>
    <row r="41" spans="1:15" s="46" customFormat="1" ht="12" customHeight="1">
      <c r="A41" s="144" t="s">
        <v>112</v>
      </c>
      <c r="B41" s="269">
        <v>9</v>
      </c>
      <c r="C41" s="145">
        <v>5</v>
      </c>
      <c r="D41" s="145">
        <v>5</v>
      </c>
      <c r="E41" s="145">
        <v>3</v>
      </c>
      <c r="F41" s="51">
        <v>5</v>
      </c>
      <c r="G41" s="51">
        <v>7</v>
      </c>
      <c r="H41" s="51">
        <v>6</v>
      </c>
      <c r="I41" s="51">
        <v>6</v>
      </c>
      <c r="J41" s="51">
        <v>3</v>
      </c>
      <c r="K41" s="51">
        <v>5</v>
      </c>
      <c r="L41" s="51">
        <v>4</v>
      </c>
      <c r="M41" s="51">
        <v>12</v>
      </c>
      <c r="N41" s="27">
        <f>SUM(B41:M41)</f>
        <v>70</v>
      </c>
      <c r="O41" s="49"/>
    </row>
    <row r="42" spans="1:15" s="56" customFormat="1" ht="10.5" customHeight="1">
      <c r="A42" s="147" t="s">
        <v>4</v>
      </c>
      <c r="B42" s="149">
        <f aca="true" t="shared" si="23" ref="B42:M42">B41/B28*100</f>
        <v>69.23076923076923</v>
      </c>
      <c r="C42" s="148">
        <f t="shared" si="23"/>
        <v>26.31578947368421</v>
      </c>
      <c r="D42" s="148">
        <f t="shared" si="23"/>
        <v>27.77777777777778</v>
      </c>
      <c r="E42" s="148">
        <f t="shared" si="23"/>
        <v>18.75</v>
      </c>
      <c r="F42" s="54">
        <f t="shared" si="23"/>
        <v>71.42857142857143</v>
      </c>
      <c r="G42" s="54">
        <f t="shared" si="23"/>
        <v>31.818181818181817</v>
      </c>
      <c r="H42" s="54">
        <f t="shared" si="23"/>
        <v>26.08695652173913</v>
      </c>
      <c r="I42" s="54">
        <f t="shared" si="23"/>
        <v>31.57894736842105</v>
      </c>
      <c r="J42" s="54">
        <f t="shared" si="23"/>
        <v>18.75</v>
      </c>
      <c r="K42" s="54">
        <f t="shared" si="23"/>
        <v>41.66666666666667</v>
      </c>
      <c r="L42" s="54">
        <f t="shared" si="23"/>
        <v>20</v>
      </c>
      <c r="M42" s="54">
        <f t="shared" si="23"/>
        <v>34.285714285714285</v>
      </c>
      <c r="N42" s="156">
        <f>N41/N28*100</f>
        <v>31.818181818181817</v>
      </c>
      <c r="O42" s="55"/>
    </row>
    <row r="43" spans="1:15" s="46" customFormat="1" ht="12" customHeight="1">
      <c r="A43" s="50" t="s">
        <v>113</v>
      </c>
      <c r="B43" s="252">
        <v>4</v>
      </c>
      <c r="C43" s="51">
        <v>3</v>
      </c>
      <c r="D43" s="51">
        <v>2</v>
      </c>
      <c r="E43" s="51">
        <v>1</v>
      </c>
      <c r="F43" s="51">
        <v>0</v>
      </c>
      <c r="G43" s="51">
        <v>1</v>
      </c>
      <c r="H43" s="51">
        <v>0</v>
      </c>
      <c r="I43" s="51">
        <v>1</v>
      </c>
      <c r="J43" s="51">
        <v>0</v>
      </c>
      <c r="K43" s="51">
        <v>1</v>
      </c>
      <c r="L43" s="51">
        <v>0</v>
      </c>
      <c r="M43" s="51">
        <v>5</v>
      </c>
      <c r="N43" s="27">
        <f>SUM(B43:M43)</f>
        <v>18</v>
      </c>
      <c r="O43" s="49"/>
    </row>
    <row r="44" spans="1:15" s="46" customFormat="1" ht="12" customHeight="1">
      <c r="A44" s="52" t="s">
        <v>4</v>
      </c>
      <c r="B44" s="53">
        <f aca="true" t="shared" si="24" ref="B44:M44">B43/B28*100</f>
        <v>30.76923076923077</v>
      </c>
      <c r="C44" s="54">
        <f t="shared" si="24"/>
        <v>15.789473684210526</v>
      </c>
      <c r="D44" s="54">
        <f t="shared" si="24"/>
        <v>11.11111111111111</v>
      </c>
      <c r="E44" s="54">
        <f t="shared" si="24"/>
        <v>6.25</v>
      </c>
      <c r="F44" s="54">
        <f t="shared" si="24"/>
        <v>0</v>
      </c>
      <c r="G44" s="54">
        <f t="shared" si="24"/>
        <v>4.545454545454546</v>
      </c>
      <c r="H44" s="54">
        <f t="shared" si="24"/>
        <v>0</v>
      </c>
      <c r="I44" s="54">
        <f t="shared" si="24"/>
        <v>5.263157894736842</v>
      </c>
      <c r="J44" s="54">
        <f t="shared" si="24"/>
        <v>0</v>
      </c>
      <c r="K44" s="54">
        <f t="shared" si="24"/>
        <v>8.333333333333332</v>
      </c>
      <c r="L44" s="54">
        <f t="shared" si="24"/>
        <v>0</v>
      </c>
      <c r="M44" s="54">
        <f t="shared" si="24"/>
        <v>14.285714285714285</v>
      </c>
      <c r="N44" s="61">
        <f>N43/N28*100</f>
        <v>8.181818181818182</v>
      </c>
      <c r="O44" s="49"/>
    </row>
    <row r="45" spans="1:15" s="46" customFormat="1" ht="12" customHeight="1">
      <c r="A45" s="50" t="s">
        <v>114</v>
      </c>
      <c r="B45" s="252">
        <v>1</v>
      </c>
      <c r="C45" s="51">
        <v>4</v>
      </c>
      <c r="D45" s="51">
        <v>0</v>
      </c>
      <c r="E45" s="51">
        <v>1</v>
      </c>
      <c r="F45" s="51">
        <v>0</v>
      </c>
      <c r="G45" s="51">
        <v>0</v>
      </c>
      <c r="H45" s="51">
        <v>0</v>
      </c>
      <c r="I45" s="51">
        <v>0</v>
      </c>
      <c r="J45" s="51">
        <v>1</v>
      </c>
      <c r="K45" s="51">
        <v>0</v>
      </c>
      <c r="L45" s="51">
        <v>2</v>
      </c>
      <c r="M45" s="51">
        <v>4</v>
      </c>
      <c r="N45" s="27">
        <f>SUM(B45:M45)</f>
        <v>13</v>
      </c>
      <c r="O45" s="49"/>
    </row>
    <row r="46" spans="1:15" s="46" customFormat="1" ht="12" customHeight="1" thickBot="1">
      <c r="A46" s="52" t="s">
        <v>4</v>
      </c>
      <c r="B46" s="53">
        <f aca="true" t="shared" si="25" ref="B46:M46">B45/B28*100</f>
        <v>7.6923076923076925</v>
      </c>
      <c r="C46" s="58">
        <f t="shared" si="25"/>
        <v>21.052631578947366</v>
      </c>
      <c r="D46" s="58">
        <f t="shared" si="25"/>
        <v>0</v>
      </c>
      <c r="E46" s="58">
        <f t="shared" si="25"/>
        <v>6.25</v>
      </c>
      <c r="F46" s="58">
        <f t="shared" si="25"/>
        <v>0</v>
      </c>
      <c r="G46" s="58">
        <f t="shared" si="25"/>
        <v>0</v>
      </c>
      <c r="H46" s="58">
        <f t="shared" si="25"/>
        <v>0</v>
      </c>
      <c r="I46" s="58">
        <f t="shared" si="25"/>
        <v>0</v>
      </c>
      <c r="J46" s="58">
        <f t="shared" si="25"/>
        <v>6.25</v>
      </c>
      <c r="K46" s="58">
        <f t="shared" si="25"/>
        <v>0</v>
      </c>
      <c r="L46" s="58">
        <f t="shared" si="25"/>
        <v>10</v>
      </c>
      <c r="M46" s="58">
        <f t="shared" si="25"/>
        <v>11.428571428571429</v>
      </c>
      <c r="N46" s="61">
        <f>N45/N28*100</f>
        <v>5.909090909090909</v>
      </c>
      <c r="O46" s="49"/>
    </row>
    <row r="47" spans="1:14" s="4" customFormat="1" ht="12" customHeight="1" thickBot="1">
      <c r="A47" s="23" t="s">
        <v>160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6"/>
    </row>
    <row r="48" spans="1:14" s="3" customFormat="1" ht="12" customHeight="1" thickBot="1">
      <c r="A48" s="12" t="s">
        <v>15</v>
      </c>
      <c r="B48" s="131">
        <v>9</v>
      </c>
      <c r="C48" s="14">
        <v>12</v>
      </c>
      <c r="D48" s="14">
        <v>15</v>
      </c>
      <c r="E48" s="14">
        <v>22</v>
      </c>
      <c r="F48" s="131">
        <v>12</v>
      </c>
      <c r="G48" s="14">
        <v>11</v>
      </c>
      <c r="H48" s="14">
        <v>29</v>
      </c>
      <c r="I48" s="14">
        <v>19</v>
      </c>
      <c r="J48" s="14">
        <v>36</v>
      </c>
      <c r="K48" s="14">
        <v>31</v>
      </c>
      <c r="L48" s="14">
        <v>21</v>
      </c>
      <c r="M48" s="14">
        <v>16</v>
      </c>
      <c r="N48" s="12">
        <f>SUM(B48:M48)</f>
        <v>233</v>
      </c>
    </row>
    <row r="49" spans="1:14" s="3" customFormat="1" ht="12" customHeight="1" thickTop="1">
      <c r="A49" s="27" t="s">
        <v>16</v>
      </c>
      <c r="B49" s="130">
        <v>5</v>
      </c>
      <c r="C49" s="16">
        <v>4</v>
      </c>
      <c r="D49" s="16">
        <v>10</v>
      </c>
      <c r="E49" s="16">
        <v>10</v>
      </c>
      <c r="F49" s="130">
        <v>4</v>
      </c>
      <c r="G49" s="16">
        <v>4</v>
      </c>
      <c r="H49" s="16">
        <v>14</v>
      </c>
      <c r="I49" s="16">
        <v>9</v>
      </c>
      <c r="J49" s="16">
        <v>14</v>
      </c>
      <c r="K49" s="16">
        <v>20</v>
      </c>
      <c r="L49" s="16">
        <v>9</v>
      </c>
      <c r="M49" s="16">
        <v>11</v>
      </c>
      <c r="N49" s="27">
        <f>SUM(B49:M49)</f>
        <v>114</v>
      </c>
    </row>
    <row r="50" spans="1:14" s="8" customFormat="1" ht="9" customHeight="1">
      <c r="A50" s="17" t="s">
        <v>17</v>
      </c>
      <c r="B50" s="132">
        <f aca="true" t="shared" si="26" ref="B50:M50">B49/B48*100</f>
        <v>55.55555555555556</v>
      </c>
      <c r="C50" s="19">
        <f t="shared" si="26"/>
        <v>33.33333333333333</v>
      </c>
      <c r="D50" s="19">
        <f t="shared" si="26"/>
        <v>66.66666666666666</v>
      </c>
      <c r="E50" s="19">
        <f t="shared" si="26"/>
        <v>45.45454545454545</v>
      </c>
      <c r="F50" s="132">
        <f t="shared" si="26"/>
        <v>33.33333333333333</v>
      </c>
      <c r="G50" s="19">
        <f t="shared" si="26"/>
        <v>36.36363636363637</v>
      </c>
      <c r="H50" s="19">
        <f t="shared" si="26"/>
        <v>48.275862068965516</v>
      </c>
      <c r="I50" s="19">
        <f t="shared" si="26"/>
        <v>47.368421052631575</v>
      </c>
      <c r="J50" s="19">
        <f t="shared" si="26"/>
        <v>38.88888888888889</v>
      </c>
      <c r="K50" s="19">
        <f t="shared" si="26"/>
        <v>64.51612903225806</v>
      </c>
      <c r="L50" s="19">
        <f t="shared" si="26"/>
        <v>42.857142857142854</v>
      </c>
      <c r="M50" s="19">
        <f t="shared" si="26"/>
        <v>68.75</v>
      </c>
      <c r="N50" s="28">
        <f>N49/N48*100</f>
        <v>48.927038626609445</v>
      </c>
    </row>
    <row r="51" spans="1:15" s="56" customFormat="1" ht="11.25" customHeight="1">
      <c r="A51" s="158" t="s">
        <v>111</v>
      </c>
      <c r="B51" s="159">
        <v>4</v>
      </c>
      <c r="C51" s="163">
        <v>5</v>
      </c>
      <c r="D51" s="163">
        <v>8</v>
      </c>
      <c r="E51" s="163">
        <v>9</v>
      </c>
      <c r="F51" s="133">
        <v>9</v>
      </c>
      <c r="G51" s="127">
        <v>4</v>
      </c>
      <c r="H51" s="127">
        <v>13</v>
      </c>
      <c r="I51" s="127">
        <v>13</v>
      </c>
      <c r="J51" s="127">
        <v>14</v>
      </c>
      <c r="K51" s="127">
        <v>19</v>
      </c>
      <c r="L51" s="127">
        <v>12</v>
      </c>
      <c r="M51" s="127">
        <v>8</v>
      </c>
      <c r="N51" s="27">
        <f>SUM(B51:M51)</f>
        <v>118</v>
      </c>
      <c r="O51" s="55"/>
    </row>
    <row r="52" spans="1:15" s="56" customFormat="1" ht="11.25" customHeight="1">
      <c r="A52" s="147" t="s">
        <v>4</v>
      </c>
      <c r="B52" s="160">
        <f aca="true" t="shared" si="27" ref="B52:M52">B51/B48*100</f>
        <v>44.44444444444444</v>
      </c>
      <c r="C52" s="148">
        <f t="shared" si="27"/>
        <v>41.66666666666667</v>
      </c>
      <c r="D52" s="148">
        <f t="shared" si="27"/>
        <v>53.333333333333336</v>
      </c>
      <c r="E52" s="148">
        <f t="shared" si="27"/>
        <v>40.909090909090914</v>
      </c>
      <c r="F52" s="67">
        <f t="shared" si="27"/>
        <v>75</v>
      </c>
      <c r="G52" s="54">
        <f t="shared" si="27"/>
        <v>36.36363636363637</v>
      </c>
      <c r="H52" s="54">
        <f t="shared" si="27"/>
        <v>44.827586206896555</v>
      </c>
      <c r="I52" s="54">
        <f t="shared" si="27"/>
        <v>68.42105263157895</v>
      </c>
      <c r="J52" s="54">
        <f t="shared" si="27"/>
        <v>38.88888888888889</v>
      </c>
      <c r="K52" s="54">
        <f t="shared" si="27"/>
        <v>61.29032258064516</v>
      </c>
      <c r="L52" s="54">
        <f t="shared" si="27"/>
        <v>57.14285714285714</v>
      </c>
      <c r="M52" s="54">
        <f t="shared" si="27"/>
        <v>50</v>
      </c>
      <c r="N52" s="156">
        <f>N51/N48*100</f>
        <v>50.64377682403433</v>
      </c>
      <c r="O52" s="55"/>
    </row>
    <row r="53" spans="1:15" s="46" customFormat="1" ht="12" customHeight="1">
      <c r="A53" s="158" t="s">
        <v>112</v>
      </c>
      <c r="B53" s="161">
        <v>2</v>
      </c>
      <c r="C53" s="145">
        <v>3</v>
      </c>
      <c r="D53" s="145">
        <v>5</v>
      </c>
      <c r="E53" s="145">
        <v>6</v>
      </c>
      <c r="F53" s="66">
        <v>7</v>
      </c>
      <c r="G53" s="51">
        <v>4</v>
      </c>
      <c r="H53" s="51">
        <v>11</v>
      </c>
      <c r="I53" s="51">
        <v>7</v>
      </c>
      <c r="J53" s="51">
        <v>20</v>
      </c>
      <c r="K53" s="51">
        <v>10</v>
      </c>
      <c r="L53" s="51">
        <v>7</v>
      </c>
      <c r="M53" s="51">
        <v>7</v>
      </c>
      <c r="N53" s="27">
        <f>SUM(B53:M53)</f>
        <v>89</v>
      </c>
      <c r="O53" s="49"/>
    </row>
    <row r="54" spans="1:15" s="56" customFormat="1" ht="10.5" customHeight="1">
      <c r="A54" s="147" t="s">
        <v>4</v>
      </c>
      <c r="B54" s="160">
        <f aca="true" t="shared" si="28" ref="B54:M54">B53/B48*100</f>
        <v>22.22222222222222</v>
      </c>
      <c r="C54" s="148">
        <f t="shared" si="28"/>
        <v>25</v>
      </c>
      <c r="D54" s="148">
        <f t="shared" si="28"/>
        <v>33.33333333333333</v>
      </c>
      <c r="E54" s="148">
        <f t="shared" si="28"/>
        <v>27.27272727272727</v>
      </c>
      <c r="F54" s="67">
        <f t="shared" si="28"/>
        <v>58.333333333333336</v>
      </c>
      <c r="G54" s="54">
        <f t="shared" si="28"/>
        <v>36.36363636363637</v>
      </c>
      <c r="H54" s="54">
        <f t="shared" si="28"/>
        <v>37.93103448275862</v>
      </c>
      <c r="I54" s="54">
        <f t="shared" si="28"/>
        <v>36.84210526315789</v>
      </c>
      <c r="J54" s="54">
        <f t="shared" si="28"/>
        <v>55.55555555555556</v>
      </c>
      <c r="K54" s="54">
        <f t="shared" si="28"/>
        <v>32.25806451612903</v>
      </c>
      <c r="L54" s="54">
        <f t="shared" si="28"/>
        <v>33.33333333333333</v>
      </c>
      <c r="M54" s="54">
        <f t="shared" si="28"/>
        <v>43.75</v>
      </c>
      <c r="N54" s="156">
        <f>N53/N48*100</f>
        <v>38.197424892703864</v>
      </c>
      <c r="O54" s="55"/>
    </row>
    <row r="55" spans="1:15" s="46" customFormat="1" ht="12" customHeight="1">
      <c r="A55" s="162" t="s">
        <v>113</v>
      </c>
      <c r="B55" s="159">
        <v>0</v>
      </c>
      <c r="C55" s="163">
        <v>0</v>
      </c>
      <c r="D55" s="163">
        <v>1</v>
      </c>
      <c r="E55" s="163">
        <v>0</v>
      </c>
      <c r="F55" s="133">
        <v>1</v>
      </c>
      <c r="G55" s="127">
        <v>1</v>
      </c>
      <c r="H55" s="127">
        <v>5</v>
      </c>
      <c r="I55" s="127">
        <v>2</v>
      </c>
      <c r="J55" s="127">
        <v>3</v>
      </c>
      <c r="K55" s="127">
        <v>2</v>
      </c>
      <c r="L55" s="127">
        <v>0</v>
      </c>
      <c r="M55" s="127">
        <v>2</v>
      </c>
      <c r="N55" s="38">
        <f>SUM(B55:M55)</f>
        <v>17</v>
      </c>
      <c r="O55" s="49"/>
    </row>
    <row r="56" spans="1:15" s="46" customFormat="1" ht="12" customHeight="1" thickBot="1">
      <c r="A56" s="164" t="s">
        <v>4</v>
      </c>
      <c r="B56" s="165">
        <f aca="true" t="shared" si="29" ref="B56:M56">B55/B48*100</f>
        <v>0</v>
      </c>
      <c r="C56" s="272">
        <f t="shared" si="29"/>
        <v>0</v>
      </c>
      <c r="D56" s="272">
        <f t="shared" si="29"/>
        <v>6.666666666666667</v>
      </c>
      <c r="E56" s="272">
        <f t="shared" si="29"/>
        <v>0</v>
      </c>
      <c r="F56" s="134">
        <f t="shared" si="29"/>
        <v>8.333333333333332</v>
      </c>
      <c r="G56" s="268">
        <f t="shared" si="29"/>
        <v>9.090909090909092</v>
      </c>
      <c r="H56" s="268">
        <f t="shared" si="29"/>
        <v>17.24137931034483</v>
      </c>
      <c r="I56" s="268">
        <f t="shared" si="29"/>
        <v>10.526315789473683</v>
      </c>
      <c r="J56" s="268">
        <f t="shared" si="29"/>
        <v>8.333333333333332</v>
      </c>
      <c r="K56" s="268">
        <f t="shared" si="29"/>
        <v>6.451612903225806</v>
      </c>
      <c r="L56" s="268">
        <f t="shared" si="29"/>
        <v>0</v>
      </c>
      <c r="M56" s="268">
        <f t="shared" si="29"/>
        <v>12.5</v>
      </c>
      <c r="N56" s="166">
        <f>N55/N48*100</f>
        <v>7.296137339055794</v>
      </c>
      <c r="O56" s="49"/>
    </row>
    <row r="57" spans="1:14" s="3" customFormat="1" ht="12.75" thickTop="1">
      <c r="A57" s="20" t="s">
        <v>142</v>
      </c>
      <c r="B57" s="130">
        <v>7</v>
      </c>
      <c r="C57" s="16">
        <v>6</v>
      </c>
      <c r="D57" s="16">
        <v>6</v>
      </c>
      <c r="E57" s="16">
        <v>15</v>
      </c>
      <c r="F57" s="130">
        <v>6</v>
      </c>
      <c r="G57" s="16">
        <v>4</v>
      </c>
      <c r="H57" s="16">
        <v>11</v>
      </c>
      <c r="I57" s="16">
        <v>8</v>
      </c>
      <c r="J57" s="16">
        <v>20</v>
      </c>
      <c r="K57" s="16">
        <v>13</v>
      </c>
      <c r="L57" s="16">
        <v>7</v>
      </c>
      <c r="M57" s="16">
        <v>5</v>
      </c>
      <c r="N57" s="27">
        <f>SUM(B57:M57)</f>
        <v>108</v>
      </c>
    </row>
    <row r="58" spans="1:14" s="8" customFormat="1" ht="9" customHeight="1">
      <c r="A58" s="17" t="s">
        <v>17</v>
      </c>
      <c r="B58" s="132">
        <f aca="true" t="shared" si="30" ref="B58:M58">B57/B48*100</f>
        <v>77.77777777777779</v>
      </c>
      <c r="C58" s="19">
        <f t="shared" si="30"/>
        <v>50</v>
      </c>
      <c r="D58" s="19">
        <f t="shared" si="30"/>
        <v>40</v>
      </c>
      <c r="E58" s="19">
        <f t="shared" si="30"/>
        <v>68.18181818181817</v>
      </c>
      <c r="F58" s="132">
        <f t="shared" si="30"/>
        <v>50</v>
      </c>
      <c r="G58" s="19">
        <f t="shared" si="30"/>
        <v>36.36363636363637</v>
      </c>
      <c r="H58" s="19">
        <f t="shared" si="30"/>
        <v>37.93103448275862</v>
      </c>
      <c r="I58" s="19">
        <f t="shared" si="30"/>
        <v>42.10526315789473</v>
      </c>
      <c r="J58" s="19">
        <f t="shared" si="30"/>
        <v>55.55555555555556</v>
      </c>
      <c r="K58" s="19">
        <f t="shared" si="30"/>
        <v>41.935483870967744</v>
      </c>
      <c r="L58" s="19">
        <f t="shared" si="30"/>
        <v>33.33333333333333</v>
      </c>
      <c r="M58" s="19">
        <f t="shared" si="30"/>
        <v>31.25</v>
      </c>
      <c r="N58" s="28">
        <f>N57/N48*100</f>
        <v>46.3519313304721</v>
      </c>
    </row>
    <row r="59" spans="1:14" s="3" customFormat="1" ht="12">
      <c r="A59" s="27" t="s">
        <v>149</v>
      </c>
      <c r="B59" s="130">
        <v>3</v>
      </c>
      <c r="C59" s="16">
        <v>2</v>
      </c>
      <c r="D59" s="16">
        <v>5</v>
      </c>
      <c r="E59" s="16">
        <v>8</v>
      </c>
      <c r="F59" s="130">
        <v>1</v>
      </c>
      <c r="G59" s="16">
        <v>3</v>
      </c>
      <c r="H59" s="16">
        <v>3</v>
      </c>
      <c r="I59" s="16">
        <v>3</v>
      </c>
      <c r="J59" s="16">
        <v>9</v>
      </c>
      <c r="K59" s="16">
        <v>6</v>
      </c>
      <c r="L59" s="16">
        <v>4</v>
      </c>
      <c r="M59" s="16">
        <v>2</v>
      </c>
      <c r="N59" s="27">
        <f>SUM(B59:M59)</f>
        <v>49</v>
      </c>
    </row>
    <row r="60" spans="1:14" s="8" customFormat="1" ht="8.25" customHeight="1">
      <c r="A60" s="17" t="s">
        <v>144</v>
      </c>
      <c r="B60" s="132">
        <f aca="true" t="shared" si="31" ref="B60:M60">B59/B48*100</f>
        <v>33.33333333333333</v>
      </c>
      <c r="C60" s="19">
        <f t="shared" si="31"/>
        <v>16.666666666666664</v>
      </c>
      <c r="D60" s="19">
        <f t="shared" si="31"/>
        <v>33.33333333333333</v>
      </c>
      <c r="E60" s="19">
        <f t="shared" si="31"/>
        <v>36.36363636363637</v>
      </c>
      <c r="F60" s="132">
        <f t="shared" si="31"/>
        <v>8.333333333333332</v>
      </c>
      <c r="G60" s="19">
        <f t="shared" si="31"/>
        <v>27.27272727272727</v>
      </c>
      <c r="H60" s="19">
        <f t="shared" si="31"/>
        <v>10.344827586206897</v>
      </c>
      <c r="I60" s="19">
        <f t="shared" si="31"/>
        <v>15.789473684210526</v>
      </c>
      <c r="J60" s="19">
        <f t="shared" si="31"/>
        <v>25</v>
      </c>
      <c r="K60" s="19">
        <f t="shared" si="31"/>
        <v>19.35483870967742</v>
      </c>
      <c r="L60" s="19">
        <f t="shared" si="31"/>
        <v>19.047619047619047</v>
      </c>
      <c r="M60" s="19">
        <f t="shared" si="31"/>
        <v>12.5</v>
      </c>
      <c r="N60" s="28">
        <f>N59/N48*100</f>
        <v>21.030042918454935</v>
      </c>
    </row>
    <row r="61" spans="1:14" s="3" customFormat="1" ht="12">
      <c r="A61" s="27" t="s">
        <v>143</v>
      </c>
      <c r="B61" s="130">
        <v>5</v>
      </c>
      <c r="C61" s="16">
        <v>5</v>
      </c>
      <c r="D61" s="16">
        <v>4</v>
      </c>
      <c r="E61" s="16">
        <v>13</v>
      </c>
      <c r="F61" s="130">
        <v>3</v>
      </c>
      <c r="G61" s="16">
        <v>4</v>
      </c>
      <c r="H61" s="16">
        <v>2</v>
      </c>
      <c r="I61" s="16">
        <v>7</v>
      </c>
      <c r="J61" s="16">
        <v>10</v>
      </c>
      <c r="K61" s="16">
        <v>10</v>
      </c>
      <c r="L61" s="16">
        <v>6</v>
      </c>
      <c r="M61" s="16">
        <v>4</v>
      </c>
      <c r="N61" s="27">
        <f>SUM(B61:M61)</f>
        <v>73</v>
      </c>
    </row>
    <row r="62" spans="1:14" s="8" customFormat="1" ht="9" customHeight="1">
      <c r="A62" s="17" t="s">
        <v>144</v>
      </c>
      <c r="B62" s="132">
        <f aca="true" t="shared" si="32" ref="B62:M62">B61/B48*100</f>
        <v>55.55555555555556</v>
      </c>
      <c r="C62" s="19">
        <f t="shared" si="32"/>
        <v>41.66666666666667</v>
      </c>
      <c r="D62" s="19">
        <f t="shared" si="32"/>
        <v>26.666666666666668</v>
      </c>
      <c r="E62" s="19">
        <f t="shared" si="32"/>
        <v>59.09090909090909</v>
      </c>
      <c r="F62" s="132">
        <f t="shared" si="32"/>
        <v>25</v>
      </c>
      <c r="G62" s="19">
        <f t="shared" si="32"/>
        <v>36.36363636363637</v>
      </c>
      <c r="H62" s="19">
        <f t="shared" si="32"/>
        <v>6.896551724137931</v>
      </c>
      <c r="I62" s="19">
        <f t="shared" si="32"/>
        <v>36.84210526315789</v>
      </c>
      <c r="J62" s="19">
        <f t="shared" si="32"/>
        <v>27.77777777777778</v>
      </c>
      <c r="K62" s="19">
        <f t="shared" si="32"/>
        <v>32.25806451612903</v>
      </c>
      <c r="L62" s="19">
        <f t="shared" si="32"/>
        <v>28.57142857142857</v>
      </c>
      <c r="M62" s="19">
        <f t="shared" si="32"/>
        <v>25</v>
      </c>
      <c r="N62" s="28">
        <f>N61/N48*100</f>
        <v>31.330472103004293</v>
      </c>
    </row>
    <row r="63" spans="1:14" s="3" customFormat="1" ht="12">
      <c r="A63" s="38" t="s">
        <v>150</v>
      </c>
      <c r="B63" s="135">
        <f aca="true" t="shared" si="33" ref="B63:H63">B57-B61</f>
        <v>2</v>
      </c>
      <c r="C63" s="31">
        <f t="shared" si="33"/>
        <v>1</v>
      </c>
      <c r="D63" s="31">
        <f t="shared" si="33"/>
        <v>2</v>
      </c>
      <c r="E63" s="31">
        <f t="shared" si="33"/>
        <v>2</v>
      </c>
      <c r="F63" s="135">
        <f t="shared" si="33"/>
        <v>3</v>
      </c>
      <c r="G63" s="31">
        <f t="shared" si="33"/>
        <v>0</v>
      </c>
      <c r="H63" s="31">
        <f t="shared" si="33"/>
        <v>9</v>
      </c>
      <c r="I63" s="31">
        <f>I57-I61</f>
        <v>1</v>
      </c>
      <c r="J63" s="31">
        <f>J57-J61</f>
        <v>10</v>
      </c>
      <c r="K63" s="31">
        <f>K57-K61</f>
        <v>3</v>
      </c>
      <c r="L63" s="31">
        <f>L57-L61</f>
        <v>1</v>
      </c>
      <c r="M63" s="31">
        <f>M57-M61</f>
        <v>1</v>
      </c>
      <c r="N63" s="38">
        <f>SUM(B63:M63)</f>
        <v>35</v>
      </c>
    </row>
    <row r="64" spans="1:14" s="2" customFormat="1" ht="9.75" customHeight="1">
      <c r="A64" s="17" t="s">
        <v>144</v>
      </c>
      <c r="B64" s="136">
        <f aca="true" t="shared" si="34" ref="B64:M64">B63/B48*100</f>
        <v>22.22222222222222</v>
      </c>
      <c r="C64" s="123">
        <f t="shared" si="34"/>
        <v>8.333333333333332</v>
      </c>
      <c r="D64" s="123">
        <f t="shared" si="34"/>
        <v>13.333333333333334</v>
      </c>
      <c r="E64" s="123">
        <f t="shared" si="34"/>
        <v>9.090909090909092</v>
      </c>
      <c r="F64" s="136">
        <f t="shared" si="34"/>
        <v>25</v>
      </c>
      <c r="G64" s="123">
        <f t="shared" si="34"/>
        <v>0</v>
      </c>
      <c r="H64" s="123">
        <f t="shared" si="34"/>
        <v>31.03448275862069</v>
      </c>
      <c r="I64" s="123">
        <f t="shared" si="34"/>
        <v>5.263157894736842</v>
      </c>
      <c r="J64" s="123">
        <f t="shared" si="34"/>
        <v>27.77777777777778</v>
      </c>
      <c r="K64" s="123">
        <f t="shared" si="34"/>
        <v>9.67741935483871</v>
      </c>
      <c r="L64" s="123">
        <f t="shared" si="34"/>
        <v>4.761904761904762</v>
      </c>
      <c r="M64" s="123">
        <f t="shared" si="34"/>
        <v>6.25</v>
      </c>
      <c r="N64" s="124">
        <f>N63/N48*100</f>
        <v>15.021459227467812</v>
      </c>
    </row>
    <row r="65" spans="1:14" s="3" customFormat="1" ht="12">
      <c r="A65" s="27" t="s">
        <v>145</v>
      </c>
      <c r="B65" s="130">
        <v>0</v>
      </c>
      <c r="C65" s="16">
        <v>0</v>
      </c>
      <c r="D65" s="16">
        <v>0</v>
      </c>
      <c r="E65" s="16">
        <v>0</v>
      </c>
      <c r="F65" s="130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27">
        <f>SUM(B65:M65)</f>
        <v>0</v>
      </c>
    </row>
    <row r="66" spans="1:14" s="8" customFormat="1" ht="9" customHeight="1">
      <c r="A66" s="17" t="s">
        <v>146</v>
      </c>
      <c r="B66" s="132">
        <f aca="true" t="shared" si="35" ref="B66:M66">B65/B48*100</f>
        <v>0</v>
      </c>
      <c r="C66" s="19">
        <f t="shared" si="35"/>
        <v>0</v>
      </c>
      <c r="D66" s="19">
        <f t="shared" si="35"/>
        <v>0</v>
      </c>
      <c r="E66" s="19">
        <f t="shared" si="35"/>
        <v>0</v>
      </c>
      <c r="F66" s="132">
        <f t="shared" si="35"/>
        <v>0</v>
      </c>
      <c r="G66" s="19">
        <f t="shared" si="35"/>
        <v>0</v>
      </c>
      <c r="H66" s="19">
        <f t="shared" si="35"/>
        <v>0</v>
      </c>
      <c r="I66" s="19">
        <f t="shared" si="35"/>
        <v>0</v>
      </c>
      <c r="J66" s="19">
        <f t="shared" si="35"/>
        <v>0</v>
      </c>
      <c r="K66" s="19">
        <f t="shared" si="35"/>
        <v>0</v>
      </c>
      <c r="L66" s="19">
        <f t="shared" si="35"/>
        <v>0</v>
      </c>
      <c r="M66" s="19">
        <f t="shared" si="35"/>
        <v>0</v>
      </c>
      <c r="N66" s="28">
        <f>N65/N48*100</f>
        <v>0</v>
      </c>
    </row>
    <row r="67" spans="1:14" s="3" customFormat="1" ht="12">
      <c r="A67" s="27" t="s">
        <v>147</v>
      </c>
      <c r="B67" s="130">
        <v>2</v>
      </c>
      <c r="C67" s="16">
        <f aca="true" t="shared" si="36" ref="C67:H67">C63-C65</f>
        <v>1</v>
      </c>
      <c r="D67" s="16">
        <f t="shared" si="36"/>
        <v>2</v>
      </c>
      <c r="E67" s="16">
        <f t="shared" si="36"/>
        <v>2</v>
      </c>
      <c r="F67" s="130">
        <f t="shared" si="36"/>
        <v>3</v>
      </c>
      <c r="G67" s="16">
        <f t="shared" si="36"/>
        <v>0</v>
      </c>
      <c r="H67" s="16">
        <f t="shared" si="36"/>
        <v>9</v>
      </c>
      <c r="I67" s="16">
        <f>I63-I65</f>
        <v>1</v>
      </c>
      <c r="J67" s="16">
        <f>J63-J65</f>
        <v>10</v>
      </c>
      <c r="K67" s="16">
        <f>K63-K65</f>
        <v>3</v>
      </c>
      <c r="L67" s="16">
        <f>L63-L65</f>
        <v>1</v>
      </c>
      <c r="M67" s="16">
        <f>M63-M65</f>
        <v>1</v>
      </c>
      <c r="N67" s="27">
        <f>SUM(B67:M67)</f>
        <v>35</v>
      </c>
    </row>
    <row r="68" spans="1:14" s="8" customFormat="1" ht="9" customHeight="1">
      <c r="A68" s="17" t="s">
        <v>148</v>
      </c>
      <c r="B68" s="132">
        <f aca="true" t="shared" si="37" ref="B68:M68">B67/B48*100</f>
        <v>22.22222222222222</v>
      </c>
      <c r="C68" s="19">
        <f t="shared" si="37"/>
        <v>8.333333333333332</v>
      </c>
      <c r="D68" s="19">
        <f t="shared" si="37"/>
        <v>13.333333333333334</v>
      </c>
      <c r="E68" s="19">
        <f t="shared" si="37"/>
        <v>9.090909090909092</v>
      </c>
      <c r="F68" s="132">
        <f t="shared" si="37"/>
        <v>25</v>
      </c>
      <c r="G68" s="19">
        <f t="shared" si="37"/>
        <v>0</v>
      </c>
      <c r="H68" s="19">
        <f t="shared" si="37"/>
        <v>31.03448275862069</v>
      </c>
      <c r="I68" s="19">
        <f t="shared" si="37"/>
        <v>5.263157894736842</v>
      </c>
      <c r="J68" s="19">
        <f t="shared" si="37"/>
        <v>27.77777777777778</v>
      </c>
      <c r="K68" s="19">
        <f t="shared" si="37"/>
        <v>9.67741935483871</v>
      </c>
      <c r="L68" s="19">
        <f t="shared" si="37"/>
        <v>4.761904761904762</v>
      </c>
      <c r="M68" s="19">
        <f t="shared" si="37"/>
        <v>6.25</v>
      </c>
      <c r="N68" s="28">
        <f>N67/N48*100</f>
        <v>15.021459227467812</v>
      </c>
    </row>
    <row r="69" spans="1:14" s="3" customFormat="1" ht="12">
      <c r="A69" s="126" t="s">
        <v>151</v>
      </c>
      <c r="B69" s="130">
        <v>1</v>
      </c>
      <c r="C69" s="16">
        <v>0</v>
      </c>
      <c r="D69" s="16">
        <v>2</v>
      </c>
      <c r="E69" s="16">
        <v>0</v>
      </c>
      <c r="F69" s="130">
        <v>0</v>
      </c>
      <c r="G69" s="16">
        <v>0</v>
      </c>
      <c r="H69" s="16">
        <v>2</v>
      </c>
      <c r="I69" s="16">
        <v>0</v>
      </c>
      <c r="J69" s="16">
        <v>2</v>
      </c>
      <c r="K69" s="16">
        <v>1</v>
      </c>
      <c r="L69" s="16">
        <v>0</v>
      </c>
      <c r="M69" s="16">
        <v>1</v>
      </c>
      <c r="N69" s="27">
        <f>SUM(B69:M69)</f>
        <v>9</v>
      </c>
    </row>
    <row r="70" spans="1:14" s="8" customFormat="1" ht="9.75" customHeight="1">
      <c r="A70" s="17" t="s">
        <v>152</v>
      </c>
      <c r="B70" s="132">
        <f aca="true" t="shared" si="38" ref="B70:M70">B69/B48*100</f>
        <v>11.11111111111111</v>
      </c>
      <c r="C70" s="19">
        <f t="shared" si="38"/>
        <v>0</v>
      </c>
      <c r="D70" s="19">
        <f t="shared" si="38"/>
        <v>13.333333333333334</v>
      </c>
      <c r="E70" s="19">
        <f t="shared" si="38"/>
        <v>0</v>
      </c>
      <c r="F70" s="132">
        <f t="shared" si="38"/>
        <v>0</v>
      </c>
      <c r="G70" s="19">
        <f t="shared" si="38"/>
        <v>0</v>
      </c>
      <c r="H70" s="19">
        <f t="shared" si="38"/>
        <v>6.896551724137931</v>
      </c>
      <c r="I70" s="19">
        <f t="shared" si="38"/>
        <v>0</v>
      </c>
      <c r="J70" s="19">
        <f t="shared" si="38"/>
        <v>5.555555555555555</v>
      </c>
      <c r="K70" s="19">
        <f t="shared" si="38"/>
        <v>3.225806451612903</v>
      </c>
      <c r="L70" s="19">
        <f t="shared" si="38"/>
        <v>0</v>
      </c>
      <c r="M70" s="19">
        <f t="shared" si="38"/>
        <v>6.25</v>
      </c>
      <c r="N70" s="28">
        <f>N69/N48*100</f>
        <v>3.862660944206009</v>
      </c>
    </row>
    <row r="71" spans="1:14" s="3" customFormat="1" ht="12">
      <c r="A71" s="126" t="s">
        <v>153</v>
      </c>
      <c r="B71" s="130">
        <v>0</v>
      </c>
      <c r="C71" s="16">
        <v>1</v>
      </c>
      <c r="D71" s="16">
        <v>0</v>
      </c>
      <c r="E71" s="16">
        <v>0</v>
      </c>
      <c r="F71" s="130">
        <v>3</v>
      </c>
      <c r="G71" s="16">
        <v>0</v>
      </c>
      <c r="H71" s="16">
        <v>6</v>
      </c>
      <c r="I71" s="16">
        <v>1</v>
      </c>
      <c r="J71" s="16">
        <v>7</v>
      </c>
      <c r="K71" s="16">
        <v>2</v>
      </c>
      <c r="L71" s="16">
        <v>0</v>
      </c>
      <c r="M71" s="16">
        <v>0</v>
      </c>
      <c r="N71" s="27">
        <f>SUM(B71:M71)</f>
        <v>20</v>
      </c>
    </row>
    <row r="72" spans="1:14" s="8" customFormat="1" ht="9" customHeight="1">
      <c r="A72" s="17" t="s">
        <v>152</v>
      </c>
      <c r="B72" s="132">
        <f aca="true" t="shared" si="39" ref="B72:M72">B71/B48*100</f>
        <v>0</v>
      </c>
      <c r="C72" s="19">
        <f t="shared" si="39"/>
        <v>8.333333333333332</v>
      </c>
      <c r="D72" s="19">
        <f t="shared" si="39"/>
        <v>0</v>
      </c>
      <c r="E72" s="19">
        <f t="shared" si="39"/>
        <v>0</v>
      </c>
      <c r="F72" s="132">
        <f t="shared" si="39"/>
        <v>25</v>
      </c>
      <c r="G72" s="19">
        <f t="shared" si="39"/>
        <v>0</v>
      </c>
      <c r="H72" s="19">
        <f t="shared" si="39"/>
        <v>20.689655172413794</v>
      </c>
      <c r="I72" s="19">
        <f t="shared" si="39"/>
        <v>5.263157894736842</v>
      </c>
      <c r="J72" s="19">
        <f t="shared" si="39"/>
        <v>19.444444444444446</v>
      </c>
      <c r="K72" s="19">
        <f t="shared" si="39"/>
        <v>6.451612903225806</v>
      </c>
      <c r="L72" s="19">
        <f t="shared" si="39"/>
        <v>0</v>
      </c>
      <c r="M72" s="19">
        <f t="shared" si="39"/>
        <v>0</v>
      </c>
      <c r="N72" s="28">
        <f>N71/N48*100</f>
        <v>8.583690987124463</v>
      </c>
    </row>
    <row r="73" spans="1:14" s="2" customFormat="1" ht="13.5" customHeight="1">
      <c r="A73" s="125" t="s">
        <v>154</v>
      </c>
      <c r="B73" s="130">
        <v>1</v>
      </c>
      <c r="C73" s="16">
        <v>0</v>
      </c>
      <c r="D73" s="16">
        <v>0</v>
      </c>
      <c r="E73" s="16">
        <v>1</v>
      </c>
      <c r="F73" s="130">
        <v>0</v>
      </c>
      <c r="G73" s="16">
        <v>0</v>
      </c>
      <c r="H73" s="16">
        <v>1</v>
      </c>
      <c r="I73" s="16">
        <v>0</v>
      </c>
      <c r="J73" s="16">
        <v>1</v>
      </c>
      <c r="K73" s="16">
        <v>0</v>
      </c>
      <c r="L73" s="16">
        <v>1</v>
      </c>
      <c r="M73" s="16">
        <v>0</v>
      </c>
      <c r="N73" s="27">
        <f>SUM(B73:M73)</f>
        <v>5</v>
      </c>
    </row>
    <row r="74" spans="1:14" s="8" customFormat="1" ht="9" customHeight="1">
      <c r="A74" s="17" t="s">
        <v>152</v>
      </c>
      <c r="B74" s="132">
        <f aca="true" t="shared" si="40" ref="B74:M74">B73/B48*100</f>
        <v>11.11111111111111</v>
      </c>
      <c r="C74" s="19">
        <f t="shared" si="40"/>
        <v>0</v>
      </c>
      <c r="D74" s="19">
        <f t="shared" si="40"/>
        <v>0</v>
      </c>
      <c r="E74" s="19">
        <f t="shared" si="40"/>
        <v>4.545454545454546</v>
      </c>
      <c r="F74" s="132">
        <f t="shared" si="40"/>
        <v>0</v>
      </c>
      <c r="G74" s="19">
        <f t="shared" si="40"/>
        <v>0</v>
      </c>
      <c r="H74" s="19">
        <f t="shared" si="40"/>
        <v>3.4482758620689653</v>
      </c>
      <c r="I74" s="19">
        <f t="shared" si="40"/>
        <v>0</v>
      </c>
      <c r="J74" s="19">
        <f t="shared" si="40"/>
        <v>2.7777777777777777</v>
      </c>
      <c r="K74" s="19">
        <f t="shared" si="40"/>
        <v>0</v>
      </c>
      <c r="L74" s="19">
        <f t="shared" si="40"/>
        <v>4.761904761904762</v>
      </c>
      <c r="M74" s="19">
        <f t="shared" si="40"/>
        <v>0</v>
      </c>
      <c r="N74" s="28">
        <f>N73/N48*100</f>
        <v>2.1459227467811157</v>
      </c>
    </row>
    <row r="75" spans="1:14" s="8" customFormat="1" ht="12" customHeight="1">
      <c r="A75" s="138" t="s">
        <v>155</v>
      </c>
      <c r="B75" s="130">
        <v>0</v>
      </c>
      <c r="C75" s="16">
        <v>0</v>
      </c>
      <c r="D75" s="16">
        <v>0</v>
      </c>
      <c r="E75" s="16">
        <v>1</v>
      </c>
      <c r="F75" s="130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27">
        <f>SUM(B75:M75)</f>
        <v>1</v>
      </c>
    </row>
    <row r="76" spans="1:14" s="8" customFormat="1" ht="9" customHeight="1">
      <c r="A76" s="17" t="s">
        <v>152</v>
      </c>
      <c r="B76" s="132">
        <f aca="true" t="shared" si="41" ref="B76:M76">B75/B48*100</f>
        <v>0</v>
      </c>
      <c r="C76" s="19">
        <f t="shared" si="41"/>
        <v>0</v>
      </c>
      <c r="D76" s="19">
        <f t="shared" si="41"/>
        <v>0</v>
      </c>
      <c r="E76" s="19">
        <f t="shared" si="41"/>
        <v>4.545454545454546</v>
      </c>
      <c r="F76" s="132">
        <f t="shared" si="41"/>
        <v>0</v>
      </c>
      <c r="G76" s="19">
        <f t="shared" si="41"/>
        <v>0</v>
      </c>
      <c r="H76" s="19">
        <f t="shared" si="41"/>
        <v>0</v>
      </c>
      <c r="I76" s="19">
        <f t="shared" si="41"/>
        <v>0</v>
      </c>
      <c r="J76" s="19">
        <f t="shared" si="41"/>
        <v>0</v>
      </c>
      <c r="K76" s="19">
        <f t="shared" si="41"/>
        <v>0</v>
      </c>
      <c r="L76" s="19">
        <f t="shared" si="41"/>
        <v>0</v>
      </c>
      <c r="M76" s="19">
        <f t="shared" si="41"/>
        <v>0</v>
      </c>
      <c r="N76" s="28">
        <f>N75/N48*100</f>
        <v>0.4291845493562232</v>
      </c>
    </row>
    <row r="77" spans="1:14" s="3" customFormat="1" ht="9.75" customHeight="1">
      <c r="A77" s="20" t="s">
        <v>43</v>
      </c>
      <c r="B77" s="130">
        <v>0</v>
      </c>
      <c r="C77" s="16">
        <v>0</v>
      </c>
      <c r="D77" s="16">
        <v>0</v>
      </c>
      <c r="E77" s="16">
        <v>0</v>
      </c>
      <c r="F77" s="130">
        <v>1</v>
      </c>
      <c r="G77" s="16">
        <v>1</v>
      </c>
      <c r="H77" s="16">
        <v>0</v>
      </c>
      <c r="I77" s="16">
        <v>1</v>
      </c>
      <c r="J77" s="16">
        <v>3</v>
      </c>
      <c r="K77" s="16">
        <v>2</v>
      </c>
      <c r="L77" s="16">
        <v>3</v>
      </c>
      <c r="M77" s="16">
        <v>0</v>
      </c>
      <c r="N77" s="27">
        <f>SUM(B77:M77)</f>
        <v>11</v>
      </c>
    </row>
    <row r="78" spans="1:14" s="8" customFormat="1" ht="9.75" customHeight="1">
      <c r="A78" s="17" t="s">
        <v>17</v>
      </c>
      <c r="B78" s="132">
        <f aca="true" t="shared" si="42" ref="B78:M78">B77/B48*100</f>
        <v>0</v>
      </c>
      <c r="C78" s="19">
        <f t="shared" si="42"/>
        <v>0</v>
      </c>
      <c r="D78" s="19">
        <f t="shared" si="42"/>
        <v>0</v>
      </c>
      <c r="E78" s="19">
        <f t="shared" si="42"/>
        <v>0</v>
      </c>
      <c r="F78" s="132">
        <f t="shared" si="42"/>
        <v>8.333333333333332</v>
      </c>
      <c r="G78" s="19">
        <f t="shared" si="42"/>
        <v>9.090909090909092</v>
      </c>
      <c r="H78" s="19">
        <f t="shared" si="42"/>
        <v>0</v>
      </c>
      <c r="I78" s="19">
        <f t="shared" si="42"/>
        <v>5.263157894736842</v>
      </c>
      <c r="J78" s="19">
        <f t="shared" si="42"/>
        <v>8.333333333333332</v>
      </c>
      <c r="K78" s="19">
        <f t="shared" si="42"/>
        <v>6.451612903225806</v>
      </c>
      <c r="L78" s="19">
        <f t="shared" si="42"/>
        <v>14.285714285714285</v>
      </c>
      <c r="M78" s="19">
        <f t="shared" si="42"/>
        <v>0</v>
      </c>
      <c r="N78" s="28">
        <f>N77/N48*100</f>
        <v>4.721030042918455</v>
      </c>
    </row>
    <row r="79" spans="1:14" s="3" customFormat="1" ht="11.25" customHeight="1">
      <c r="A79" s="20" t="s">
        <v>49</v>
      </c>
      <c r="B79" s="130">
        <v>0</v>
      </c>
      <c r="C79" s="16">
        <v>0</v>
      </c>
      <c r="D79" s="16">
        <v>1</v>
      </c>
      <c r="E79" s="16">
        <v>0</v>
      </c>
      <c r="F79" s="130">
        <v>0</v>
      </c>
      <c r="G79" s="16">
        <v>0</v>
      </c>
      <c r="H79" s="16">
        <v>1</v>
      </c>
      <c r="I79" s="16">
        <v>0</v>
      </c>
      <c r="J79" s="16">
        <v>1</v>
      </c>
      <c r="K79" s="16">
        <v>2</v>
      </c>
      <c r="L79" s="16">
        <v>1</v>
      </c>
      <c r="M79" s="16">
        <v>1</v>
      </c>
      <c r="N79" s="27">
        <f>SUM(B79:M79)</f>
        <v>7</v>
      </c>
    </row>
    <row r="80" spans="1:14" s="8" customFormat="1" ht="9.75" customHeight="1">
      <c r="A80" s="17" t="s">
        <v>17</v>
      </c>
      <c r="B80" s="132">
        <f aca="true" t="shared" si="43" ref="B80:M80">B79/B48*100</f>
        <v>0</v>
      </c>
      <c r="C80" s="19">
        <f t="shared" si="43"/>
        <v>0</v>
      </c>
      <c r="D80" s="19">
        <f t="shared" si="43"/>
        <v>6.666666666666667</v>
      </c>
      <c r="E80" s="19">
        <f t="shared" si="43"/>
        <v>0</v>
      </c>
      <c r="F80" s="132">
        <f t="shared" si="43"/>
        <v>0</v>
      </c>
      <c r="G80" s="19">
        <f t="shared" si="43"/>
        <v>0</v>
      </c>
      <c r="H80" s="19">
        <f t="shared" si="43"/>
        <v>3.4482758620689653</v>
      </c>
      <c r="I80" s="19">
        <f t="shared" si="43"/>
        <v>0</v>
      </c>
      <c r="J80" s="19">
        <f t="shared" si="43"/>
        <v>2.7777777777777777</v>
      </c>
      <c r="K80" s="19">
        <f t="shared" si="43"/>
        <v>6.451612903225806</v>
      </c>
      <c r="L80" s="19">
        <f t="shared" si="43"/>
        <v>4.761904761904762</v>
      </c>
      <c r="M80" s="19">
        <f t="shared" si="43"/>
        <v>6.25</v>
      </c>
      <c r="N80" s="28">
        <f>N79/N48*100</f>
        <v>3.004291845493562</v>
      </c>
    </row>
    <row r="81" spans="1:14" s="3" customFormat="1" ht="11.25" customHeight="1">
      <c r="A81" s="20" t="s">
        <v>44</v>
      </c>
      <c r="B81" s="130">
        <v>0</v>
      </c>
      <c r="C81" s="16">
        <v>2</v>
      </c>
      <c r="D81" s="16">
        <v>1</v>
      </c>
      <c r="E81" s="16">
        <v>1</v>
      </c>
      <c r="F81" s="130">
        <v>1</v>
      </c>
      <c r="G81" s="16">
        <v>1</v>
      </c>
      <c r="H81" s="16">
        <v>9</v>
      </c>
      <c r="I81" s="16">
        <v>1</v>
      </c>
      <c r="J81" s="16">
        <v>1</v>
      </c>
      <c r="K81" s="16">
        <v>2</v>
      </c>
      <c r="L81" s="16">
        <v>0</v>
      </c>
      <c r="M81" s="16">
        <v>2</v>
      </c>
      <c r="N81" s="27">
        <f>SUM(B81:M81)</f>
        <v>21</v>
      </c>
    </row>
    <row r="82" spans="1:14" s="8" customFormat="1" ht="10.5">
      <c r="A82" s="17" t="s">
        <v>17</v>
      </c>
      <c r="B82" s="132">
        <f aca="true" t="shared" si="44" ref="B82:M82">B81/B48*100</f>
        <v>0</v>
      </c>
      <c r="C82" s="19">
        <f t="shared" si="44"/>
        <v>16.666666666666664</v>
      </c>
      <c r="D82" s="19">
        <f t="shared" si="44"/>
        <v>6.666666666666667</v>
      </c>
      <c r="E82" s="19">
        <f t="shared" si="44"/>
        <v>4.545454545454546</v>
      </c>
      <c r="F82" s="132">
        <f t="shared" si="44"/>
        <v>8.333333333333332</v>
      </c>
      <c r="G82" s="19">
        <f t="shared" si="44"/>
        <v>9.090909090909092</v>
      </c>
      <c r="H82" s="19">
        <f t="shared" si="44"/>
        <v>31.03448275862069</v>
      </c>
      <c r="I82" s="19">
        <f t="shared" si="44"/>
        <v>5.263157894736842</v>
      </c>
      <c r="J82" s="19">
        <f t="shared" si="44"/>
        <v>2.7777777777777777</v>
      </c>
      <c r="K82" s="19">
        <f t="shared" si="44"/>
        <v>6.451612903225806</v>
      </c>
      <c r="L82" s="19">
        <f t="shared" si="44"/>
        <v>0</v>
      </c>
      <c r="M82" s="19">
        <f t="shared" si="44"/>
        <v>12.5</v>
      </c>
      <c r="N82" s="28">
        <f>N81/N48*100</f>
        <v>9.012875536480687</v>
      </c>
    </row>
    <row r="83" spans="1:14" s="3" customFormat="1" ht="12">
      <c r="A83" s="20" t="s">
        <v>156</v>
      </c>
      <c r="B83" s="130">
        <v>1</v>
      </c>
      <c r="C83" s="16">
        <v>1</v>
      </c>
      <c r="D83" s="16">
        <v>1</v>
      </c>
      <c r="E83" s="16">
        <v>5</v>
      </c>
      <c r="F83" s="130">
        <v>2</v>
      </c>
      <c r="G83" s="16">
        <v>2</v>
      </c>
      <c r="H83" s="16">
        <v>5</v>
      </c>
      <c r="I83" s="16">
        <v>8</v>
      </c>
      <c r="J83" s="16">
        <v>8</v>
      </c>
      <c r="K83" s="16">
        <v>5</v>
      </c>
      <c r="L83" s="16">
        <v>7</v>
      </c>
      <c r="M83" s="16">
        <v>5</v>
      </c>
      <c r="N83" s="27">
        <f>SUM(B83:M83)</f>
        <v>50</v>
      </c>
    </row>
    <row r="84" spans="1:14" s="8" customFormat="1" ht="9.75" customHeight="1">
      <c r="A84" s="17" t="s">
        <v>17</v>
      </c>
      <c r="B84" s="132">
        <f aca="true" t="shared" si="45" ref="B84:M84">B83/B48*100</f>
        <v>11.11111111111111</v>
      </c>
      <c r="C84" s="19">
        <f t="shared" si="45"/>
        <v>8.333333333333332</v>
      </c>
      <c r="D84" s="19">
        <f t="shared" si="45"/>
        <v>6.666666666666667</v>
      </c>
      <c r="E84" s="19">
        <f t="shared" si="45"/>
        <v>22.727272727272727</v>
      </c>
      <c r="F84" s="132">
        <f t="shared" si="45"/>
        <v>16.666666666666664</v>
      </c>
      <c r="G84" s="19">
        <f t="shared" si="45"/>
        <v>18.181818181818183</v>
      </c>
      <c r="H84" s="19">
        <f t="shared" si="45"/>
        <v>17.24137931034483</v>
      </c>
      <c r="I84" s="19">
        <f t="shared" si="45"/>
        <v>42.10526315789473</v>
      </c>
      <c r="J84" s="19">
        <f t="shared" si="45"/>
        <v>22.22222222222222</v>
      </c>
      <c r="K84" s="19">
        <f t="shared" si="45"/>
        <v>16.129032258064516</v>
      </c>
      <c r="L84" s="19">
        <f t="shared" si="45"/>
        <v>33.33333333333333</v>
      </c>
      <c r="M84" s="19">
        <f t="shared" si="45"/>
        <v>31.25</v>
      </c>
      <c r="N84" s="28">
        <f>N83/N48*100</f>
        <v>21.45922746781116</v>
      </c>
    </row>
    <row r="85" spans="1:14" s="3" customFormat="1" ht="11.25" customHeight="1">
      <c r="A85" s="20" t="s">
        <v>40</v>
      </c>
      <c r="B85" s="130">
        <v>0</v>
      </c>
      <c r="C85" s="16">
        <v>1</v>
      </c>
      <c r="D85" s="16">
        <v>3</v>
      </c>
      <c r="E85" s="16">
        <v>1</v>
      </c>
      <c r="F85" s="130">
        <v>2</v>
      </c>
      <c r="G85" s="16">
        <v>2</v>
      </c>
      <c r="H85" s="16">
        <v>1</v>
      </c>
      <c r="I85" s="16">
        <v>1</v>
      </c>
      <c r="J85" s="16">
        <v>1</v>
      </c>
      <c r="K85" s="16">
        <v>2</v>
      </c>
      <c r="L85" s="16">
        <v>1</v>
      </c>
      <c r="M85" s="16">
        <v>2</v>
      </c>
      <c r="N85" s="27">
        <f>SUM(B85:M85)</f>
        <v>17</v>
      </c>
    </row>
    <row r="86" spans="1:14" s="8" customFormat="1" ht="9" customHeight="1">
      <c r="A86" s="17" t="s">
        <v>17</v>
      </c>
      <c r="B86" s="132">
        <f aca="true" t="shared" si="46" ref="B86:M86">B85/B48*100</f>
        <v>0</v>
      </c>
      <c r="C86" s="19">
        <f t="shared" si="46"/>
        <v>8.333333333333332</v>
      </c>
      <c r="D86" s="19">
        <f t="shared" si="46"/>
        <v>20</v>
      </c>
      <c r="E86" s="19">
        <f t="shared" si="46"/>
        <v>4.545454545454546</v>
      </c>
      <c r="F86" s="132">
        <f t="shared" si="46"/>
        <v>16.666666666666664</v>
      </c>
      <c r="G86" s="19">
        <f t="shared" si="46"/>
        <v>18.181818181818183</v>
      </c>
      <c r="H86" s="19">
        <f t="shared" si="46"/>
        <v>3.4482758620689653</v>
      </c>
      <c r="I86" s="19">
        <f t="shared" si="46"/>
        <v>5.263157894736842</v>
      </c>
      <c r="J86" s="19">
        <f t="shared" si="46"/>
        <v>2.7777777777777777</v>
      </c>
      <c r="K86" s="19">
        <f t="shared" si="46"/>
        <v>6.451612903225806</v>
      </c>
      <c r="L86" s="19">
        <f t="shared" si="46"/>
        <v>4.761904761904762</v>
      </c>
      <c r="M86" s="19">
        <f t="shared" si="46"/>
        <v>12.5</v>
      </c>
      <c r="N86" s="28">
        <f>N85/N48*100</f>
        <v>7.296137339055794</v>
      </c>
    </row>
    <row r="87" spans="1:14" s="3" customFormat="1" ht="10.5" customHeight="1">
      <c r="A87" s="20" t="s">
        <v>21</v>
      </c>
      <c r="B87" s="130">
        <f aca="true" t="shared" si="47" ref="B87:H87">B48-B57-B77-B79-B81-B83-B85</f>
        <v>1</v>
      </c>
      <c r="C87" s="16">
        <f t="shared" si="47"/>
        <v>2</v>
      </c>
      <c r="D87" s="16">
        <f t="shared" si="47"/>
        <v>3</v>
      </c>
      <c r="E87" s="16">
        <f t="shared" si="47"/>
        <v>0</v>
      </c>
      <c r="F87" s="130">
        <f t="shared" si="47"/>
        <v>0</v>
      </c>
      <c r="G87" s="16">
        <f t="shared" si="47"/>
        <v>1</v>
      </c>
      <c r="H87" s="16">
        <f t="shared" si="47"/>
        <v>2</v>
      </c>
      <c r="I87" s="16">
        <f>I48-I57-I77-I79-I81-I83-I85</f>
        <v>0</v>
      </c>
      <c r="J87" s="16">
        <f>J48-J57-J77-J79-J81-J83-J85</f>
        <v>2</v>
      </c>
      <c r="K87" s="16">
        <f>K48-K57-K77-K79-K81-K83-K85</f>
        <v>5</v>
      </c>
      <c r="L87" s="16">
        <f>L48-L57-L77-L79-L81-L83-L85</f>
        <v>2</v>
      </c>
      <c r="M87" s="16">
        <f>M48-M57-M77-M79-M81-M83-M85</f>
        <v>1</v>
      </c>
      <c r="N87" s="27">
        <f>SUM(B87:M87)</f>
        <v>19</v>
      </c>
    </row>
    <row r="88" spans="1:14" s="8" customFormat="1" ht="9" customHeight="1" thickBot="1">
      <c r="A88" s="21" t="s">
        <v>17</v>
      </c>
      <c r="B88" s="137">
        <f aca="true" t="shared" si="48" ref="B88:M88">B87/B48*100</f>
        <v>11.11111111111111</v>
      </c>
      <c r="C88" s="22">
        <f t="shared" si="48"/>
        <v>16.666666666666664</v>
      </c>
      <c r="D88" s="22">
        <f t="shared" si="48"/>
        <v>20</v>
      </c>
      <c r="E88" s="22">
        <f t="shared" si="48"/>
        <v>0</v>
      </c>
      <c r="F88" s="137">
        <f t="shared" si="48"/>
        <v>0</v>
      </c>
      <c r="G88" s="22">
        <f t="shared" si="48"/>
        <v>9.090909090909092</v>
      </c>
      <c r="H88" s="22">
        <f t="shared" si="48"/>
        <v>6.896551724137931</v>
      </c>
      <c r="I88" s="22">
        <f t="shared" si="48"/>
        <v>0</v>
      </c>
      <c r="J88" s="22">
        <f t="shared" si="48"/>
        <v>5.555555555555555</v>
      </c>
      <c r="K88" s="22">
        <f t="shared" si="48"/>
        <v>16.129032258064516</v>
      </c>
      <c r="L88" s="22">
        <f t="shared" si="48"/>
        <v>9.523809523809524</v>
      </c>
      <c r="M88" s="22">
        <f t="shared" si="48"/>
        <v>6.25</v>
      </c>
      <c r="N88" s="29">
        <f>N87/N48*100</f>
        <v>8.15450643776824</v>
      </c>
    </row>
  </sheetData>
  <printOptions/>
  <pageMargins left="0.75" right="0.14" top="0.17" bottom="0.07" header="0.06" footer="0.08"/>
  <pageSetup horizontalDpi="120" verticalDpi="12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0"/>
  <dimension ref="A1:O88"/>
  <sheetViews>
    <sheetView showGridLines="0" workbookViewId="0" topLeftCell="A1">
      <selection activeCell="M37" sqref="M37"/>
    </sheetView>
  </sheetViews>
  <sheetFormatPr defaultColWidth="9.00390625" defaultRowHeight="12.75"/>
  <cols>
    <col min="1" max="1" width="24.25390625" style="30" customWidth="1"/>
    <col min="2" max="14" width="6.25390625" style="30" customWidth="1"/>
    <col min="15" max="15" width="4.875" style="154" customWidth="1"/>
    <col min="16" max="16384" width="4.875" style="0" customWidth="1"/>
  </cols>
  <sheetData>
    <row r="1" spans="1:15" s="5" customFormat="1" ht="12" customHeight="1" thickBot="1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0"/>
    </row>
    <row r="2" spans="1:15" s="5" customFormat="1" ht="12" customHeight="1" thickBot="1">
      <c r="A2" s="10" t="s">
        <v>1</v>
      </c>
      <c r="B2" s="11" t="s">
        <v>48</v>
      </c>
      <c r="C2" s="139" t="s">
        <v>99</v>
      </c>
      <c r="D2" s="140" t="s">
        <v>100</v>
      </c>
      <c r="E2" s="140" t="s">
        <v>101</v>
      </c>
      <c r="F2" s="140" t="s">
        <v>102</v>
      </c>
      <c r="G2" s="140" t="s">
        <v>103</v>
      </c>
      <c r="H2" s="140" t="s">
        <v>104</v>
      </c>
      <c r="I2" s="140" t="s">
        <v>47</v>
      </c>
      <c r="J2" s="140" t="s">
        <v>105</v>
      </c>
      <c r="K2" s="140" t="s">
        <v>106</v>
      </c>
      <c r="L2" s="140" t="s">
        <v>107</v>
      </c>
      <c r="M2" s="140" t="s">
        <v>108</v>
      </c>
      <c r="N2" s="141" t="s">
        <v>109</v>
      </c>
      <c r="O2" s="30"/>
    </row>
    <row r="3" spans="1:15" s="6" customFormat="1" ht="12" customHeight="1" thickBot="1">
      <c r="A3" s="12" t="s">
        <v>2</v>
      </c>
      <c r="B3" s="238">
        <v>236</v>
      </c>
      <c r="C3" s="263">
        <v>242</v>
      </c>
      <c r="D3" s="14">
        <v>251</v>
      </c>
      <c r="E3" s="14">
        <v>246</v>
      </c>
      <c r="F3" s="14">
        <v>239</v>
      </c>
      <c r="G3" s="14">
        <v>232</v>
      </c>
      <c r="H3" s="14">
        <v>218</v>
      </c>
      <c r="I3" s="14">
        <v>220</v>
      </c>
      <c r="J3" s="14">
        <v>204</v>
      </c>
      <c r="K3" s="14">
        <v>195</v>
      </c>
      <c r="L3" s="14">
        <v>174</v>
      </c>
      <c r="M3" s="14">
        <v>189</v>
      </c>
      <c r="N3" s="13">
        <v>217</v>
      </c>
      <c r="O3" s="142"/>
    </row>
    <row r="4" spans="1:15" s="5" customFormat="1" ht="12" customHeight="1" thickTop="1">
      <c r="A4" s="20" t="s">
        <v>3</v>
      </c>
      <c r="B4" s="239">
        <v>124</v>
      </c>
      <c r="C4" s="264">
        <v>122</v>
      </c>
      <c r="D4" s="16">
        <v>125</v>
      </c>
      <c r="E4" s="16">
        <v>119</v>
      </c>
      <c r="F4" s="16">
        <v>120</v>
      </c>
      <c r="G4" s="16">
        <v>130</v>
      </c>
      <c r="H4" s="16">
        <v>121</v>
      </c>
      <c r="I4" s="16">
        <v>115</v>
      </c>
      <c r="J4" s="16">
        <v>110</v>
      </c>
      <c r="K4" s="16">
        <v>113</v>
      </c>
      <c r="L4" s="16">
        <v>110</v>
      </c>
      <c r="M4" s="16">
        <v>113</v>
      </c>
      <c r="N4" s="15">
        <v>130</v>
      </c>
      <c r="O4" s="30"/>
    </row>
    <row r="5" spans="1:15" s="7" customFormat="1" ht="10.5" customHeight="1">
      <c r="A5" s="17" t="s">
        <v>4</v>
      </c>
      <c r="B5" s="240">
        <f aca="true" t="shared" si="0" ref="B5:N5">B4/B3*100</f>
        <v>52.54237288135594</v>
      </c>
      <c r="C5" s="265">
        <f t="shared" si="0"/>
        <v>50.413223140495866</v>
      </c>
      <c r="D5" s="19">
        <f t="shared" si="0"/>
        <v>49.800796812749006</v>
      </c>
      <c r="E5" s="19">
        <f t="shared" si="0"/>
        <v>48.3739837398374</v>
      </c>
      <c r="F5" s="19">
        <f t="shared" si="0"/>
        <v>50.2092050209205</v>
      </c>
      <c r="G5" s="19">
        <f t="shared" si="0"/>
        <v>56.03448275862068</v>
      </c>
      <c r="H5" s="19">
        <f t="shared" si="0"/>
        <v>55.5045871559633</v>
      </c>
      <c r="I5" s="19">
        <f t="shared" si="0"/>
        <v>52.27272727272727</v>
      </c>
      <c r="J5" s="19">
        <f t="shared" si="0"/>
        <v>53.92156862745098</v>
      </c>
      <c r="K5" s="19">
        <f t="shared" si="0"/>
        <v>57.948717948717956</v>
      </c>
      <c r="L5" s="19">
        <f t="shared" si="0"/>
        <v>63.2183908045977</v>
      </c>
      <c r="M5" s="19">
        <f t="shared" si="0"/>
        <v>59.78835978835979</v>
      </c>
      <c r="N5" s="18">
        <f t="shared" si="0"/>
        <v>59.907834101382484</v>
      </c>
      <c r="O5" s="143"/>
    </row>
    <row r="6" spans="1:15" s="5" customFormat="1" ht="12" customHeight="1">
      <c r="A6" s="20" t="s">
        <v>41</v>
      </c>
      <c r="B6" s="239">
        <v>190</v>
      </c>
      <c r="C6" s="264">
        <v>196</v>
      </c>
      <c r="D6" s="16">
        <v>202</v>
      </c>
      <c r="E6" s="16">
        <v>198</v>
      </c>
      <c r="F6" s="16">
        <v>194</v>
      </c>
      <c r="G6" s="16">
        <v>186</v>
      </c>
      <c r="H6" s="16">
        <v>169</v>
      </c>
      <c r="I6" s="16">
        <v>167</v>
      </c>
      <c r="J6" s="16">
        <v>148</v>
      </c>
      <c r="K6" s="16">
        <v>138</v>
      </c>
      <c r="L6" s="16">
        <v>121</v>
      </c>
      <c r="M6" s="16">
        <v>131</v>
      </c>
      <c r="N6" s="15">
        <v>161</v>
      </c>
      <c r="O6" s="30"/>
    </row>
    <row r="7" spans="1:15" s="7" customFormat="1" ht="10.5" customHeight="1">
      <c r="A7" s="17" t="s">
        <v>4</v>
      </c>
      <c r="B7" s="240">
        <f aca="true" t="shared" si="1" ref="B7:N7">B6/B3*100</f>
        <v>80.50847457627118</v>
      </c>
      <c r="C7" s="265">
        <f t="shared" si="1"/>
        <v>80.99173553719008</v>
      </c>
      <c r="D7" s="19">
        <f t="shared" si="1"/>
        <v>80.47808764940238</v>
      </c>
      <c r="E7" s="19">
        <f t="shared" si="1"/>
        <v>80.48780487804879</v>
      </c>
      <c r="F7" s="19">
        <f t="shared" si="1"/>
        <v>81.17154811715481</v>
      </c>
      <c r="G7" s="19">
        <f t="shared" si="1"/>
        <v>80.17241379310344</v>
      </c>
      <c r="H7" s="19">
        <f t="shared" si="1"/>
        <v>77.52293577981652</v>
      </c>
      <c r="I7" s="19">
        <f t="shared" si="1"/>
        <v>75.9090909090909</v>
      </c>
      <c r="J7" s="19">
        <f t="shared" si="1"/>
        <v>72.54901960784314</v>
      </c>
      <c r="K7" s="19">
        <f t="shared" si="1"/>
        <v>70.76923076923077</v>
      </c>
      <c r="L7" s="19">
        <f t="shared" si="1"/>
        <v>69.54022988505747</v>
      </c>
      <c r="M7" s="19">
        <f t="shared" si="1"/>
        <v>69.31216931216932</v>
      </c>
      <c r="N7" s="18">
        <f t="shared" si="1"/>
        <v>74.19354838709677</v>
      </c>
      <c r="O7" s="143"/>
    </row>
    <row r="8" spans="1:15" s="5" customFormat="1" ht="12" customHeight="1">
      <c r="A8" s="20" t="s">
        <v>5</v>
      </c>
      <c r="B8" s="241">
        <f aca="true" t="shared" si="2" ref="B8:H8">B3-B6</f>
        <v>46</v>
      </c>
      <c r="C8" s="266">
        <f t="shared" si="2"/>
        <v>46</v>
      </c>
      <c r="D8" s="31">
        <f t="shared" si="2"/>
        <v>49</v>
      </c>
      <c r="E8" s="31">
        <f t="shared" si="2"/>
        <v>48</v>
      </c>
      <c r="F8" s="31">
        <f t="shared" si="2"/>
        <v>45</v>
      </c>
      <c r="G8" s="31">
        <f t="shared" si="2"/>
        <v>46</v>
      </c>
      <c r="H8" s="31">
        <f t="shared" si="2"/>
        <v>49</v>
      </c>
      <c r="I8" s="31">
        <f aca="true" t="shared" si="3" ref="I8:N8">I3-I6</f>
        <v>53</v>
      </c>
      <c r="J8" s="31">
        <f t="shared" si="3"/>
        <v>56</v>
      </c>
      <c r="K8" s="31">
        <f t="shared" si="3"/>
        <v>57</v>
      </c>
      <c r="L8" s="31">
        <f t="shared" si="3"/>
        <v>53</v>
      </c>
      <c r="M8" s="31">
        <f t="shared" si="3"/>
        <v>58</v>
      </c>
      <c r="N8" s="237">
        <f t="shared" si="3"/>
        <v>56</v>
      </c>
      <c r="O8" s="30"/>
    </row>
    <row r="9" spans="1:15" s="7" customFormat="1" ht="10.5" customHeight="1">
      <c r="A9" s="17" t="s">
        <v>4</v>
      </c>
      <c r="B9" s="240">
        <f aca="true" t="shared" si="4" ref="B9:N9">B8/B3*100</f>
        <v>19.491525423728813</v>
      </c>
      <c r="C9" s="265">
        <f t="shared" si="4"/>
        <v>19.00826446280992</v>
      </c>
      <c r="D9" s="19">
        <f t="shared" si="4"/>
        <v>19.52191235059761</v>
      </c>
      <c r="E9" s="19">
        <f t="shared" si="4"/>
        <v>19.51219512195122</v>
      </c>
      <c r="F9" s="19">
        <f t="shared" si="4"/>
        <v>18.828451882845187</v>
      </c>
      <c r="G9" s="19">
        <f t="shared" si="4"/>
        <v>19.82758620689655</v>
      </c>
      <c r="H9" s="19">
        <f t="shared" si="4"/>
        <v>22.477064220183486</v>
      </c>
      <c r="I9" s="19">
        <f t="shared" si="4"/>
        <v>24.09090909090909</v>
      </c>
      <c r="J9" s="19">
        <f t="shared" si="4"/>
        <v>27.450980392156865</v>
      </c>
      <c r="K9" s="19">
        <f t="shared" si="4"/>
        <v>29.230769230769234</v>
      </c>
      <c r="L9" s="19">
        <f t="shared" si="4"/>
        <v>30.45977011494253</v>
      </c>
      <c r="M9" s="19">
        <f t="shared" si="4"/>
        <v>30.687830687830687</v>
      </c>
      <c r="N9" s="18">
        <f t="shared" si="4"/>
        <v>25.806451612903224</v>
      </c>
      <c r="O9" s="143"/>
    </row>
    <row r="10" spans="1:15" s="5" customFormat="1" ht="12" customHeight="1">
      <c r="A10" s="20" t="s">
        <v>6</v>
      </c>
      <c r="B10" s="239">
        <v>39</v>
      </c>
      <c r="C10" s="264">
        <v>44</v>
      </c>
      <c r="D10" s="16">
        <v>45</v>
      </c>
      <c r="E10" s="16">
        <v>40</v>
      </c>
      <c r="F10" s="16">
        <v>34</v>
      </c>
      <c r="G10" s="16">
        <v>37</v>
      </c>
      <c r="H10" s="16">
        <v>26</v>
      </c>
      <c r="I10" s="16">
        <v>28</v>
      </c>
      <c r="J10" s="16">
        <v>31</v>
      </c>
      <c r="K10" s="16">
        <v>27</v>
      </c>
      <c r="L10" s="16">
        <v>23</v>
      </c>
      <c r="M10" s="16">
        <v>29</v>
      </c>
      <c r="N10" s="15">
        <v>44</v>
      </c>
      <c r="O10" s="30"/>
    </row>
    <row r="11" spans="1:15" s="7" customFormat="1" ht="10.5" customHeight="1">
      <c r="A11" s="17" t="s">
        <v>4</v>
      </c>
      <c r="B11" s="240">
        <f aca="true" t="shared" si="5" ref="B11:N11">B10/B3*100</f>
        <v>16.52542372881356</v>
      </c>
      <c r="C11" s="265">
        <f t="shared" si="5"/>
        <v>18.181818181818183</v>
      </c>
      <c r="D11" s="19">
        <f t="shared" si="5"/>
        <v>17.928286852589643</v>
      </c>
      <c r="E11" s="19">
        <f t="shared" si="5"/>
        <v>16.260162601626014</v>
      </c>
      <c r="F11" s="19">
        <f t="shared" si="5"/>
        <v>14.225941422594143</v>
      </c>
      <c r="G11" s="19">
        <f t="shared" si="5"/>
        <v>15.948275862068966</v>
      </c>
      <c r="H11" s="19">
        <f t="shared" si="5"/>
        <v>11.926605504587156</v>
      </c>
      <c r="I11" s="19">
        <f t="shared" si="5"/>
        <v>12.727272727272727</v>
      </c>
      <c r="J11" s="19">
        <f t="shared" si="5"/>
        <v>15.196078431372548</v>
      </c>
      <c r="K11" s="19">
        <f t="shared" si="5"/>
        <v>13.846153846153847</v>
      </c>
      <c r="L11" s="19">
        <f t="shared" si="5"/>
        <v>13.218390804597702</v>
      </c>
      <c r="M11" s="19">
        <f t="shared" si="5"/>
        <v>15.343915343915343</v>
      </c>
      <c r="N11" s="18">
        <f t="shared" si="5"/>
        <v>20.276497695852534</v>
      </c>
      <c r="O11" s="143"/>
    </row>
    <row r="12" spans="1:15" s="5" customFormat="1" ht="12" customHeight="1">
      <c r="A12" s="20" t="s">
        <v>7</v>
      </c>
      <c r="B12" s="239">
        <f aca="true" t="shared" si="6" ref="B12:H12">B3-B10</f>
        <v>197</v>
      </c>
      <c r="C12" s="264">
        <f t="shared" si="6"/>
        <v>198</v>
      </c>
      <c r="D12" s="16">
        <f t="shared" si="6"/>
        <v>206</v>
      </c>
      <c r="E12" s="16">
        <f t="shared" si="6"/>
        <v>206</v>
      </c>
      <c r="F12" s="16">
        <f t="shared" si="6"/>
        <v>205</v>
      </c>
      <c r="G12" s="16">
        <f t="shared" si="6"/>
        <v>195</v>
      </c>
      <c r="H12" s="16">
        <f t="shared" si="6"/>
        <v>192</v>
      </c>
      <c r="I12" s="16">
        <f aca="true" t="shared" si="7" ref="I12:N12">I3-I10</f>
        <v>192</v>
      </c>
      <c r="J12" s="16">
        <f t="shared" si="7"/>
        <v>173</v>
      </c>
      <c r="K12" s="16">
        <f t="shared" si="7"/>
        <v>168</v>
      </c>
      <c r="L12" s="16">
        <f t="shared" si="7"/>
        <v>151</v>
      </c>
      <c r="M12" s="16">
        <f t="shared" si="7"/>
        <v>160</v>
      </c>
      <c r="N12" s="15">
        <f t="shared" si="7"/>
        <v>173</v>
      </c>
      <c r="O12" s="30"/>
    </row>
    <row r="13" spans="1:15" s="7" customFormat="1" ht="10.5" customHeight="1">
      <c r="A13" s="17" t="s">
        <v>4</v>
      </c>
      <c r="B13" s="240">
        <f aca="true" t="shared" si="8" ref="B13:N13">B12/B3*100</f>
        <v>83.47457627118644</v>
      </c>
      <c r="C13" s="265">
        <f t="shared" si="8"/>
        <v>81.81818181818183</v>
      </c>
      <c r="D13" s="19">
        <f t="shared" si="8"/>
        <v>82.07171314741036</v>
      </c>
      <c r="E13" s="19">
        <f t="shared" si="8"/>
        <v>83.73983739837398</v>
      </c>
      <c r="F13" s="19">
        <f t="shared" si="8"/>
        <v>85.77405857740585</v>
      </c>
      <c r="G13" s="19">
        <f t="shared" si="8"/>
        <v>84.05172413793103</v>
      </c>
      <c r="H13" s="19">
        <f t="shared" si="8"/>
        <v>88.07339449541286</v>
      </c>
      <c r="I13" s="19">
        <f t="shared" si="8"/>
        <v>87.27272727272727</v>
      </c>
      <c r="J13" s="19">
        <f t="shared" si="8"/>
        <v>84.80392156862744</v>
      </c>
      <c r="K13" s="19">
        <f t="shared" si="8"/>
        <v>86.15384615384616</v>
      </c>
      <c r="L13" s="19">
        <f t="shared" si="8"/>
        <v>86.7816091954023</v>
      </c>
      <c r="M13" s="19">
        <f t="shared" si="8"/>
        <v>84.65608465608466</v>
      </c>
      <c r="N13" s="18">
        <f t="shared" si="8"/>
        <v>79.72350230414746</v>
      </c>
      <c r="O13" s="143"/>
    </row>
    <row r="14" spans="1:15" s="56" customFormat="1" ht="11.25" customHeight="1">
      <c r="A14" s="144" t="s">
        <v>111</v>
      </c>
      <c r="B14" s="245">
        <v>106</v>
      </c>
      <c r="C14" s="269">
        <v>100</v>
      </c>
      <c r="D14" s="145">
        <v>103</v>
      </c>
      <c r="E14" s="145">
        <v>98</v>
      </c>
      <c r="F14" s="145">
        <v>94</v>
      </c>
      <c r="G14" s="51">
        <v>90</v>
      </c>
      <c r="H14" s="51">
        <v>90</v>
      </c>
      <c r="I14" s="51">
        <v>93</v>
      </c>
      <c r="J14" s="51">
        <v>90</v>
      </c>
      <c r="K14" s="51">
        <v>86</v>
      </c>
      <c r="L14" s="51">
        <v>79</v>
      </c>
      <c r="M14" s="51">
        <v>87</v>
      </c>
      <c r="N14" s="117">
        <v>102</v>
      </c>
      <c r="O14" s="146"/>
    </row>
    <row r="15" spans="1:15" s="56" customFormat="1" ht="11.25" customHeight="1">
      <c r="A15" s="147" t="s">
        <v>4</v>
      </c>
      <c r="B15" s="246">
        <f aca="true" t="shared" si="9" ref="B15:N15">B14/B3*100</f>
        <v>44.91525423728814</v>
      </c>
      <c r="C15" s="149">
        <f t="shared" si="9"/>
        <v>41.32231404958678</v>
      </c>
      <c r="D15" s="148">
        <f t="shared" si="9"/>
        <v>41.03585657370518</v>
      </c>
      <c r="E15" s="148">
        <f t="shared" si="9"/>
        <v>39.83739837398374</v>
      </c>
      <c r="F15" s="148">
        <f t="shared" si="9"/>
        <v>39.33054393305439</v>
      </c>
      <c r="G15" s="54">
        <f t="shared" si="9"/>
        <v>38.793103448275865</v>
      </c>
      <c r="H15" s="54">
        <f t="shared" si="9"/>
        <v>41.284403669724774</v>
      </c>
      <c r="I15" s="54">
        <f t="shared" si="9"/>
        <v>42.27272727272727</v>
      </c>
      <c r="J15" s="54">
        <f t="shared" si="9"/>
        <v>44.11764705882353</v>
      </c>
      <c r="K15" s="54">
        <f t="shared" si="9"/>
        <v>44.1025641025641</v>
      </c>
      <c r="L15" s="54">
        <f t="shared" si="9"/>
        <v>45.40229885057471</v>
      </c>
      <c r="M15" s="54">
        <f t="shared" si="9"/>
        <v>46.03174603174603</v>
      </c>
      <c r="N15" s="118">
        <f t="shared" si="9"/>
        <v>47.004608294930875</v>
      </c>
      <c r="O15" s="146"/>
    </row>
    <row r="16" spans="1:15" s="46" customFormat="1" ht="12" customHeight="1">
      <c r="A16" s="144" t="s">
        <v>112</v>
      </c>
      <c r="B16" s="245">
        <v>125</v>
      </c>
      <c r="C16" s="269">
        <v>131</v>
      </c>
      <c r="D16" s="145">
        <v>135</v>
      </c>
      <c r="E16" s="145">
        <v>137</v>
      </c>
      <c r="F16" s="145">
        <v>132</v>
      </c>
      <c r="G16" s="51">
        <v>123</v>
      </c>
      <c r="H16" s="51">
        <v>124</v>
      </c>
      <c r="I16" s="51">
        <v>122</v>
      </c>
      <c r="J16" s="51">
        <v>104</v>
      </c>
      <c r="K16" s="51">
        <v>104</v>
      </c>
      <c r="L16" s="51">
        <v>92</v>
      </c>
      <c r="M16" s="51">
        <v>98</v>
      </c>
      <c r="N16" s="117">
        <v>105</v>
      </c>
      <c r="O16" s="150"/>
    </row>
    <row r="17" spans="1:15" s="56" customFormat="1" ht="10.5" customHeight="1">
      <c r="A17" s="147" t="s">
        <v>4</v>
      </c>
      <c r="B17" s="246">
        <f aca="true" t="shared" si="10" ref="B17:N17">B16/B3*100</f>
        <v>52.96610169491526</v>
      </c>
      <c r="C17" s="149">
        <f t="shared" si="10"/>
        <v>54.132231404958674</v>
      </c>
      <c r="D17" s="148">
        <f t="shared" si="10"/>
        <v>53.78486055776892</v>
      </c>
      <c r="E17" s="148">
        <f t="shared" si="10"/>
        <v>55.6910569105691</v>
      </c>
      <c r="F17" s="148">
        <f t="shared" si="10"/>
        <v>55.23012552301255</v>
      </c>
      <c r="G17" s="54">
        <f t="shared" si="10"/>
        <v>53.01724137931034</v>
      </c>
      <c r="H17" s="54">
        <f t="shared" si="10"/>
        <v>56.88073394495413</v>
      </c>
      <c r="I17" s="54">
        <f t="shared" si="10"/>
        <v>55.45454545454545</v>
      </c>
      <c r="J17" s="54">
        <f t="shared" si="10"/>
        <v>50.98039215686274</v>
      </c>
      <c r="K17" s="54">
        <f t="shared" si="10"/>
        <v>53.333333333333336</v>
      </c>
      <c r="L17" s="54">
        <f t="shared" si="10"/>
        <v>52.87356321839081</v>
      </c>
      <c r="M17" s="54">
        <f t="shared" si="10"/>
        <v>51.85185185185185</v>
      </c>
      <c r="N17" s="118">
        <f t="shared" si="10"/>
        <v>48.38709677419355</v>
      </c>
      <c r="O17" s="146"/>
    </row>
    <row r="18" spans="1:15" s="46" customFormat="1" ht="12" customHeight="1">
      <c r="A18" s="144" t="s">
        <v>113</v>
      </c>
      <c r="B18" s="245">
        <v>8</v>
      </c>
      <c r="C18" s="269">
        <v>10</v>
      </c>
      <c r="D18" s="145">
        <v>11</v>
      </c>
      <c r="E18" s="145">
        <v>12</v>
      </c>
      <c r="F18" s="145">
        <v>13</v>
      </c>
      <c r="G18" s="51">
        <v>11</v>
      </c>
      <c r="H18" s="51">
        <v>10</v>
      </c>
      <c r="I18" s="51">
        <v>12</v>
      </c>
      <c r="J18" s="51">
        <v>11</v>
      </c>
      <c r="K18" s="51">
        <v>11</v>
      </c>
      <c r="L18" s="51">
        <v>10</v>
      </c>
      <c r="M18" s="51">
        <v>13</v>
      </c>
      <c r="N18" s="117">
        <v>16</v>
      </c>
      <c r="O18" s="150"/>
    </row>
    <row r="19" spans="1:15" s="46" customFormat="1" ht="12" customHeight="1">
      <c r="A19" s="147" t="s">
        <v>4</v>
      </c>
      <c r="B19" s="149">
        <f aca="true" t="shared" si="11" ref="B19:N19">B18/B3*100</f>
        <v>3.389830508474576</v>
      </c>
      <c r="C19" s="149">
        <f t="shared" si="11"/>
        <v>4.132231404958678</v>
      </c>
      <c r="D19" s="148">
        <f t="shared" si="11"/>
        <v>4.382470119521913</v>
      </c>
      <c r="E19" s="148">
        <f t="shared" si="11"/>
        <v>4.878048780487805</v>
      </c>
      <c r="F19" s="148">
        <f t="shared" si="11"/>
        <v>5.439330543933055</v>
      </c>
      <c r="G19" s="54">
        <f t="shared" si="11"/>
        <v>4.741379310344827</v>
      </c>
      <c r="H19" s="54">
        <f t="shared" si="11"/>
        <v>4.587155963302752</v>
      </c>
      <c r="I19" s="54">
        <f t="shared" si="11"/>
        <v>5.454545454545454</v>
      </c>
      <c r="J19" s="54">
        <f t="shared" si="11"/>
        <v>5.392156862745098</v>
      </c>
      <c r="K19" s="54">
        <f t="shared" si="11"/>
        <v>5.641025641025641</v>
      </c>
      <c r="L19" s="54">
        <f t="shared" si="11"/>
        <v>5.747126436781609</v>
      </c>
      <c r="M19" s="54">
        <f t="shared" si="11"/>
        <v>6.878306878306878</v>
      </c>
      <c r="N19" s="118">
        <f t="shared" si="11"/>
        <v>7.373271889400922</v>
      </c>
      <c r="O19" s="150"/>
    </row>
    <row r="20" spans="1:15" s="46" customFormat="1" ht="12" customHeight="1">
      <c r="A20" s="144" t="s">
        <v>115</v>
      </c>
      <c r="B20" s="245">
        <v>11</v>
      </c>
      <c r="C20" s="269">
        <v>13</v>
      </c>
      <c r="D20" s="145">
        <v>16</v>
      </c>
      <c r="E20" s="145">
        <v>5</v>
      </c>
      <c r="F20" s="145">
        <v>3</v>
      </c>
      <c r="G20" s="51">
        <v>4</v>
      </c>
      <c r="H20" s="51">
        <v>4</v>
      </c>
      <c r="I20" s="51">
        <v>4</v>
      </c>
      <c r="J20" s="51">
        <v>4</v>
      </c>
      <c r="K20" s="51">
        <v>3</v>
      </c>
      <c r="L20" s="51">
        <v>3</v>
      </c>
      <c r="M20" s="51">
        <v>29</v>
      </c>
      <c r="N20" s="117">
        <v>30</v>
      </c>
      <c r="O20" s="150"/>
    </row>
    <row r="21" spans="1:15" s="46" customFormat="1" ht="12" customHeight="1">
      <c r="A21" s="147" t="s">
        <v>4</v>
      </c>
      <c r="B21" s="246">
        <f aca="true" t="shared" si="12" ref="B21:N21">B20/B3*100</f>
        <v>4.661016949152542</v>
      </c>
      <c r="C21" s="149">
        <f t="shared" si="12"/>
        <v>5.371900826446281</v>
      </c>
      <c r="D21" s="148">
        <f t="shared" si="12"/>
        <v>6.374501992031872</v>
      </c>
      <c r="E21" s="148">
        <f t="shared" si="12"/>
        <v>2.0325203252032518</v>
      </c>
      <c r="F21" s="148">
        <f t="shared" si="12"/>
        <v>1.2552301255230125</v>
      </c>
      <c r="G21" s="54">
        <f t="shared" si="12"/>
        <v>1.7241379310344827</v>
      </c>
      <c r="H21" s="54">
        <f t="shared" si="12"/>
        <v>1.834862385321101</v>
      </c>
      <c r="I21" s="54">
        <f t="shared" si="12"/>
        <v>1.8181818181818181</v>
      </c>
      <c r="J21" s="54">
        <f t="shared" si="12"/>
        <v>1.9607843137254901</v>
      </c>
      <c r="K21" s="54">
        <f t="shared" si="12"/>
        <v>1.5384615384615385</v>
      </c>
      <c r="L21" s="54">
        <f t="shared" si="12"/>
        <v>1.7241379310344827</v>
      </c>
      <c r="M21" s="54">
        <f t="shared" si="12"/>
        <v>15.343915343915343</v>
      </c>
      <c r="N21" s="118">
        <f t="shared" si="12"/>
        <v>13.82488479262673</v>
      </c>
      <c r="O21" s="150"/>
    </row>
    <row r="22" spans="1:15" s="46" customFormat="1" ht="12" customHeight="1">
      <c r="A22" s="144" t="s">
        <v>116</v>
      </c>
      <c r="B22" s="245">
        <v>1</v>
      </c>
      <c r="C22" s="269">
        <v>1</v>
      </c>
      <c r="D22" s="145">
        <v>1</v>
      </c>
      <c r="E22" s="145">
        <v>1</v>
      </c>
      <c r="F22" s="145">
        <v>1</v>
      </c>
      <c r="G22" s="51">
        <v>1</v>
      </c>
      <c r="H22" s="51">
        <v>1</v>
      </c>
      <c r="I22" s="51">
        <v>1</v>
      </c>
      <c r="J22" s="51">
        <v>0</v>
      </c>
      <c r="K22" s="51">
        <v>1</v>
      </c>
      <c r="L22" s="51">
        <v>1</v>
      </c>
      <c r="M22" s="51">
        <v>1</v>
      </c>
      <c r="N22" s="117">
        <v>0</v>
      </c>
      <c r="O22" s="150"/>
    </row>
    <row r="23" spans="1:15" s="56" customFormat="1" ht="10.5" customHeight="1">
      <c r="A23" s="147" t="s">
        <v>4</v>
      </c>
      <c r="B23" s="246">
        <f aca="true" t="shared" si="13" ref="B23:N23">B22/B3*100</f>
        <v>0.423728813559322</v>
      </c>
      <c r="C23" s="149">
        <f t="shared" si="13"/>
        <v>0.4132231404958678</v>
      </c>
      <c r="D23" s="148">
        <f t="shared" si="13"/>
        <v>0.398406374501992</v>
      </c>
      <c r="E23" s="148">
        <f t="shared" si="13"/>
        <v>0.40650406504065045</v>
      </c>
      <c r="F23" s="148">
        <f t="shared" si="13"/>
        <v>0.41841004184100417</v>
      </c>
      <c r="G23" s="54">
        <f t="shared" si="13"/>
        <v>0.43103448275862066</v>
      </c>
      <c r="H23" s="54">
        <f t="shared" si="13"/>
        <v>0.45871559633027525</v>
      </c>
      <c r="I23" s="54">
        <f t="shared" si="13"/>
        <v>0.45454545454545453</v>
      </c>
      <c r="J23" s="54">
        <f t="shared" si="13"/>
        <v>0</v>
      </c>
      <c r="K23" s="54">
        <f t="shared" si="13"/>
        <v>0.5128205128205128</v>
      </c>
      <c r="L23" s="54">
        <f t="shared" si="13"/>
        <v>0.5747126436781609</v>
      </c>
      <c r="M23" s="54">
        <f t="shared" si="13"/>
        <v>0.5291005291005291</v>
      </c>
      <c r="N23" s="118">
        <f t="shared" si="13"/>
        <v>0</v>
      </c>
      <c r="O23" s="146"/>
    </row>
    <row r="24" spans="1:15" s="46" customFormat="1" ht="12" customHeight="1">
      <c r="A24" s="144" t="s">
        <v>55</v>
      </c>
      <c r="B24" s="245">
        <v>5</v>
      </c>
      <c r="C24" s="269">
        <v>6</v>
      </c>
      <c r="D24" s="145">
        <v>7</v>
      </c>
      <c r="E24" s="145">
        <v>6</v>
      </c>
      <c r="F24" s="145">
        <v>7</v>
      </c>
      <c r="G24" s="51">
        <v>6</v>
      </c>
      <c r="H24" s="51">
        <v>6</v>
      </c>
      <c r="I24" s="51">
        <v>5</v>
      </c>
      <c r="J24" s="51">
        <v>6</v>
      </c>
      <c r="K24" s="51">
        <v>5</v>
      </c>
      <c r="L24" s="51">
        <v>5</v>
      </c>
      <c r="M24" s="51">
        <v>5</v>
      </c>
      <c r="N24" s="117">
        <v>7</v>
      </c>
      <c r="O24" s="150"/>
    </row>
    <row r="25" spans="1:15" s="56" customFormat="1" ht="11.25" customHeight="1" thickBot="1">
      <c r="A25" s="151" t="s">
        <v>4</v>
      </c>
      <c r="B25" s="247">
        <f aca="true" t="shared" si="14" ref="B25:N25">B24/B3*100</f>
        <v>2.11864406779661</v>
      </c>
      <c r="C25" s="270">
        <f t="shared" si="14"/>
        <v>2.479338842975207</v>
      </c>
      <c r="D25" s="152">
        <f t="shared" si="14"/>
        <v>2.788844621513944</v>
      </c>
      <c r="E25" s="152">
        <f t="shared" si="14"/>
        <v>2.4390243902439024</v>
      </c>
      <c r="F25" s="152">
        <f t="shared" si="14"/>
        <v>2.928870292887029</v>
      </c>
      <c r="G25" s="58">
        <f t="shared" si="14"/>
        <v>2.586206896551724</v>
      </c>
      <c r="H25" s="58">
        <f t="shared" si="14"/>
        <v>2.7522935779816518</v>
      </c>
      <c r="I25" s="58">
        <f t="shared" si="14"/>
        <v>2.272727272727273</v>
      </c>
      <c r="J25" s="58">
        <f t="shared" si="14"/>
        <v>2.941176470588235</v>
      </c>
      <c r="K25" s="58">
        <f t="shared" si="14"/>
        <v>2.564102564102564</v>
      </c>
      <c r="L25" s="58">
        <f t="shared" si="14"/>
        <v>2.8735632183908044</v>
      </c>
      <c r="M25" s="58">
        <f t="shared" si="14"/>
        <v>2.6455026455026456</v>
      </c>
      <c r="N25" s="119">
        <f t="shared" si="14"/>
        <v>3.225806451612903</v>
      </c>
      <c r="O25" s="146"/>
    </row>
    <row r="26" spans="1:15" s="1" customFormat="1" ht="12" customHeight="1" thickBot="1">
      <c r="A26" s="32" t="s">
        <v>37</v>
      </c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5"/>
      <c r="O26" s="153"/>
    </row>
    <row r="27" spans="1:15" s="1" customFormat="1" ht="12" customHeight="1" thickBot="1">
      <c r="A27" s="10" t="s">
        <v>1</v>
      </c>
      <c r="B27" s="139" t="s">
        <v>99</v>
      </c>
      <c r="C27" s="140" t="s">
        <v>100</v>
      </c>
      <c r="D27" s="140" t="s">
        <v>101</v>
      </c>
      <c r="E27" s="140" t="s">
        <v>102</v>
      </c>
      <c r="F27" s="140" t="s">
        <v>103</v>
      </c>
      <c r="G27" s="140" t="s">
        <v>104</v>
      </c>
      <c r="H27" s="140" t="s">
        <v>47</v>
      </c>
      <c r="I27" s="140" t="s">
        <v>105</v>
      </c>
      <c r="J27" s="140" t="s">
        <v>106</v>
      </c>
      <c r="K27" s="140" t="s">
        <v>107</v>
      </c>
      <c r="L27" s="140" t="s">
        <v>108</v>
      </c>
      <c r="M27" s="141" t="s">
        <v>109</v>
      </c>
      <c r="N27" s="25" t="s">
        <v>39</v>
      </c>
      <c r="O27" s="153"/>
    </row>
    <row r="28" spans="1:14" ht="12" customHeight="1" thickBot="1">
      <c r="A28" s="26" t="s">
        <v>9</v>
      </c>
      <c r="B28" s="238">
        <v>22</v>
      </c>
      <c r="C28" s="14">
        <v>25</v>
      </c>
      <c r="D28" s="14">
        <v>19</v>
      </c>
      <c r="E28" s="14">
        <v>17</v>
      </c>
      <c r="F28" s="14">
        <v>25</v>
      </c>
      <c r="G28" s="14">
        <v>15</v>
      </c>
      <c r="H28" s="14">
        <v>32</v>
      </c>
      <c r="I28" s="14">
        <v>17</v>
      </c>
      <c r="J28" s="14">
        <v>27</v>
      </c>
      <c r="K28" s="14">
        <v>19</v>
      </c>
      <c r="L28" s="14">
        <v>36</v>
      </c>
      <c r="M28" s="14">
        <v>53</v>
      </c>
      <c r="N28" s="12">
        <f>SUM(B28:M28)</f>
        <v>307</v>
      </c>
    </row>
    <row r="29" spans="1:14" ht="12" customHeight="1" thickTop="1">
      <c r="A29" s="20" t="s">
        <v>3</v>
      </c>
      <c r="B29" s="239">
        <v>7</v>
      </c>
      <c r="C29" s="16">
        <v>11</v>
      </c>
      <c r="D29" s="16">
        <v>6</v>
      </c>
      <c r="E29" s="16">
        <v>6</v>
      </c>
      <c r="F29" s="16">
        <v>15</v>
      </c>
      <c r="G29" s="16">
        <v>3</v>
      </c>
      <c r="H29" s="16">
        <v>13</v>
      </c>
      <c r="I29" s="16">
        <v>8</v>
      </c>
      <c r="J29" s="16">
        <v>16</v>
      </c>
      <c r="K29" s="16">
        <v>10</v>
      </c>
      <c r="L29" s="16">
        <v>13</v>
      </c>
      <c r="M29" s="16">
        <v>32</v>
      </c>
      <c r="N29" s="27">
        <f>SUM(B29:M29)</f>
        <v>140</v>
      </c>
    </row>
    <row r="30" spans="1:15" s="8" customFormat="1" ht="10.5" customHeight="1">
      <c r="A30" s="17" t="s">
        <v>10</v>
      </c>
      <c r="B30" s="240">
        <f aca="true" t="shared" si="15" ref="B30:M30">B29/B28*100</f>
        <v>31.818181818181817</v>
      </c>
      <c r="C30" s="19">
        <f t="shared" si="15"/>
        <v>44</v>
      </c>
      <c r="D30" s="19">
        <f t="shared" si="15"/>
        <v>31.57894736842105</v>
      </c>
      <c r="E30" s="19">
        <f t="shared" si="15"/>
        <v>35.294117647058826</v>
      </c>
      <c r="F30" s="19">
        <f t="shared" si="15"/>
        <v>60</v>
      </c>
      <c r="G30" s="19">
        <f t="shared" si="15"/>
        <v>20</v>
      </c>
      <c r="H30" s="19">
        <f t="shared" si="15"/>
        <v>40.625</v>
      </c>
      <c r="I30" s="19">
        <f t="shared" si="15"/>
        <v>47.05882352941176</v>
      </c>
      <c r="J30" s="19">
        <f t="shared" si="15"/>
        <v>59.25925925925925</v>
      </c>
      <c r="K30" s="19">
        <f t="shared" si="15"/>
        <v>52.63157894736842</v>
      </c>
      <c r="L30" s="19">
        <f t="shared" si="15"/>
        <v>36.11111111111111</v>
      </c>
      <c r="M30" s="19">
        <f t="shared" si="15"/>
        <v>60.37735849056604</v>
      </c>
      <c r="N30" s="28">
        <f>N29/N28*100</f>
        <v>45.60260586319218</v>
      </c>
      <c r="O30" s="155"/>
    </row>
    <row r="31" spans="1:14" ht="12" customHeight="1">
      <c r="A31" s="20" t="s">
        <v>11</v>
      </c>
      <c r="B31" s="239">
        <v>3</v>
      </c>
      <c r="C31" s="16">
        <v>2</v>
      </c>
      <c r="D31" s="16">
        <v>5</v>
      </c>
      <c r="E31" s="16">
        <v>2</v>
      </c>
      <c r="F31" s="16">
        <v>4</v>
      </c>
      <c r="G31" s="16">
        <v>8</v>
      </c>
      <c r="H31" s="16">
        <v>17</v>
      </c>
      <c r="I31" s="16">
        <v>9</v>
      </c>
      <c r="J31" s="16">
        <v>14</v>
      </c>
      <c r="K31" s="16">
        <v>10</v>
      </c>
      <c r="L31" s="16">
        <v>9</v>
      </c>
      <c r="M31" s="16">
        <v>9</v>
      </c>
      <c r="N31" s="27">
        <f>SUM(B31:M31)</f>
        <v>92</v>
      </c>
    </row>
    <row r="32" spans="1:15" s="8" customFormat="1" ht="10.5" customHeight="1">
      <c r="A32" s="17" t="s">
        <v>10</v>
      </c>
      <c r="B32" s="240">
        <f aca="true" t="shared" si="16" ref="B32:M32">B31/B28*100</f>
        <v>13.636363636363635</v>
      </c>
      <c r="C32" s="19">
        <f t="shared" si="16"/>
        <v>8</v>
      </c>
      <c r="D32" s="19">
        <f t="shared" si="16"/>
        <v>26.31578947368421</v>
      </c>
      <c r="E32" s="19">
        <f t="shared" si="16"/>
        <v>11.76470588235294</v>
      </c>
      <c r="F32" s="19">
        <f t="shared" si="16"/>
        <v>16</v>
      </c>
      <c r="G32" s="19">
        <f t="shared" si="16"/>
        <v>53.333333333333336</v>
      </c>
      <c r="H32" s="19">
        <f t="shared" si="16"/>
        <v>53.125</v>
      </c>
      <c r="I32" s="19">
        <f t="shared" si="16"/>
        <v>52.94117647058824</v>
      </c>
      <c r="J32" s="19">
        <f t="shared" si="16"/>
        <v>51.85185185185185</v>
      </c>
      <c r="K32" s="19">
        <f t="shared" si="16"/>
        <v>52.63157894736842</v>
      </c>
      <c r="L32" s="19">
        <f t="shared" si="16"/>
        <v>25</v>
      </c>
      <c r="M32" s="19">
        <f t="shared" si="16"/>
        <v>16.9811320754717</v>
      </c>
      <c r="N32" s="28">
        <f>N31/N28*100</f>
        <v>29.967426710097723</v>
      </c>
      <c r="O32" s="155"/>
    </row>
    <row r="33" spans="1:14" ht="12" customHeight="1">
      <c r="A33" s="20" t="s">
        <v>12</v>
      </c>
      <c r="B33" s="239">
        <f aca="true" t="shared" si="17" ref="B33:H33">B28-B31</f>
        <v>19</v>
      </c>
      <c r="C33" s="16">
        <f t="shared" si="17"/>
        <v>23</v>
      </c>
      <c r="D33" s="16">
        <f t="shared" si="17"/>
        <v>14</v>
      </c>
      <c r="E33" s="16">
        <f t="shared" si="17"/>
        <v>15</v>
      </c>
      <c r="F33" s="16">
        <f t="shared" si="17"/>
        <v>21</v>
      </c>
      <c r="G33" s="16">
        <f t="shared" si="17"/>
        <v>7</v>
      </c>
      <c r="H33" s="16">
        <f t="shared" si="17"/>
        <v>15</v>
      </c>
      <c r="I33" s="16">
        <f>I28-I31</f>
        <v>8</v>
      </c>
      <c r="J33" s="16">
        <f>J28-J31</f>
        <v>13</v>
      </c>
      <c r="K33" s="16">
        <f>K28-K31</f>
        <v>9</v>
      </c>
      <c r="L33" s="16">
        <f>L28-L31</f>
        <v>27</v>
      </c>
      <c r="M33" s="16">
        <f>M28-M31</f>
        <v>44</v>
      </c>
      <c r="N33" s="27">
        <f>SUM(B33:M33)</f>
        <v>215</v>
      </c>
    </row>
    <row r="34" spans="1:15" s="8" customFormat="1" ht="10.5" customHeight="1">
      <c r="A34" s="17" t="s">
        <v>10</v>
      </c>
      <c r="B34" s="240">
        <f aca="true" t="shared" si="18" ref="B34:M34">B33/B28*100</f>
        <v>86.36363636363636</v>
      </c>
      <c r="C34" s="19">
        <f t="shared" si="18"/>
        <v>92</v>
      </c>
      <c r="D34" s="19">
        <f t="shared" si="18"/>
        <v>73.68421052631578</v>
      </c>
      <c r="E34" s="19">
        <f t="shared" si="18"/>
        <v>88.23529411764706</v>
      </c>
      <c r="F34" s="19">
        <f t="shared" si="18"/>
        <v>84</v>
      </c>
      <c r="G34" s="19">
        <f t="shared" si="18"/>
        <v>46.666666666666664</v>
      </c>
      <c r="H34" s="19">
        <f t="shared" si="18"/>
        <v>46.875</v>
      </c>
      <c r="I34" s="19">
        <f t="shared" si="18"/>
        <v>47.05882352941176</v>
      </c>
      <c r="J34" s="19">
        <f t="shared" si="18"/>
        <v>48.148148148148145</v>
      </c>
      <c r="K34" s="19">
        <f t="shared" si="18"/>
        <v>47.368421052631575</v>
      </c>
      <c r="L34" s="19">
        <f t="shared" si="18"/>
        <v>75</v>
      </c>
      <c r="M34" s="19">
        <f t="shared" si="18"/>
        <v>83.01886792452831</v>
      </c>
      <c r="N34" s="28">
        <f>N33/N28*100</f>
        <v>70.03257328990227</v>
      </c>
      <c r="O34" s="155"/>
    </row>
    <row r="35" spans="1:14" ht="12" customHeight="1">
      <c r="A35" s="20" t="s">
        <v>42</v>
      </c>
      <c r="B35" s="239">
        <v>19</v>
      </c>
      <c r="C35" s="16">
        <v>19</v>
      </c>
      <c r="D35" s="16">
        <v>16</v>
      </c>
      <c r="E35" s="16">
        <v>13</v>
      </c>
      <c r="F35" s="16">
        <v>19</v>
      </c>
      <c r="G35" s="16">
        <v>6</v>
      </c>
      <c r="H35" s="16">
        <v>16</v>
      </c>
      <c r="I35" s="16">
        <v>9</v>
      </c>
      <c r="J35" s="16">
        <v>13</v>
      </c>
      <c r="K35" s="16">
        <v>10</v>
      </c>
      <c r="L35" s="16">
        <v>24</v>
      </c>
      <c r="M35" s="16">
        <v>36</v>
      </c>
      <c r="N35" s="27">
        <f>SUM(B35:M35)</f>
        <v>200</v>
      </c>
    </row>
    <row r="36" spans="1:15" s="8" customFormat="1" ht="10.5" customHeight="1">
      <c r="A36" s="17" t="s">
        <v>10</v>
      </c>
      <c r="B36" s="240">
        <f aca="true" t="shared" si="19" ref="B36:M36">B35/B28*100</f>
        <v>86.36363636363636</v>
      </c>
      <c r="C36" s="19">
        <f t="shared" si="19"/>
        <v>76</v>
      </c>
      <c r="D36" s="19">
        <f t="shared" si="19"/>
        <v>84.21052631578947</v>
      </c>
      <c r="E36" s="19">
        <f t="shared" si="19"/>
        <v>76.47058823529412</v>
      </c>
      <c r="F36" s="19">
        <f t="shared" si="19"/>
        <v>76</v>
      </c>
      <c r="G36" s="19">
        <f t="shared" si="19"/>
        <v>40</v>
      </c>
      <c r="H36" s="19">
        <f t="shared" si="19"/>
        <v>50</v>
      </c>
      <c r="I36" s="19">
        <f t="shared" si="19"/>
        <v>52.94117647058824</v>
      </c>
      <c r="J36" s="19">
        <f t="shared" si="19"/>
        <v>48.148148148148145</v>
      </c>
      <c r="K36" s="19">
        <f t="shared" si="19"/>
        <v>52.63157894736842</v>
      </c>
      <c r="L36" s="19">
        <f t="shared" si="19"/>
        <v>66.66666666666666</v>
      </c>
      <c r="M36" s="19">
        <f t="shared" si="19"/>
        <v>67.9245283018868</v>
      </c>
      <c r="N36" s="28">
        <f>N35/N28*100</f>
        <v>65.14657980456026</v>
      </c>
      <c r="O36" s="155"/>
    </row>
    <row r="37" spans="1:14" ht="12" customHeight="1">
      <c r="A37" s="20" t="s">
        <v>5</v>
      </c>
      <c r="B37" s="239">
        <f aca="true" t="shared" si="20" ref="B37:H37">B28-B35</f>
        <v>3</v>
      </c>
      <c r="C37" s="16">
        <f t="shared" si="20"/>
        <v>6</v>
      </c>
      <c r="D37" s="16">
        <f t="shared" si="20"/>
        <v>3</v>
      </c>
      <c r="E37" s="16">
        <f t="shared" si="20"/>
        <v>4</v>
      </c>
      <c r="F37" s="16">
        <f t="shared" si="20"/>
        <v>6</v>
      </c>
      <c r="G37" s="31">
        <f t="shared" si="20"/>
        <v>9</v>
      </c>
      <c r="H37" s="31">
        <f t="shared" si="20"/>
        <v>16</v>
      </c>
      <c r="I37" s="31">
        <f>I28-I35</f>
        <v>8</v>
      </c>
      <c r="J37" s="31">
        <f>J28-J35</f>
        <v>14</v>
      </c>
      <c r="K37" s="31">
        <f>K28-K35</f>
        <v>9</v>
      </c>
      <c r="L37" s="31">
        <f>L28-L35</f>
        <v>12</v>
      </c>
      <c r="M37" s="31">
        <f>M28-M35</f>
        <v>17</v>
      </c>
      <c r="N37" s="27">
        <f>SUM(B37:M37)</f>
        <v>107</v>
      </c>
    </row>
    <row r="38" spans="1:15" s="8" customFormat="1" ht="9.75" customHeight="1">
      <c r="A38" s="17" t="s">
        <v>10</v>
      </c>
      <c r="B38" s="240">
        <f aca="true" t="shared" si="21" ref="B38:M38">B37/B28*100</f>
        <v>13.636363636363635</v>
      </c>
      <c r="C38" s="19">
        <f t="shared" si="21"/>
        <v>24</v>
      </c>
      <c r="D38" s="19">
        <f t="shared" si="21"/>
        <v>15.789473684210526</v>
      </c>
      <c r="E38" s="19">
        <f t="shared" si="21"/>
        <v>23.52941176470588</v>
      </c>
      <c r="F38" s="19">
        <f t="shared" si="21"/>
        <v>24</v>
      </c>
      <c r="G38" s="19">
        <f t="shared" si="21"/>
        <v>60</v>
      </c>
      <c r="H38" s="19">
        <f t="shared" si="21"/>
        <v>50</v>
      </c>
      <c r="I38" s="19">
        <f t="shared" si="21"/>
        <v>47.05882352941176</v>
      </c>
      <c r="J38" s="19">
        <f t="shared" si="21"/>
        <v>51.85185185185185</v>
      </c>
      <c r="K38" s="19">
        <f t="shared" si="21"/>
        <v>47.368421052631575</v>
      </c>
      <c r="L38" s="19">
        <f t="shared" si="21"/>
        <v>33.33333333333333</v>
      </c>
      <c r="M38" s="19">
        <f t="shared" si="21"/>
        <v>32.075471698113205</v>
      </c>
      <c r="N38" s="28">
        <f>N37/N28*100</f>
        <v>34.85342019543974</v>
      </c>
      <c r="O38" s="155"/>
    </row>
    <row r="39" spans="1:15" s="56" customFormat="1" ht="11.25" customHeight="1">
      <c r="A39" s="144" t="s">
        <v>111</v>
      </c>
      <c r="B39" s="271">
        <v>8</v>
      </c>
      <c r="C39" s="163">
        <v>7</v>
      </c>
      <c r="D39" s="163">
        <v>6</v>
      </c>
      <c r="E39" s="163">
        <v>8</v>
      </c>
      <c r="F39" s="127">
        <v>5</v>
      </c>
      <c r="G39" s="127">
        <v>10</v>
      </c>
      <c r="H39" s="127">
        <v>21</v>
      </c>
      <c r="I39" s="127">
        <v>12</v>
      </c>
      <c r="J39" s="127">
        <v>18</v>
      </c>
      <c r="K39" s="127">
        <v>15</v>
      </c>
      <c r="L39" s="127">
        <v>21</v>
      </c>
      <c r="M39" s="127">
        <v>35</v>
      </c>
      <c r="N39" s="27">
        <f>SUM(B39:M39)</f>
        <v>166</v>
      </c>
      <c r="O39" s="146"/>
    </row>
    <row r="40" spans="1:15" s="56" customFormat="1" ht="11.25" customHeight="1">
      <c r="A40" s="147" t="s">
        <v>4</v>
      </c>
      <c r="B40" s="149">
        <f aca="true" t="shared" si="22" ref="B40:M40">B39/B28*100</f>
        <v>36.36363636363637</v>
      </c>
      <c r="C40" s="148">
        <f t="shared" si="22"/>
        <v>28.000000000000004</v>
      </c>
      <c r="D40" s="148">
        <f t="shared" si="22"/>
        <v>31.57894736842105</v>
      </c>
      <c r="E40" s="148">
        <f t="shared" si="22"/>
        <v>47.05882352941176</v>
      </c>
      <c r="F40" s="54">
        <f t="shared" si="22"/>
        <v>20</v>
      </c>
      <c r="G40" s="54">
        <f t="shared" si="22"/>
        <v>66.66666666666666</v>
      </c>
      <c r="H40" s="54">
        <f t="shared" si="22"/>
        <v>65.625</v>
      </c>
      <c r="I40" s="54">
        <f t="shared" si="22"/>
        <v>70.58823529411765</v>
      </c>
      <c r="J40" s="54">
        <f t="shared" si="22"/>
        <v>66.66666666666666</v>
      </c>
      <c r="K40" s="54">
        <f t="shared" si="22"/>
        <v>78.94736842105263</v>
      </c>
      <c r="L40" s="54">
        <f t="shared" si="22"/>
        <v>58.333333333333336</v>
      </c>
      <c r="M40" s="54">
        <f t="shared" si="22"/>
        <v>66.0377358490566</v>
      </c>
      <c r="N40" s="156">
        <f>N39/N28*100</f>
        <v>54.071661237785015</v>
      </c>
      <c r="O40" s="146"/>
    </row>
    <row r="41" spans="1:15" s="46" customFormat="1" ht="12" customHeight="1">
      <c r="A41" s="144" t="s">
        <v>112</v>
      </c>
      <c r="B41" s="269">
        <v>10</v>
      </c>
      <c r="C41" s="145">
        <v>10</v>
      </c>
      <c r="D41" s="145">
        <v>12</v>
      </c>
      <c r="E41" s="145">
        <v>4</v>
      </c>
      <c r="F41" s="51">
        <v>8</v>
      </c>
      <c r="G41" s="51">
        <v>11</v>
      </c>
      <c r="H41" s="51">
        <v>10</v>
      </c>
      <c r="I41" s="51">
        <v>5</v>
      </c>
      <c r="J41" s="51">
        <v>12</v>
      </c>
      <c r="K41" s="51">
        <v>8</v>
      </c>
      <c r="L41" s="51">
        <v>15</v>
      </c>
      <c r="M41" s="51">
        <v>18</v>
      </c>
      <c r="N41" s="27">
        <f>SUM(B41:M41)</f>
        <v>123</v>
      </c>
      <c r="O41" s="150"/>
    </row>
    <row r="42" spans="1:15" s="56" customFormat="1" ht="10.5" customHeight="1">
      <c r="A42" s="147" t="s">
        <v>4</v>
      </c>
      <c r="B42" s="149">
        <f aca="true" t="shared" si="23" ref="B42:M42">B41/B28*100</f>
        <v>45.45454545454545</v>
      </c>
      <c r="C42" s="148">
        <f t="shared" si="23"/>
        <v>40</v>
      </c>
      <c r="D42" s="148">
        <f t="shared" si="23"/>
        <v>63.1578947368421</v>
      </c>
      <c r="E42" s="148">
        <f t="shared" si="23"/>
        <v>23.52941176470588</v>
      </c>
      <c r="F42" s="54">
        <f t="shared" si="23"/>
        <v>32</v>
      </c>
      <c r="G42" s="54">
        <f t="shared" si="23"/>
        <v>73.33333333333333</v>
      </c>
      <c r="H42" s="54">
        <f t="shared" si="23"/>
        <v>31.25</v>
      </c>
      <c r="I42" s="54">
        <f t="shared" si="23"/>
        <v>29.411764705882355</v>
      </c>
      <c r="J42" s="54">
        <f t="shared" si="23"/>
        <v>44.44444444444444</v>
      </c>
      <c r="K42" s="54">
        <f t="shared" si="23"/>
        <v>42.10526315789473</v>
      </c>
      <c r="L42" s="54">
        <f t="shared" si="23"/>
        <v>41.66666666666667</v>
      </c>
      <c r="M42" s="54">
        <f t="shared" si="23"/>
        <v>33.9622641509434</v>
      </c>
      <c r="N42" s="156">
        <f>N41/N28*100</f>
        <v>40.06514657980456</v>
      </c>
      <c r="O42" s="146"/>
    </row>
    <row r="43" spans="1:15" s="46" customFormat="1" ht="12" customHeight="1">
      <c r="A43" s="50" t="s">
        <v>113</v>
      </c>
      <c r="B43" s="252">
        <v>3</v>
      </c>
      <c r="C43" s="51">
        <v>1</v>
      </c>
      <c r="D43" s="51">
        <v>1</v>
      </c>
      <c r="E43" s="51">
        <v>1</v>
      </c>
      <c r="F43" s="51">
        <v>2</v>
      </c>
      <c r="G43" s="51">
        <v>1</v>
      </c>
      <c r="H43" s="51">
        <v>2</v>
      </c>
      <c r="I43" s="51">
        <v>2</v>
      </c>
      <c r="J43" s="51">
        <v>0</v>
      </c>
      <c r="K43" s="51">
        <v>0</v>
      </c>
      <c r="L43" s="51">
        <v>3</v>
      </c>
      <c r="M43" s="51">
        <v>3</v>
      </c>
      <c r="N43" s="27">
        <f>SUM(B43:M43)</f>
        <v>19</v>
      </c>
      <c r="O43" s="49"/>
    </row>
    <row r="44" spans="1:15" s="46" customFormat="1" ht="12" customHeight="1">
      <c r="A44" s="52" t="s">
        <v>4</v>
      </c>
      <c r="B44" s="53">
        <f aca="true" t="shared" si="24" ref="B44:M44">B43/B28*100</f>
        <v>13.636363636363635</v>
      </c>
      <c r="C44" s="54">
        <f t="shared" si="24"/>
        <v>4</v>
      </c>
      <c r="D44" s="54">
        <f t="shared" si="24"/>
        <v>5.263157894736842</v>
      </c>
      <c r="E44" s="54">
        <f t="shared" si="24"/>
        <v>5.88235294117647</v>
      </c>
      <c r="F44" s="54">
        <f t="shared" si="24"/>
        <v>8</v>
      </c>
      <c r="G44" s="54">
        <f t="shared" si="24"/>
        <v>6.666666666666667</v>
      </c>
      <c r="H44" s="54">
        <f t="shared" si="24"/>
        <v>6.25</v>
      </c>
      <c r="I44" s="54">
        <f t="shared" si="24"/>
        <v>11.76470588235294</v>
      </c>
      <c r="J44" s="54">
        <f t="shared" si="24"/>
        <v>0</v>
      </c>
      <c r="K44" s="54">
        <f t="shared" si="24"/>
        <v>0</v>
      </c>
      <c r="L44" s="54">
        <f t="shared" si="24"/>
        <v>8.333333333333332</v>
      </c>
      <c r="M44" s="54">
        <f t="shared" si="24"/>
        <v>5.660377358490567</v>
      </c>
      <c r="N44" s="61">
        <f>N43/N28*100</f>
        <v>6.188925081433225</v>
      </c>
      <c r="O44" s="49"/>
    </row>
    <row r="45" spans="1:15" s="46" customFormat="1" ht="12" customHeight="1">
      <c r="A45" s="50" t="s">
        <v>114</v>
      </c>
      <c r="B45" s="252">
        <v>2</v>
      </c>
      <c r="C45" s="51">
        <v>3</v>
      </c>
      <c r="D45" s="51">
        <v>1</v>
      </c>
      <c r="E45" s="51">
        <v>0</v>
      </c>
      <c r="F45" s="51">
        <v>1</v>
      </c>
      <c r="G45" s="51">
        <v>0</v>
      </c>
      <c r="H45" s="51">
        <v>1</v>
      </c>
      <c r="I45" s="51">
        <v>0</v>
      </c>
      <c r="J45" s="51">
        <v>0</v>
      </c>
      <c r="K45" s="51">
        <v>0</v>
      </c>
      <c r="L45" s="51">
        <v>5</v>
      </c>
      <c r="M45" s="51">
        <v>8</v>
      </c>
      <c r="N45" s="27">
        <f>SUM(B45:M45)</f>
        <v>21</v>
      </c>
      <c r="O45" s="49"/>
    </row>
    <row r="46" spans="1:15" s="46" customFormat="1" ht="12" customHeight="1" thickBot="1">
      <c r="A46" s="52" t="s">
        <v>4</v>
      </c>
      <c r="B46" s="53">
        <f aca="true" t="shared" si="25" ref="B46:M46">B45/B28*100</f>
        <v>9.090909090909092</v>
      </c>
      <c r="C46" s="58">
        <f t="shared" si="25"/>
        <v>12</v>
      </c>
      <c r="D46" s="58">
        <f t="shared" si="25"/>
        <v>5.263157894736842</v>
      </c>
      <c r="E46" s="58">
        <f t="shared" si="25"/>
        <v>0</v>
      </c>
      <c r="F46" s="58">
        <f t="shared" si="25"/>
        <v>4</v>
      </c>
      <c r="G46" s="58">
        <f t="shared" si="25"/>
        <v>0</v>
      </c>
      <c r="H46" s="58">
        <f t="shared" si="25"/>
        <v>3.125</v>
      </c>
      <c r="I46" s="58">
        <f t="shared" si="25"/>
        <v>0</v>
      </c>
      <c r="J46" s="58">
        <f t="shared" si="25"/>
        <v>0</v>
      </c>
      <c r="K46" s="58">
        <f t="shared" si="25"/>
        <v>0</v>
      </c>
      <c r="L46" s="58">
        <f t="shared" si="25"/>
        <v>13.88888888888889</v>
      </c>
      <c r="M46" s="58">
        <f t="shared" si="25"/>
        <v>15.09433962264151</v>
      </c>
      <c r="N46" s="61">
        <f>N45/N28*100</f>
        <v>6.840390879478828</v>
      </c>
      <c r="O46" s="49"/>
    </row>
    <row r="47" spans="1:15" s="4" customFormat="1" ht="12" customHeight="1" thickBot="1">
      <c r="A47" s="23" t="s">
        <v>38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6"/>
      <c r="O47" s="157"/>
    </row>
    <row r="48" spans="1:15" s="3" customFormat="1" ht="12" customHeight="1" thickBot="1">
      <c r="A48" s="12" t="s">
        <v>15</v>
      </c>
      <c r="B48" s="131">
        <v>16</v>
      </c>
      <c r="C48" s="14">
        <v>14</v>
      </c>
      <c r="D48" s="14">
        <v>23</v>
      </c>
      <c r="E48" s="14">
        <v>23</v>
      </c>
      <c r="F48" s="131">
        <v>31</v>
      </c>
      <c r="G48" s="14">
        <v>31</v>
      </c>
      <c r="H48" s="14">
        <v>30</v>
      </c>
      <c r="I48" s="14">
        <v>32</v>
      </c>
      <c r="J48" s="14">
        <v>37</v>
      </c>
      <c r="K48" s="14">
        <v>38</v>
      </c>
      <c r="L48" s="14">
        <v>21</v>
      </c>
      <c r="M48" s="14">
        <v>25</v>
      </c>
      <c r="N48" s="12">
        <f>SUM(B48:M48)</f>
        <v>321</v>
      </c>
      <c r="O48" s="37"/>
    </row>
    <row r="49" spans="1:15" s="3" customFormat="1" ht="12" customHeight="1" thickTop="1">
      <c r="A49" s="27" t="s">
        <v>16</v>
      </c>
      <c r="B49" s="130">
        <v>9</v>
      </c>
      <c r="C49" s="16">
        <v>6</v>
      </c>
      <c r="D49" s="16">
        <v>12</v>
      </c>
      <c r="E49" s="16">
        <v>5</v>
      </c>
      <c r="F49" s="130">
        <v>4</v>
      </c>
      <c r="G49" s="16">
        <v>12</v>
      </c>
      <c r="H49" s="16">
        <v>19</v>
      </c>
      <c r="I49" s="16">
        <v>14</v>
      </c>
      <c r="J49" s="16">
        <v>16</v>
      </c>
      <c r="K49" s="16">
        <v>12</v>
      </c>
      <c r="L49" s="16">
        <v>10</v>
      </c>
      <c r="M49" s="16">
        <v>14</v>
      </c>
      <c r="N49" s="27">
        <f>SUM(B49:M49)</f>
        <v>133</v>
      </c>
      <c r="O49" s="37"/>
    </row>
    <row r="50" spans="1:15" s="8" customFormat="1" ht="9" customHeight="1">
      <c r="A50" s="17" t="s">
        <v>17</v>
      </c>
      <c r="B50" s="132">
        <f aca="true" t="shared" si="26" ref="B50:M50">B49/B48*100</f>
        <v>56.25</v>
      </c>
      <c r="C50" s="19">
        <f t="shared" si="26"/>
        <v>42.857142857142854</v>
      </c>
      <c r="D50" s="19">
        <f t="shared" si="26"/>
        <v>52.17391304347826</v>
      </c>
      <c r="E50" s="19">
        <f t="shared" si="26"/>
        <v>21.73913043478261</v>
      </c>
      <c r="F50" s="132">
        <f t="shared" si="26"/>
        <v>12.903225806451612</v>
      </c>
      <c r="G50" s="19">
        <f t="shared" si="26"/>
        <v>38.70967741935484</v>
      </c>
      <c r="H50" s="19">
        <f t="shared" si="26"/>
        <v>63.33333333333333</v>
      </c>
      <c r="I50" s="19">
        <f t="shared" si="26"/>
        <v>43.75</v>
      </c>
      <c r="J50" s="19">
        <f t="shared" si="26"/>
        <v>43.24324324324324</v>
      </c>
      <c r="K50" s="19">
        <f t="shared" si="26"/>
        <v>31.57894736842105</v>
      </c>
      <c r="L50" s="19">
        <f t="shared" si="26"/>
        <v>47.61904761904761</v>
      </c>
      <c r="M50" s="19">
        <f t="shared" si="26"/>
        <v>56.00000000000001</v>
      </c>
      <c r="N50" s="28">
        <f>N49/N48*100</f>
        <v>41.43302180685358</v>
      </c>
      <c r="O50" s="155"/>
    </row>
    <row r="51" spans="1:15" s="56" customFormat="1" ht="11.25" customHeight="1">
      <c r="A51" s="158" t="s">
        <v>111</v>
      </c>
      <c r="B51" s="159">
        <v>4</v>
      </c>
      <c r="C51" s="163">
        <v>3</v>
      </c>
      <c r="D51" s="163">
        <v>10</v>
      </c>
      <c r="E51" s="163">
        <v>12</v>
      </c>
      <c r="F51" s="133">
        <v>9</v>
      </c>
      <c r="G51" s="127">
        <v>11</v>
      </c>
      <c r="H51" s="127">
        <v>18</v>
      </c>
      <c r="I51" s="127">
        <v>15</v>
      </c>
      <c r="J51" s="127">
        <v>22</v>
      </c>
      <c r="K51" s="127">
        <v>21</v>
      </c>
      <c r="L51" s="127">
        <v>13</v>
      </c>
      <c r="M51" s="127">
        <v>20</v>
      </c>
      <c r="N51" s="27">
        <f>SUM(B51:M51)</f>
        <v>158</v>
      </c>
      <c r="O51" s="146"/>
    </row>
    <row r="52" spans="1:15" s="56" customFormat="1" ht="11.25" customHeight="1">
      <c r="A52" s="147" t="s">
        <v>4</v>
      </c>
      <c r="B52" s="160">
        <f aca="true" t="shared" si="27" ref="B52:M52">B51/B48*100</f>
        <v>25</v>
      </c>
      <c r="C52" s="148">
        <f t="shared" si="27"/>
        <v>21.428571428571427</v>
      </c>
      <c r="D52" s="148">
        <f t="shared" si="27"/>
        <v>43.47826086956522</v>
      </c>
      <c r="E52" s="148">
        <f t="shared" si="27"/>
        <v>52.17391304347826</v>
      </c>
      <c r="F52" s="67">
        <f t="shared" si="27"/>
        <v>29.03225806451613</v>
      </c>
      <c r="G52" s="54">
        <f t="shared" si="27"/>
        <v>35.483870967741936</v>
      </c>
      <c r="H52" s="54">
        <f t="shared" si="27"/>
        <v>60</v>
      </c>
      <c r="I52" s="54">
        <f t="shared" si="27"/>
        <v>46.875</v>
      </c>
      <c r="J52" s="54">
        <f t="shared" si="27"/>
        <v>59.45945945945946</v>
      </c>
      <c r="K52" s="54">
        <f t="shared" si="27"/>
        <v>55.26315789473685</v>
      </c>
      <c r="L52" s="54">
        <f t="shared" si="27"/>
        <v>61.904761904761905</v>
      </c>
      <c r="M52" s="54">
        <f t="shared" si="27"/>
        <v>80</v>
      </c>
      <c r="N52" s="156">
        <f>N51/N48*100</f>
        <v>49.22118380062305</v>
      </c>
      <c r="O52" s="146"/>
    </row>
    <row r="53" spans="1:15" s="46" customFormat="1" ht="12" customHeight="1">
      <c r="A53" s="158" t="s">
        <v>112</v>
      </c>
      <c r="B53" s="161">
        <v>4</v>
      </c>
      <c r="C53" s="145">
        <v>6</v>
      </c>
      <c r="D53" s="145">
        <v>9</v>
      </c>
      <c r="E53" s="145">
        <v>9</v>
      </c>
      <c r="F53" s="66">
        <v>16</v>
      </c>
      <c r="G53" s="51">
        <v>11</v>
      </c>
      <c r="H53" s="51">
        <v>12</v>
      </c>
      <c r="I53" s="51">
        <v>22</v>
      </c>
      <c r="J53" s="51">
        <v>13</v>
      </c>
      <c r="K53" s="51">
        <v>20</v>
      </c>
      <c r="L53" s="51">
        <v>9</v>
      </c>
      <c r="M53" s="51">
        <v>11</v>
      </c>
      <c r="N53" s="27">
        <f>SUM(B53:M53)</f>
        <v>142</v>
      </c>
      <c r="O53" s="150"/>
    </row>
    <row r="54" spans="1:15" s="56" customFormat="1" ht="10.5" customHeight="1">
      <c r="A54" s="147" t="s">
        <v>4</v>
      </c>
      <c r="B54" s="160">
        <f aca="true" t="shared" si="28" ref="B54:M54">B53/B48*100</f>
        <v>25</v>
      </c>
      <c r="C54" s="148">
        <f t="shared" si="28"/>
        <v>42.857142857142854</v>
      </c>
      <c r="D54" s="148">
        <f t="shared" si="28"/>
        <v>39.130434782608695</v>
      </c>
      <c r="E54" s="148">
        <f t="shared" si="28"/>
        <v>39.130434782608695</v>
      </c>
      <c r="F54" s="67">
        <f t="shared" si="28"/>
        <v>51.61290322580645</v>
      </c>
      <c r="G54" s="54">
        <f t="shared" si="28"/>
        <v>35.483870967741936</v>
      </c>
      <c r="H54" s="54">
        <f t="shared" si="28"/>
        <v>40</v>
      </c>
      <c r="I54" s="54">
        <f t="shared" si="28"/>
        <v>68.75</v>
      </c>
      <c r="J54" s="54">
        <f t="shared" si="28"/>
        <v>35.13513513513514</v>
      </c>
      <c r="K54" s="54">
        <f t="shared" si="28"/>
        <v>52.63157894736842</v>
      </c>
      <c r="L54" s="54">
        <f t="shared" si="28"/>
        <v>42.857142857142854</v>
      </c>
      <c r="M54" s="54">
        <f t="shared" si="28"/>
        <v>44</v>
      </c>
      <c r="N54" s="156">
        <f>N53/N48*100</f>
        <v>44.23676012461059</v>
      </c>
      <c r="O54" s="146"/>
    </row>
    <row r="55" spans="1:15" s="46" customFormat="1" ht="12" customHeight="1">
      <c r="A55" s="162" t="s">
        <v>113</v>
      </c>
      <c r="B55" s="159">
        <v>1</v>
      </c>
      <c r="C55" s="163">
        <v>0</v>
      </c>
      <c r="D55" s="163">
        <v>0</v>
      </c>
      <c r="E55" s="163">
        <v>0</v>
      </c>
      <c r="F55" s="133">
        <v>4</v>
      </c>
      <c r="G55" s="127">
        <v>2</v>
      </c>
      <c r="H55" s="127">
        <v>0</v>
      </c>
      <c r="I55" s="127">
        <v>3</v>
      </c>
      <c r="J55" s="127">
        <v>1</v>
      </c>
      <c r="K55" s="127">
        <v>1</v>
      </c>
      <c r="L55" s="127">
        <v>0</v>
      </c>
      <c r="M55" s="127">
        <v>0</v>
      </c>
      <c r="N55" s="38">
        <f>SUM(B55:M55)</f>
        <v>12</v>
      </c>
      <c r="O55" s="150"/>
    </row>
    <row r="56" spans="1:15" s="46" customFormat="1" ht="12" customHeight="1" thickBot="1">
      <c r="A56" s="164" t="s">
        <v>4</v>
      </c>
      <c r="B56" s="165">
        <f aca="true" t="shared" si="29" ref="B56:M56">B55/B48*100</f>
        <v>6.25</v>
      </c>
      <c r="C56" s="272">
        <f t="shared" si="29"/>
        <v>0</v>
      </c>
      <c r="D56" s="272">
        <f t="shared" si="29"/>
        <v>0</v>
      </c>
      <c r="E56" s="272">
        <f t="shared" si="29"/>
        <v>0</v>
      </c>
      <c r="F56" s="134">
        <f t="shared" si="29"/>
        <v>12.903225806451612</v>
      </c>
      <c r="G56" s="268">
        <f t="shared" si="29"/>
        <v>6.451612903225806</v>
      </c>
      <c r="H56" s="268">
        <f t="shared" si="29"/>
        <v>0</v>
      </c>
      <c r="I56" s="268">
        <f t="shared" si="29"/>
        <v>9.375</v>
      </c>
      <c r="J56" s="268">
        <f t="shared" si="29"/>
        <v>2.7027027027027026</v>
      </c>
      <c r="K56" s="268">
        <f t="shared" si="29"/>
        <v>2.631578947368421</v>
      </c>
      <c r="L56" s="268">
        <f t="shared" si="29"/>
        <v>0</v>
      </c>
      <c r="M56" s="268">
        <f t="shared" si="29"/>
        <v>0</v>
      </c>
      <c r="N56" s="166">
        <f>N55/N48*100</f>
        <v>3.7383177570093453</v>
      </c>
      <c r="O56" s="150"/>
    </row>
    <row r="57" spans="1:15" s="3" customFormat="1" ht="12.75" thickTop="1">
      <c r="A57" s="20" t="s">
        <v>142</v>
      </c>
      <c r="B57" s="130">
        <v>10</v>
      </c>
      <c r="C57" s="16">
        <v>6</v>
      </c>
      <c r="D57" s="16">
        <v>15</v>
      </c>
      <c r="E57" s="16">
        <v>12</v>
      </c>
      <c r="F57" s="130">
        <v>12</v>
      </c>
      <c r="G57" s="16">
        <v>22</v>
      </c>
      <c r="H57" s="16">
        <v>11</v>
      </c>
      <c r="I57" s="16">
        <v>20</v>
      </c>
      <c r="J57" s="16">
        <v>14</v>
      </c>
      <c r="K57" s="16">
        <v>16</v>
      </c>
      <c r="L57" s="16">
        <v>7</v>
      </c>
      <c r="M57" s="16">
        <v>12</v>
      </c>
      <c r="N57" s="27">
        <f>SUM(B57:M57)</f>
        <v>157</v>
      </c>
      <c r="O57" s="37"/>
    </row>
    <row r="58" spans="1:15" s="8" customFormat="1" ht="9" customHeight="1">
      <c r="A58" s="17" t="s">
        <v>17</v>
      </c>
      <c r="B58" s="132">
        <f aca="true" t="shared" si="30" ref="B58:M58">B57/B48*100</f>
        <v>62.5</v>
      </c>
      <c r="C58" s="19">
        <f t="shared" si="30"/>
        <v>42.857142857142854</v>
      </c>
      <c r="D58" s="19">
        <f t="shared" si="30"/>
        <v>65.21739130434783</v>
      </c>
      <c r="E58" s="19">
        <f t="shared" si="30"/>
        <v>52.17391304347826</v>
      </c>
      <c r="F58" s="132">
        <f t="shared" si="30"/>
        <v>38.70967741935484</v>
      </c>
      <c r="G58" s="19">
        <f t="shared" si="30"/>
        <v>70.96774193548387</v>
      </c>
      <c r="H58" s="19">
        <f t="shared" si="30"/>
        <v>36.666666666666664</v>
      </c>
      <c r="I58" s="19">
        <f t="shared" si="30"/>
        <v>62.5</v>
      </c>
      <c r="J58" s="19">
        <f t="shared" si="30"/>
        <v>37.83783783783784</v>
      </c>
      <c r="K58" s="19">
        <f t="shared" si="30"/>
        <v>42.10526315789473</v>
      </c>
      <c r="L58" s="19">
        <f t="shared" si="30"/>
        <v>33.33333333333333</v>
      </c>
      <c r="M58" s="19">
        <f t="shared" si="30"/>
        <v>48</v>
      </c>
      <c r="N58" s="28">
        <f>N57/N48*100</f>
        <v>48.90965732087228</v>
      </c>
      <c r="O58" s="155"/>
    </row>
    <row r="59" spans="1:15" s="3" customFormat="1" ht="12">
      <c r="A59" s="27" t="s">
        <v>149</v>
      </c>
      <c r="B59" s="130">
        <v>6</v>
      </c>
      <c r="C59" s="16">
        <v>2</v>
      </c>
      <c r="D59" s="16">
        <v>6</v>
      </c>
      <c r="E59" s="16">
        <v>2</v>
      </c>
      <c r="F59" s="130">
        <v>3</v>
      </c>
      <c r="G59" s="16">
        <v>9</v>
      </c>
      <c r="H59" s="16">
        <v>9</v>
      </c>
      <c r="I59" s="16">
        <v>7</v>
      </c>
      <c r="J59" s="16">
        <v>9</v>
      </c>
      <c r="K59" s="16">
        <v>6</v>
      </c>
      <c r="L59" s="16">
        <v>4</v>
      </c>
      <c r="M59" s="16">
        <v>5</v>
      </c>
      <c r="N59" s="27">
        <f>SUM(B59:M59)</f>
        <v>68</v>
      </c>
      <c r="O59" s="37"/>
    </row>
    <row r="60" spans="1:15" s="8" customFormat="1" ht="8.25" customHeight="1">
      <c r="A60" s="17" t="s">
        <v>144</v>
      </c>
      <c r="B60" s="132">
        <f aca="true" t="shared" si="31" ref="B60:M60">B59/B48*100</f>
        <v>37.5</v>
      </c>
      <c r="C60" s="19">
        <f t="shared" si="31"/>
        <v>14.285714285714285</v>
      </c>
      <c r="D60" s="19">
        <f t="shared" si="31"/>
        <v>26.08695652173913</v>
      </c>
      <c r="E60" s="19">
        <f t="shared" si="31"/>
        <v>8.695652173913043</v>
      </c>
      <c r="F60" s="132">
        <f t="shared" si="31"/>
        <v>9.67741935483871</v>
      </c>
      <c r="G60" s="19">
        <f t="shared" si="31"/>
        <v>29.03225806451613</v>
      </c>
      <c r="H60" s="19">
        <f t="shared" si="31"/>
        <v>30</v>
      </c>
      <c r="I60" s="19">
        <f t="shared" si="31"/>
        <v>21.875</v>
      </c>
      <c r="J60" s="19">
        <f t="shared" si="31"/>
        <v>24.324324324324326</v>
      </c>
      <c r="K60" s="19">
        <f t="shared" si="31"/>
        <v>15.789473684210526</v>
      </c>
      <c r="L60" s="19">
        <f t="shared" si="31"/>
        <v>19.047619047619047</v>
      </c>
      <c r="M60" s="19">
        <f t="shared" si="31"/>
        <v>20</v>
      </c>
      <c r="N60" s="28">
        <f>N59/N48*100</f>
        <v>21.18380062305296</v>
      </c>
      <c r="O60" s="155"/>
    </row>
    <row r="61" spans="1:15" s="3" customFormat="1" ht="12">
      <c r="A61" s="27" t="s">
        <v>143</v>
      </c>
      <c r="B61" s="130">
        <v>8</v>
      </c>
      <c r="C61" s="16">
        <v>6</v>
      </c>
      <c r="D61" s="16">
        <v>14</v>
      </c>
      <c r="E61" s="16">
        <v>12</v>
      </c>
      <c r="F61" s="130">
        <v>9</v>
      </c>
      <c r="G61" s="16">
        <v>21</v>
      </c>
      <c r="H61" s="16">
        <v>11</v>
      </c>
      <c r="I61" s="16">
        <v>10</v>
      </c>
      <c r="J61" s="16">
        <v>11</v>
      </c>
      <c r="K61" s="16">
        <v>11</v>
      </c>
      <c r="L61" s="16">
        <v>4</v>
      </c>
      <c r="M61" s="16">
        <v>10</v>
      </c>
      <c r="N61" s="27">
        <f>SUM(B61:M61)</f>
        <v>127</v>
      </c>
      <c r="O61" s="37"/>
    </row>
    <row r="62" spans="1:15" s="8" customFormat="1" ht="9" customHeight="1">
      <c r="A62" s="17" t="s">
        <v>144</v>
      </c>
      <c r="B62" s="132">
        <f aca="true" t="shared" si="32" ref="B62:M62">B61/B48*100</f>
        <v>50</v>
      </c>
      <c r="C62" s="19">
        <f t="shared" si="32"/>
        <v>42.857142857142854</v>
      </c>
      <c r="D62" s="19">
        <f t="shared" si="32"/>
        <v>60.86956521739131</v>
      </c>
      <c r="E62" s="19">
        <f t="shared" si="32"/>
        <v>52.17391304347826</v>
      </c>
      <c r="F62" s="132">
        <f t="shared" si="32"/>
        <v>29.03225806451613</v>
      </c>
      <c r="G62" s="19">
        <f t="shared" si="32"/>
        <v>67.74193548387096</v>
      </c>
      <c r="H62" s="19">
        <f t="shared" si="32"/>
        <v>36.666666666666664</v>
      </c>
      <c r="I62" s="19">
        <f t="shared" si="32"/>
        <v>31.25</v>
      </c>
      <c r="J62" s="19">
        <f t="shared" si="32"/>
        <v>29.72972972972973</v>
      </c>
      <c r="K62" s="19">
        <f t="shared" si="32"/>
        <v>28.947368421052634</v>
      </c>
      <c r="L62" s="19">
        <f t="shared" si="32"/>
        <v>19.047619047619047</v>
      </c>
      <c r="M62" s="19">
        <f t="shared" si="32"/>
        <v>40</v>
      </c>
      <c r="N62" s="28">
        <f>N61/N48*100</f>
        <v>39.56386292834891</v>
      </c>
      <c r="O62" s="155"/>
    </row>
    <row r="63" spans="1:15" s="3" customFormat="1" ht="12">
      <c r="A63" s="38" t="s">
        <v>150</v>
      </c>
      <c r="B63" s="135">
        <f aca="true" t="shared" si="33" ref="B63:H63">B57-B61</f>
        <v>2</v>
      </c>
      <c r="C63" s="31">
        <f t="shared" si="33"/>
        <v>0</v>
      </c>
      <c r="D63" s="31">
        <f t="shared" si="33"/>
        <v>1</v>
      </c>
      <c r="E63" s="31">
        <f t="shared" si="33"/>
        <v>0</v>
      </c>
      <c r="F63" s="135">
        <f t="shared" si="33"/>
        <v>3</v>
      </c>
      <c r="G63" s="31">
        <f t="shared" si="33"/>
        <v>1</v>
      </c>
      <c r="H63" s="31">
        <f t="shared" si="33"/>
        <v>0</v>
      </c>
      <c r="I63" s="31">
        <f>I57-I61</f>
        <v>10</v>
      </c>
      <c r="J63" s="31">
        <f>J57-J61</f>
        <v>3</v>
      </c>
      <c r="K63" s="31">
        <f>K57-K61</f>
        <v>5</v>
      </c>
      <c r="L63" s="31">
        <f>L57-L61</f>
        <v>3</v>
      </c>
      <c r="M63" s="31">
        <f>M57-M61</f>
        <v>2</v>
      </c>
      <c r="N63" s="38">
        <f>SUM(B63:M63)</f>
        <v>30</v>
      </c>
      <c r="O63" s="37"/>
    </row>
    <row r="64" spans="1:15" s="2" customFormat="1" ht="9.75" customHeight="1">
      <c r="A64" s="17" t="s">
        <v>144</v>
      </c>
      <c r="B64" s="136">
        <f aca="true" t="shared" si="34" ref="B64:M64">B63/B48*100</f>
        <v>12.5</v>
      </c>
      <c r="C64" s="123">
        <f t="shared" si="34"/>
        <v>0</v>
      </c>
      <c r="D64" s="123">
        <f t="shared" si="34"/>
        <v>4.3478260869565215</v>
      </c>
      <c r="E64" s="123">
        <f t="shared" si="34"/>
        <v>0</v>
      </c>
      <c r="F64" s="136">
        <f t="shared" si="34"/>
        <v>9.67741935483871</v>
      </c>
      <c r="G64" s="123">
        <f t="shared" si="34"/>
        <v>3.225806451612903</v>
      </c>
      <c r="H64" s="123">
        <f t="shared" si="34"/>
        <v>0</v>
      </c>
      <c r="I64" s="123">
        <f t="shared" si="34"/>
        <v>31.25</v>
      </c>
      <c r="J64" s="123">
        <f t="shared" si="34"/>
        <v>8.108108108108109</v>
      </c>
      <c r="K64" s="123">
        <f t="shared" si="34"/>
        <v>13.157894736842104</v>
      </c>
      <c r="L64" s="123">
        <f t="shared" si="34"/>
        <v>14.285714285714285</v>
      </c>
      <c r="M64" s="123">
        <f t="shared" si="34"/>
        <v>8</v>
      </c>
      <c r="N64" s="124">
        <f>N63/N48*100</f>
        <v>9.345794392523365</v>
      </c>
      <c r="O64" s="167"/>
    </row>
    <row r="65" spans="1:15" s="3" customFormat="1" ht="12">
      <c r="A65" s="27" t="s">
        <v>145</v>
      </c>
      <c r="B65" s="130">
        <v>0</v>
      </c>
      <c r="C65" s="16">
        <v>0</v>
      </c>
      <c r="D65" s="16">
        <v>0</v>
      </c>
      <c r="E65" s="16">
        <v>0</v>
      </c>
      <c r="F65" s="130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27">
        <f>SUM(B65:M65)</f>
        <v>0</v>
      </c>
      <c r="O65" s="37"/>
    </row>
    <row r="66" spans="1:15" s="8" customFormat="1" ht="9" customHeight="1">
      <c r="A66" s="17" t="s">
        <v>146</v>
      </c>
      <c r="B66" s="132">
        <f aca="true" t="shared" si="35" ref="B66:M66">B65/B48*100</f>
        <v>0</v>
      </c>
      <c r="C66" s="19">
        <f t="shared" si="35"/>
        <v>0</v>
      </c>
      <c r="D66" s="19">
        <f t="shared" si="35"/>
        <v>0</v>
      </c>
      <c r="E66" s="19">
        <f t="shared" si="35"/>
        <v>0</v>
      </c>
      <c r="F66" s="132">
        <f t="shared" si="35"/>
        <v>0</v>
      </c>
      <c r="G66" s="19">
        <f t="shared" si="35"/>
        <v>0</v>
      </c>
      <c r="H66" s="19">
        <f t="shared" si="35"/>
        <v>0</v>
      </c>
      <c r="I66" s="19">
        <f t="shared" si="35"/>
        <v>0</v>
      </c>
      <c r="J66" s="19">
        <f t="shared" si="35"/>
        <v>0</v>
      </c>
      <c r="K66" s="19">
        <f t="shared" si="35"/>
        <v>0</v>
      </c>
      <c r="L66" s="19">
        <f t="shared" si="35"/>
        <v>0</v>
      </c>
      <c r="M66" s="19">
        <f t="shared" si="35"/>
        <v>0</v>
      </c>
      <c r="N66" s="28">
        <f>N65/N48*100</f>
        <v>0</v>
      </c>
      <c r="O66" s="155"/>
    </row>
    <row r="67" spans="1:15" s="3" customFormat="1" ht="12">
      <c r="A67" s="27" t="s">
        <v>147</v>
      </c>
      <c r="B67" s="16">
        <f aca="true" t="shared" si="36" ref="B67:H67">B63-B65</f>
        <v>2</v>
      </c>
      <c r="C67" s="16">
        <f t="shared" si="36"/>
        <v>0</v>
      </c>
      <c r="D67" s="16">
        <f t="shared" si="36"/>
        <v>1</v>
      </c>
      <c r="E67" s="16">
        <f t="shared" si="36"/>
        <v>0</v>
      </c>
      <c r="F67" s="130">
        <f t="shared" si="36"/>
        <v>3</v>
      </c>
      <c r="G67" s="16">
        <f t="shared" si="36"/>
        <v>1</v>
      </c>
      <c r="H67" s="16">
        <f t="shared" si="36"/>
        <v>0</v>
      </c>
      <c r="I67" s="16">
        <f>I63-I65</f>
        <v>10</v>
      </c>
      <c r="J67" s="16">
        <f>J63-J65</f>
        <v>3</v>
      </c>
      <c r="K67" s="16">
        <f>K63-K65</f>
        <v>5</v>
      </c>
      <c r="L67" s="16">
        <f>L63-L65</f>
        <v>3</v>
      </c>
      <c r="M67" s="16">
        <f>M63-M65</f>
        <v>2</v>
      </c>
      <c r="N67" s="27">
        <f>SUM(B67:M67)</f>
        <v>30</v>
      </c>
      <c r="O67" s="37"/>
    </row>
    <row r="68" spans="1:15" s="8" customFormat="1" ht="9" customHeight="1">
      <c r="A68" s="17" t="s">
        <v>148</v>
      </c>
      <c r="B68" s="132">
        <f aca="true" t="shared" si="37" ref="B68:M68">B67/B48*100</f>
        <v>12.5</v>
      </c>
      <c r="C68" s="19">
        <f t="shared" si="37"/>
        <v>0</v>
      </c>
      <c r="D68" s="19">
        <f t="shared" si="37"/>
        <v>4.3478260869565215</v>
      </c>
      <c r="E68" s="19">
        <f t="shared" si="37"/>
        <v>0</v>
      </c>
      <c r="F68" s="132">
        <f t="shared" si="37"/>
        <v>9.67741935483871</v>
      </c>
      <c r="G68" s="19">
        <f t="shared" si="37"/>
        <v>3.225806451612903</v>
      </c>
      <c r="H68" s="19">
        <f t="shared" si="37"/>
        <v>0</v>
      </c>
      <c r="I68" s="19">
        <f t="shared" si="37"/>
        <v>31.25</v>
      </c>
      <c r="J68" s="19">
        <f t="shared" si="37"/>
        <v>8.108108108108109</v>
      </c>
      <c r="K68" s="19">
        <f t="shared" si="37"/>
        <v>13.157894736842104</v>
      </c>
      <c r="L68" s="19">
        <f t="shared" si="37"/>
        <v>14.285714285714285</v>
      </c>
      <c r="M68" s="19">
        <f t="shared" si="37"/>
        <v>8</v>
      </c>
      <c r="N68" s="28">
        <f>N67/N48*100</f>
        <v>9.345794392523365</v>
      </c>
      <c r="O68" s="155"/>
    </row>
    <row r="69" spans="1:15" s="3" customFormat="1" ht="12">
      <c r="A69" s="126" t="s">
        <v>151</v>
      </c>
      <c r="B69" s="130">
        <v>1</v>
      </c>
      <c r="C69" s="16">
        <v>0</v>
      </c>
      <c r="D69" s="16">
        <v>0</v>
      </c>
      <c r="E69" s="16">
        <v>0</v>
      </c>
      <c r="F69" s="130">
        <v>0</v>
      </c>
      <c r="G69" s="16">
        <v>0</v>
      </c>
      <c r="H69" s="16">
        <v>0</v>
      </c>
      <c r="I69" s="16">
        <v>7</v>
      </c>
      <c r="J69" s="16">
        <v>3</v>
      </c>
      <c r="K69" s="16">
        <v>1</v>
      </c>
      <c r="L69" s="16">
        <v>0</v>
      </c>
      <c r="M69" s="16">
        <v>0</v>
      </c>
      <c r="N69" s="27">
        <f>SUM(B69:M69)</f>
        <v>12</v>
      </c>
      <c r="O69" s="37"/>
    </row>
    <row r="70" spans="1:15" s="8" customFormat="1" ht="9.75" customHeight="1">
      <c r="A70" s="17" t="s">
        <v>152</v>
      </c>
      <c r="B70" s="132">
        <f aca="true" t="shared" si="38" ref="B70:M70">B69/B48*100</f>
        <v>6.25</v>
      </c>
      <c r="C70" s="19">
        <f t="shared" si="38"/>
        <v>0</v>
      </c>
      <c r="D70" s="19">
        <f t="shared" si="38"/>
        <v>0</v>
      </c>
      <c r="E70" s="19">
        <f t="shared" si="38"/>
        <v>0</v>
      </c>
      <c r="F70" s="132">
        <f t="shared" si="38"/>
        <v>0</v>
      </c>
      <c r="G70" s="19">
        <f t="shared" si="38"/>
        <v>0</v>
      </c>
      <c r="H70" s="19">
        <f t="shared" si="38"/>
        <v>0</v>
      </c>
      <c r="I70" s="19">
        <f t="shared" si="38"/>
        <v>21.875</v>
      </c>
      <c r="J70" s="19">
        <f t="shared" si="38"/>
        <v>8.108108108108109</v>
      </c>
      <c r="K70" s="19">
        <f t="shared" si="38"/>
        <v>2.631578947368421</v>
      </c>
      <c r="L70" s="19">
        <f t="shared" si="38"/>
        <v>0</v>
      </c>
      <c r="M70" s="19">
        <f t="shared" si="38"/>
        <v>0</v>
      </c>
      <c r="N70" s="28">
        <f>N69/N48*100</f>
        <v>3.7383177570093453</v>
      </c>
      <c r="O70" s="155"/>
    </row>
    <row r="71" spans="1:15" s="3" customFormat="1" ht="12">
      <c r="A71" s="126" t="s">
        <v>153</v>
      </c>
      <c r="B71" s="130">
        <v>1</v>
      </c>
      <c r="C71" s="16">
        <v>0</v>
      </c>
      <c r="D71" s="16">
        <v>0</v>
      </c>
      <c r="E71" s="16">
        <v>0</v>
      </c>
      <c r="F71" s="130">
        <v>3</v>
      </c>
      <c r="G71" s="16">
        <v>0</v>
      </c>
      <c r="H71" s="16">
        <v>0</v>
      </c>
      <c r="I71" s="16">
        <v>3</v>
      </c>
      <c r="J71" s="16">
        <v>0</v>
      </c>
      <c r="K71" s="16">
        <v>4</v>
      </c>
      <c r="L71" s="16">
        <v>1</v>
      </c>
      <c r="M71" s="16">
        <v>0</v>
      </c>
      <c r="N71" s="27">
        <f>SUM(B71:M71)</f>
        <v>12</v>
      </c>
      <c r="O71" s="37"/>
    </row>
    <row r="72" spans="1:15" s="8" customFormat="1" ht="9" customHeight="1">
      <c r="A72" s="17" t="s">
        <v>152</v>
      </c>
      <c r="B72" s="132">
        <f aca="true" t="shared" si="39" ref="B72:M72">B71/B48*100</f>
        <v>6.25</v>
      </c>
      <c r="C72" s="19">
        <f t="shared" si="39"/>
        <v>0</v>
      </c>
      <c r="D72" s="19">
        <f t="shared" si="39"/>
        <v>0</v>
      </c>
      <c r="E72" s="19">
        <f t="shared" si="39"/>
        <v>0</v>
      </c>
      <c r="F72" s="132">
        <f t="shared" si="39"/>
        <v>9.67741935483871</v>
      </c>
      <c r="G72" s="19">
        <f t="shared" si="39"/>
        <v>0</v>
      </c>
      <c r="H72" s="19">
        <f t="shared" si="39"/>
        <v>0</v>
      </c>
      <c r="I72" s="19">
        <f t="shared" si="39"/>
        <v>9.375</v>
      </c>
      <c r="J72" s="19">
        <f t="shared" si="39"/>
        <v>0</v>
      </c>
      <c r="K72" s="19">
        <f t="shared" si="39"/>
        <v>10.526315789473683</v>
      </c>
      <c r="L72" s="19">
        <f t="shared" si="39"/>
        <v>4.761904761904762</v>
      </c>
      <c r="M72" s="19">
        <f t="shared" si="39"/>
        <v>0</v>
      </c>
      <c r="N72" s="28">
        <f>N71/N48*100</f>
        <v>3.7383177570093453</v>
      </c>
      <c r="O72" s="155"/>
    </row>
    <row r="73" spans="1:15" s="2" customFormat="1" ht="13.5" customHeight="1">
      <c r="A73" s="125" t="s">
        <v>154</v>
      </c>
      <c r="B73" s="130">
        <v>0</v>
      </c>
      <c r="C73" s="16">
        <v>0</v>
      </c>
      <c r="D73" s="16">
        <v>0</v>
      </c>
      <c r="E73" s="16">
        <v>0</v>
      </c>
      <c r="F73" s="130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1</v>
      </c>
      <c r="N73" s="27">
        <f>SUM(B73:M73)</f>
        <v>1</v>
      </c>
      <c r="O73" s="167"/>
    </row>
    <row r="74" spans="1:15" s="8" customFormat="1" ht="9" customHeight="1">
      <c r="A74" s="17" t="s">
        <v>152</v>
      </c>
      <c r="B74" s="132">
        <f aca="true" t="shared" si="40" ref="B74:M74">B73/B48*100</f>
        <v>0</v>
      </c>
      <c r="C74" s="19">
        <f t="shared" si="40"/>
        <v>0</v>
      </c>
      <c r="D74" s="19">
        <f t="shared" si="40"/>
        <v>0</v>
      </c>
      <c r="E74" s="19">
        <f t="shared" si="40"/>
        <v>0</v>
      </c>
      <c r="F74" s="132">
        <f t="shared" si="40"/>
        <v>0</v>
      </c>
      <c r="G74" s="19">
        <f t="shared" si="40"/>
        <v>0</v>
      </c>
      <c r="H74" s="19">
        <f t="shared" si="40"/>
        <v>0</v>
      </c>
      <c r="I74" s="19">
        <f t="shared" si="40"/>
        <v>0</v>
      </c>
      <c r="J74" s="19">
        <f t="shared" si="40"/>
        <v>0</v>
      </c>
      <c r="K74" s="19">
        <f t="shared" si="40"/>
        <v>0</v>
      </c>
      <c r="L74" s="19">
        <f t="shared" si="40"/>
        <v>0</v>
      </c>
      <c r="M74" s="19">
        <f t="shared" si="40"/>
        <v>4</v>
      </c>
      <c r="N74" s="28">
        <f>N73/N48*100</f>
        <v>0.3115264797507788</v>
      </c>
      <c r="O74" s="155"/>
    </row>
    <row r="75" spans="1:15" s="8" customFormat="1" ht="12" customHeight="1">
      <c r="A75" s="138" t="s">
        <v>155</v>
      </c>
      <c r="B75" s="130">
        <v>0</v>
      </c>
      <c r="C75" s="16">
        <v>0</v>
      </c>
      <c r="D75" s="16">
        <v>1</v>
      </c>
      <c r="E75" s="16">
        <v>0</v>
      </c>
      <c r="F75" s="130">
        <v>0</v>
      </c>
      <c r="G75" s="16">
        <v>1</v>
      </c>
      <c r="H75" s="16">
        <v>0</v>
      </c>
      <c r="I75" s="16">
        <v>0</v>
      </c>
      <c r="J75" s="16">
        <v>0</v>
      </c>
      <c r="K75" s="16">
        <v>0</v>
      </c>
      <c r="L75" s="16">
        <v>2</v>
      </c>
      <c r="M75" s="16">
        <v>1</v>
      </c>
      <c r="N75" s="27">
        <f>SUM(B75:M75)</f>
        <v>5</v>
      </c>
      <c r="O75" s="155"/>
    </row>
    <row r="76" spans="1:15" s="8" customFormat="1" ht="9" customHeight="1">
      <c r="A76" s="17" t="s">
        <v>152</v>
      </c>
      <c r="B76" s="132">
        <f aca="true" t="shared" si="41" ref="B76:M76">B75/B48*100</f>
        <v>0</v>
      </c>
      <c r="C76" s="19">
        <f t="shared" si="41"/>
        <v>0</v>
      </c>
      <c r="D76" s="19">
        <f t="shared" si="41"/>
        <v>4.3478260869565215</v>
      </c>
      <c r="E76" s="19">
        <f t="shared" si="41"/>
        <v>0</v>
      </c>
      <c r="F76" s="132">
        <f t="shared" si="41"/>
        <v>0</v>
      </c>
      <c r="G76" s="19">
        <f t="shared" si="41"/>
        <v>3.225806451612903</v>
      </c>
      <c r="H76" s="19">
        <f t="shared" si="41"/>
        <v>0</v>
      </c>
      <c r="I76" s="19">
        <f t="shared" si="41"/>
        <v>0</v>
      </c>
      <c r="J76" s="19">
        <f t="shared" si="41"/>
        <v>0</v>
      </c>
      <c r="K76" s="19">
        <f t="shared" si="41"/>
        <v>0</v>
      </c>
      <c r="L76" s="19">
        <f t="shared" si="41"/>
        <v>9.523809523809524</v>
      </c>
      <c r="M76" s="19">
        <f t="shared" si="41"/>
        <v>4</v>
      </c>
      <c r="N76" s="28">
        <f>N75/N48*100</f>
        <v>1.557632398753894</v>
      </c>
      <c r="O76" s="155"/>
    </row>
    <row r="77" spans="1:15" s="3" customFormat="1" ht="9.75" customHeight="1">
      <c r="A77" s="20" t="s">
        <v>43</v>
      </c>
      <c r="B77" s="130">
        <v>0</v>
      </c>
      <c r="C77" s="16">
        <v>1</v>
      </c>
      <c r="D77" s="16">
        <v>0</v>
      </c>
      <c r="E77" s="16">
        <v>0</v>
      </c>
      <c r="F77" s="130">
        <v>5</v>
      </c>
      <c r="G77" s="16">
        <v>1</v>
      </c>
      <c r="H77" s="16">
        <v>0</v>
      </c>
      <c r="I77" s="16">
        <v>0</v>
      </c>
      <c r="J77" s="16">
        <v>4</v>
      </c>
      <c r="K77" s="16">
        <v>4</v>
      </c>
      <c r="L77" s="16">
        <v>5</v>
      </c>
      <c r="M77" s="16">
        <v>0</v>
      </c>
      <c r="N77" s="27">
        <f>SUM(B77:M77)</f>
        <v>20</v>
      </c>
      <c r="O77" s="37"/>
    </row>
    <row r="78" spans="1:15" s="8" customFormat="1" ht="9.75" customHeight="1">
      <c r="A78" s="17" t="s">
        <v>17</v>
      </c>
      <c r="B78" s="132">
        <f aca="true" t="shared" si="42" ref="B78:M78">B77/B48*100</f>
        <v>0</v>
      </c>
      <c r="C78" s="19">
        <f t="shared" si="42"/>
        <v>7.142857142857142</v>
      </c>
      <c r="D78" s="19">
        <f t="shared" si="42"/>
        <v>0</v>
      </c>
      <c r="E78" s="19">
        <f t="shared" si="42"/>
        <v>0</v>
      </c>
      <c r="F78" s="132">
        <f t="shared" si="42"/>
        <v>16.129032258064516</v>
      </c>
      <c r="G78" s="19">
        <f t="shared" si="42"/>
        <v>3.225806451612903</v>
      </c>
      <c r="H78" s="19">
        <f t="shared" si="42"/>
        <v>0</v>
      </c>
      <c r="I78" s="19">
        <f t="shared" si="42"/>
        <v>0</v>
      </c>
      <c r="J78" s="19">
        <f t="shared" si="42"/>
        <v>10.81081081081081</v>
      </c>
      <c r="K78" s="19">
        <f t="shared" si="42"/>
        <v>10.526315789473683</v>
      </c>
      <c r="L78" s="19">
        <f t="shared" si="42"/>
        <v>23.809523809523807</v>
      </c>
      <c r="M78" s="19">
        <f t="shared" si="42"/>
        <v>0</v>
      </c>
      <c r="N78" s="28">
        <f>N77/N48*100</f>
        <v>6.230529595015576</v>
      </c>
      <c r="O78" s="155"/>
    </row>
    <row r="79" spans="1:15" s="3" customFormat="1" ht="11.25" customHeight="1">
      <c r="A79" s="20" t="s">
        <v>49</v>
      </c>
      <c r="B79" s="130">
        <v>0</v>
      </c>
      <c r="C79" s="16">
        <v>0</v>
      </c>
      <c r="D79" s="16">
        <v>0</v>
      </c>
      <c r="E79" s="16">
        <v>1</v>
      </c>
      <c r="F79" s="130">
        <v>2</v>
      </c>
      <c r="G79" s="16">
        <v>0</v>
      </c>
      <c r="H79" s="16">
        <v>0</v>
      </c>
      <c r="I79" s="16">
        <v>0</v>
      </c>
      <c r="J79" s="16">
        <v>3</v>
      </c>
      <c r="K79" s="16">
        <v>2</v>
      </c>
      <c r="L79" s="16">
        <v>0</v>
      </c>
      <c r="M79" s="16">
        <v>1</v>
      </c>
      <c r="N79" s="27">
        <f>SUM(B79:M79)</f>
        <v>9</v>
      </c>
      <c r="O79" s="37"/>
    </row>
    <row r="80" spans="1:15" s="8" customFormat="1" ht="9.75" customHeight="1">
      <c r="A80" s="17" t="s">
        <v>17</v>
      </c>
      <c r="B80" s="132">
        <f aca="true" t="shared" si="43" ref="B80:M80">B79/B48*100</f>
        <v>0</v>
      </c>
      <c r="C80" s="19">
        <f t="shared" si="43"/>
        <v>0</v>
      </c>
      <c r="D80" s="19">
        <f t="shared" si="43"/>
        <v>0</v>
      </c>
      <c r="E80" s="19">
        <f t="shared" si="43"/>
        <v>4.3478260869565215</v>
      </c>
      <c r="F80" s="132">
        <f t="shared" si="43"/>
        <v>6.451612903225806</v>
      </c>
      <c r="G80" s="19">
        <f t="shared" si="43"/>
        <v>0</v>
      </c>
      <c r="H80" s="19">
        <f t="shared" si="43"/>
        <v>0</v>
      </c>
      <c r="I80" s="19">
        <f t="shared" si="43"/>
        <v>0</v>
      </c>
      <c r="J80" s="19">
        <f t="shared" si="43"/>
        <v>8.108108108108109</v>
      </c>
      <c r="K80" s="19">
        <f t="shared" si="43"/>
        <v>5.263157894736842</v>
      </c>
      <c r="L80" s="19">
        <f t="shared" si="43"/>
        <v>0</v>
      </c>
      <c r="M80" s="19">
        <f t="shared" si="43"/>
        <v>4</v>
      </c>
      <c r="N80" s="28">
        <f>N79/N48*100</f>
        <v>2.803738317757009</v>
      </c>
      <c r="O80" s="155"/>
    </row>
    <row r="81" spans="1:15" s="3" customFormat="1" ht="11.25" customHeight="1">
      <c r="A81" s="20" t="s">
        <v>44</v>
      </c>
      <c r="B81" s="130">
        <v>1</v>
      </c>
      <c r="C81" s="16">
        <v>2</v>
      </c>
      <c r="D81" s="16">
        <v>0</v>
      </c>
      <c r="E81" s="16">
        <v>3</v>
      </c>
      <c r="F81" s="130">
        <v>2</v>
      </c>
      <c r="G81" s="16">
        <v>0</v>
      </c>
      <c r="H81" s="16">
        <v>8</v>
      </c>
      <c r="I81" s="16">
        <v>2</v>
      </c>
      <c r="J81" s="16">
        <v>1</v>
      </c>
      <c r="K81" s="16">
        <v>1</v>
      </c>
      <c r="L81" s="16">
        <v>3</v>
      </c>
      <c r="M81" s="16">
        <v>2</v>
      </c>
      <c r="N81" s="27">
        <f>SUM(B81:M81)</f>
        <v>25</v>
      </c>
      <c r="O81" s="37"/>
    </row>
    <row r="82" spans="1:15" s="8" customFormat="1" ht="10.5">
      <c r="A82" s="17" t="s">
        <v>17</v>
      </c>
      <c r="B82" s="132">
        <f aca="true" t="shared" si="44" ref="B82:M82">B81/B48*100</f>
        <v>6.25</v>
      </c>
      <c r="C82" s="19">
        <f t="shared" si="44"/>
        <v>14.285714285714285</v>
      </c>
      <c r="D82" s="19">
        <f t="shared" si="44"/>
        <v>0</v>
      </c>
      <c r="E82" s="19">
        <f t="shared" si="44"/>
        <v>13.043478260869565</v>
      </c>
      <c r="F82" s="132">
        <f t="shared" si="44"/>
        <v>6.451612903225806</v>
      </c>
      <c r="G82" s="19">
        <f t="shared" si="44"/>
        <v>0</v>
      </c>
      <c r="H82" s="19">
        <f t="shared" si="44"/>
        <v>26.666666666666668</v>
      </c>
      <c r="I82" s="19">
        <f t="shared" si="44"/>
        <v>6.25</v>
      </c>
      <c r="J82" s="19">
        <f t="shared" si="44"/>
        <v>2.7027027027027026</v>
      </c>
      <c r="K82" s="19">
        <f t="shared" si="44"/>
        <v>2.631578947368421</v>
      </c>
      <c r="L82" s="19">
        <f t="shared" si="44"/>
        <v>14.285714285714285</v>
      </c>
      <c r="M82" s="19">
        <f t="shared" si="44"/>
        <v>8</v>
      </c>
      <c r="N82" s="28">
        <f>N81/N48*100</f>
        <v>7.78816199376947</v>
      </c>
      <c r="O82" s="155"/>
    </row>
    <row r="83" spans="1:15" s="3" customFormat="1" ht="12">
      <c r="A83" s="20" t="s">
        <v>156</v>
      </c>
      <c r="B83" s="130">
        <v>0</v>
      </c>
      <c r="C83" s="16">
        <v>3</v>
      </c>
      <c r="D83" s="16">
        <v>5</v>
      </c>
      <c r="E83" s="16">
        <v>4</v>
      </c>
      <c r="F83" s="130">
        <v>5</v>
      </c>
      <c r="G83" s="16">
        <v>6</v>
      </c>
      <c r="H83" s="16">
        <v>9</v>
      </c>
      <c r="I83" s="16">
        <v>3</v>
      </c>
      <c r="J83" s="16">
        <v>7</v>
      </c>
      <c r="K83" s="16">
        <v>7</v>
      </c>
      <c r="L83" s="16">
        <v>4</v>
      </c>
      <c r="M83" s="16">
        <v>8</v>
      </c>
      <c r="N83" s="27">
        <f>SUM(B83:M83)</f>
        <v>61</v>
      </c>
      <c r="O83" s="37"/>
    </row>
    <row r="84" spans="1:15" s="8" customFormat="1" ht="9.75" customHeight="1">
      <c r="A84" s="17" t="s">
        <v>17</v>
      </c>
      <c r="B84" s="132">
        <f aca="true" t="shared" si="45" ref="B84:M84">B83/B48*100</f>
        <v>0</v>
      </c>
      <c r="C84" s="19">
        <f t="shared" si="45"/>
        <v>21.428571428571427</v>
      </c>
      <c r="D84" s="19">
        <f t="shared" si="45"/>
        <v>21.73913043478261</v>
      </c>
      <c r="E84" s="19">
        <f t="shared" si="45"/>
        <v>17.391304347826086</v>
      </c>
      <c r="F84" s="132">
        <f t="shared" si="45"/>
        <v>16.129032258064516</v>
      </c>
      <c r="G84" s="19">
        <f t="shared" si="45"/>
        <v>19.35483870967742</v>
      </c>
      <c r="H84" s="19">
        <f t="shared" si="45"/>
        <v>30</v>
      </c>
      <c r="I84" s="19">
        <f t="shared" si="45"/>
        <v>9.375</v>
      </c>
      <c r="J84" s="19">
        <f t="shared" si="45"/>
        <v>18.91891891891892</v>
      </c>
      <c r="K84" s="19">
        <f t="shared" si="45"/>
        <v>18.421052631578945</v>
      </c>
      <c r="L84" s="19">
        <f t="shared" si="45"/>
        <v>19.047619047619047</v>
      </c>
      <c r="M84" s="19">
        <f t="shared" si="45"/>
        <v>32</v>
      </c>
      <c r="N84" s="28">
        <f>N83/N48*100</f>
        <v>19.003115264797508</v>
      </c>
      <c r="O84" s="155"/>
    </row>
    <row r="85" spans="1:15" s="3" customFormat="1" ht="11.25" customHeight="1">
      <c r="A85" s="20" t="s">
        <v>40</v>
      </c>
      <c r="B85" s="130">
        <v>3</v>
      </c>
      <c r="C85" s="16">
        <v>2</v>
      </c>
      <c r="D85" s="16">
        <v>1</v>
      </c>
      <c r="E85" s="16">
        <v>1</v>
      </c>
      <c r="F85" s="130">
        <v>5</v>
      </c>
      <c r="G85" s="16">
        <v>2</v>
      </c>
      <c r="H85" s="16">
        <v>1</v>
      </c>
      <c r="I85" s="16">
        <v>4</v>
      </c>
      <c r="J85" s="16">
        <v>2</v>
      </c>
      <c r="K85" s="16">
        <v>5</v>
      </c>
      <c r="L85" s="16">
        <v>2</v>
      </c>
      <c r="M85" s="16">
        <v>2</v>
      </c>
      <c r="N85" s="27">
        <f>SUM(B85:M85)</f>
        <v>30</v>
      </c>
      <c r="O85" s="37"/>
    </row>
    <row r="86" spans="1:15" s="8" customFormat="1" ht="9" customHeight="1">
      <c r="A86" s="17" t="s">
        <v>17</v>
      </c>
      <c r="B86" s="132">
        <f aca="true" t="shared" si="46" ref="B86:M86">B85/B48*100</f>
        <v>18.75</v>
      </c>
      <c r="C86" s="19">
        <f t="shared" si="46"/>
        <v>14.285714285714285</v>
      </c>
      <c r="D86" s="19">
        <f t="shared" si="46"/>
        <v>4.3478260869565215</v>
      </c>
      <c r="E86" s="19">
        <f t="shared" si="46"/>
        <v>4.3478260869565215</v>
      </c>
      <c r="F86" s="132">
        <f t="shared" si="46"/>
        <v>16.129032258064516</v>
      </c>
      <c r="G86" s="19">
        <f t="shared" si="46"/>
        <v>6.451612903225806</v>
      </c>
      <c r="H86" s="19">
        <f t="shared" si="46"/>
        <v>3.3333333333333335</v>
      </c>
      <c r="I86" s="19">
        <f t="shared" si="46"/>
        <v>12.5</v>
      </c>
      <c r="J86" s="19">
        <f t="shared" si="46"/>
        <v>5.405405405405405</v>
      </c>
      <c r="K86" s="19">
        <f t="shared" si="46"/>
        <v>13.157894736842104</v>
      </c>
      <c r="L86" s="19">
        <f t="shared" si="46"/>
        <v>9.523809523809524</v>
      </c>
      <c r="M86" s="19">
        <f t="shared" si="46"/>
        <v>8</v>
      </c>
      <c r="N86" s="28">
        <f>N85/N48*100</f>
        <v>9.345794392523365</v>
      </c>
      <c r="O86" s="155"/>
    </row>
    <row r="87" spans="1:15" s="3" customFormat="1" ht="10.5" customHeight="1">
      <c r="A87" s="20" t="s">
        <v>21</v>
      </c>
      <c r="B87" s="130">
        <f aca="true" t="shared" si="47" ref="B87:H87">B48-B57-B77-B79-B81-B83-B85</f>
        <v>2</v>
      </c>
      <c r="C87" s="16">
        <f t="shared" si="47"/>
        <v>0</v>
      </c>
      <c r="D87" s="16">
        <f t="shared" si="47"/>
        <v>2</v>
      </c>
      <c r="E87" s="16">
        <f t="shared" si="47"/>
        <v>2</v>
      </c>
      <c r="F87" s="130">
        <f t="shared" si="47"/>
        <v>0</v>
      </c>
      <c r="G87" s="16">
        <f t="shared" si="47"/>
        <v>0</v>
      </c>
      <c r="H87" s="16">
        <f t="shared" si="47"/>
        <v>1</v>
      </c>
      <c r="I87" s="16">
        <f>I48-I57-I77-I79-I81-I83-I85</f>
        <v>3</v>
      </c>
      <c r="J87" s="16">
        <f>J48-J57-J77-J79-J81-J83-J85</f>
        <v>6</v>
      </c>
      <c r="K87" s="16">
        <f>K48-K57-K77-K79-K81-K83-K85</f>
        <v>3</v>
      </c>
      <c r="L87" s="16">
        <f>L48-L57-L77-L79-L81-L83-L85</f>
        <v>0</v>
      </c>
      <c r="M87" s="16">
        <f>M48-M57-M77-M79-M81-M83-M85</f>
        <v>0</v>
      </c>
      <c r="N87" s="27">
        <f>SUM(B87:M87)</f>
        <v>19</v>
      </c>
      <c r="O87" s="37"/>
    </row>
    <row r="88" spans="1:15" s="8" customFormat="1" ht="9" customHeight="1" thickBot="1">
      <c r="A88" s="21" t="s">
        <v>17</v>
      </c>
      <c r="B88" s="137">
        <f aca="true" t="shared" si="48" ref="B88:M88">B87/B48*100</f>
        <v>12.5</v>
      </c>
      <c r="C88" s="22">
        <f t="shared" si="48"/>
        <v>0</v>
      </c>
      <c r="D88" s="22">
        <f t="shared" si="48"/>
        <v>8.695652173913043</v>
      </c>
      <c r="E88" s="22">
        <f t="shared" si="48"/>
        <v>8.695652173913043</v>
      </c>
      <c r="F88" s="137">
        <f t="shared" si="48"/>
        <v>0</v>
      </c>
      <c r="G88" s="22">
        <f t="shared" si="48"/>
        <v>0</v>
      </c>
      <c r="H88" s="22">
        <f t="shared" si="48"/>
        <v>3.3333333333333335</v>
      </c>
      <c r="I88" s="22">
        <f t="shared" si="48"/>
        <v>9.375</v>
      </c>
      <c r="J88" s="22">
        <f t="shared" si="48"/>
        <v>16.216216216216218</v>
      </c>
      <c r="K88" s="22">
        <f t="shared" si="48"/>
        <v>7.894736842105263</v>
      </c>
      <c r="L88" s="22">
        <f t="shared" si="48"/>
        <v>0</v>
      </c>
      <c r="M88" s="22">
        <f t="shared" si="48"/>
        <v>0</v>
      </c>
      <c r="N88" s="29">
        <f>N87/N48*100</f>
        <v>5.919003115264798</v>
      </c>
      <c r="O88" s="155"/>
    </row>
  </sheetData>
  <printOptions/>
  <pageMargins left="0.75" right="0.14" top="0.15" bottom="0.1" header="0.06" footer="0.06"/>
  <pageSetup horizontalDpi="120" verticalDpi="12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5"/>
  <dimension ref="A1:T86"/>
  <sheetViews>
    <sheetView showGridLines="0" workbookViewId="0" topLeftCell="A43">
      <selection activeCell="M63" sqref="M63"/>
    </sheetView>
  </sheetViews>
  <sheetFormatPr defaultColWidth="9.00390625" defaultRowHeight="12.75"/>
  <cols>
    <col min="1" max="1" width="22.375" style="70" customWidth="1"/>
    <col min="2" max="14" width="6.25390625" style="70" customWidth="1"/>
    <col min="15" max="16384" width="8.00390625" style="70" customWidth="1"/>
  </cols>
  <sheetData>
    <row r="1" spans="1:14" s="39" customFormat="1" ht="12.75" customHeight="1" thickBot="1">
      <c r="A1" s="179" t="s">
        <v>128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72"/>
      <c r="M1" s="172"/>
      <c r="N1" s="173"/>
    </row>
    <row r="2" spans="1:15" s="46" customFormat="1" ht="12.75" customHeight="1" thickBot="1">
      <c r="A2" s="40" t="s">
        <v>1</v>
      </c>
      <c r="B2" s="44" t="s">
        <v>48</v>
      </c>
      <c r="C2" s="42" t="s">
        <v>99</v>
      </c>
      <c r="D2" s="43" t="s">
        <v>100</v>
      </c>
      <c r="E2" s="43" t="s">
        <v>101</v>
      </c>
      <c r="F2" s="43" t="s">
        <v>102</v>
      </c>
      <c r="G2" s="43" t="s">
        <v>103</v>
      </c>
      <c r="H2" s="43" t="s">
        <v>104</v>
      </c>
      <c r="I2" s="43" t="s">
        <v>47</v>
      </c>
      <c r="J2" s="43" t="s">
        <v>105</v>
      </c>
      <c r="K2" s="43" t="s">
        <v>106</v>
      </c>
      <c r="L2" s="43" t="s">
        <v>107</v>
      </c>
      <c r="M2" s="43" t="s">
        <v>108</v>
      </c>
      <c r="N2" s="44" t="s">
        <v>109</v>
      </c>
      <c r="O2" s="45"/>
    </row>
    <row r="3" spans="1:15" s="46" customFormat="1" ht="12" customHeight="1">
      <c r="A3" s="47" t="s">
        <v>127</v>
      </c>
      <c r="B3" s="168">
        <v>2984</v>
      </c>
      <c r="C3" s="254">
        <v>3026</v>
      </c>
      <c r="D3" s="48">
        <v>3040</v>
      </c>
      <c r="E3" s="48">
        <v>2983</v>
      </c>
      <c r="F3" s="48">
        <v>2924</v>
      </c>
      <c r="G3" s="48">
        <v>2867</v>
      </c>
      <c r="H3" s="48">
        <v>2907</v>
      </c>
      <c r="I3" s="48">
        <v>2956</v>
      </c>
      <c r="J3" s="48">
        <v>2948</v>
      </c>
      <c r="K3" s="48">
        <v>2866</v>
      </c>
      <c r="L3" s="48">
        <v>2793</v>
      </c>
      <c r="M3" s="48">
        <v>2813</v>
      </c>
      <c r="N3" s="280">
        <v>2872</v>
      </c>
      <c r="O3" s="49"/>
    </row>
    <row r="4" spans="1:15" s="46" customFormat="1" ht="12" customHeight="1">
      <c r="A4" s="50" t="s">
        <v>178</v>
      </c>
      <c r="B4" s="120">
        <v>1891</v>
      </c>
      <c r="C4" s="242">
        <v>1907</v>
      </c>
      <c r="D4" s="51">
        <v>1922</v>
      </c>
      <c r="E4" s="51">
        <v>1861</v>
      </c>
      <c r="F4" s="51">
        <v>1823</v>
      </c>
      <c r="G4" s="51">
        <v>1779</v>
      </c>
      <c r="H4" s="51">
        <v>1812</v>
      </c>
      <c r="I4" s="51">
        <v>1840</v>
      </c>
      <c r="J4" s="51">
        <v>1835</v>
      </c>
      <c r="K4" s="51">
        <v>1792</v>
      </c>
      <c r="L4" s="51">
        <v>1726</v>
      </c>
      <c r="M4" s="51">
        <v>1748</v>
      </c>
      <c r="N4" s="117">
        <v>1812</v>
      </c>
      <c r="O4" s="49"/>
    </row>
    <row r="5" spans="1:15" s="56" customFormat="1" ht="9.75" customHeight="1">
      <c r="A5" s="52" t="s">
        <v>4</v>
      </c>
      <c r="B5" s="115">
        <f aca="true" t="shared" si="0" ref="B5:N5">B4/B3*100</f>
        <v>63.37131367292225</v>
      </c>
      <c r="C5" s="243">
        <f t="shared" si="0"/>
        <v>63.02048909451421</v>
      </c>
      <c r="D5" s="54">
        <f t="shared" si="0"/>
        <v>63.22368421052632</v>
      </c>
      <c r="E5" s="54">
        <f t="shared" si="0"/>
        <v>62.38685886691251</v>
      </c>
      <c r="F5" s="54">
        <f t="shared" si="0"/>
        <v>62.346101231190154</v>
      </c>
      <c r="G5" s="54">
        <f t="shared" si="0"/>
        <v>62.05092431112661</v>
      </c>
      <c r="H5" s="54">
        <f t="shared" si="0"/>
        <v>62.33230134158927</v>
      </c>
      <c r="I5" s="54">
        <f t="shared" si="0"/>
        <v>62.24627875507443</v>
      </c>
      <c r="J5" s="54">
        <f t="shared" si="0"/>
        <v>62.24559023066486</v>
      </c>
      <c r="K5" s="54">
        <f t="shared" si="0"/>
        <v>62.5261688764829</v>
      </c>
      <c r="L5" s="54">
        <f t="shared" si="0"/>
        <v>61.797350519155025</v>
      </c>
      <c r="M5" s="54">
        <f t="shared" si="0"/>
        <v>62.14006398862425</v>
      </c>
      <c r="N5" s="118">
        <f t="shared" si="0"/>
        <v>63.091922005571035</v>
      </c>
      <c r="O5" s="55"/>
    </row>
    <row r="6" spans="1:15" s="46" customFormat="1" ht="12" customHeight="1">
      <c r="A6" s="50" t="s">
        <v>179</v>
      </c>
      <c r="B6" s="120">
        <v>2308</v>
      </c>
      <c r="C6" s="242">
        <v>2329</v>
      </c>
      <c r="D6" s="51">
        <v>2344</v>
      </c>
      <c r="E6" s="51">
        <v>2305</v>
      </c>
      <c r="F6" s="51">
        <v>2275</v>
      </c>
      <c r="G6" s="51">
        <v>2245</v>
      </c>
      <c r="H6" s="51">
        <v>2221</v>
      </c>
      <c r="I6" s="51">
        <v>2233</v>
      </c>
      <c r="J6" s="51">
        <v>2185</v>
      </c>
      <c r="K6" s="51">
        <v>2125</v>
      </c>
      <c r="L6" s="51">
        <v>2085</v>
      </c>
      <c r="M6" s="51">
        <v>2112</v>
      </c>
      <c r="N6" s="117">
        <v>2165</v>
      </c>
      <c r="O6" s="49"/>
    </row>
    <row r="7" spans="1:15" s="56" customFormat="1" ht="10.5" customHeight="1">
      <c r="A7" s="52" t="s">
        <v>4</v>
      </c>
      <c r="B7" s="115">
        <f aca="true" t="shared" si="1" ref="B7:N7">B6/B3*100</f>
        <v>77.34584450402144</v>
      </c>
      <c r="C7" s="243">
        <f t="shared" si="1"/>
        <v>76.96629213483146</v>
      </c>
      <c r="D7" s="54">
        <f t="shared" si="1"/>
        <v>77.10526315789473</v>
      </c>
      <c r="E7" s="54">
        <f t="shared" si="1"/>
        <v>77.27120348642306</v>
      </c>
      <c r="F7" s="54">
        <f t="shared" si="1"/>
        <v>77.80437756497948</v>
      </c>
      <c r="G7" s="54">
        <f t="shared" si="1"/>
        <v>78.30484827345657</v>
      </c>
      <c r="H7" s="54">
        <f t="shared" si="1"/>
        <v>76.40178878568972</v>
      </c>
      <c r="I7" s="54">
        <f t="shared" si="1"/>
        <v>75.54127198917456</v>
      </c>
      <c r="J7" s="54">
        <f t="shared" si="1"/>
        <v>74.1180461329715</v>
      </c>
      <c r="K7" s="54">
        <f t="shared" si="1"/>
        <v>74.14515003489184</v>
      </c>
      <c r="L7" s="54">
        <f t="shared" si="1"/>
        <v>74.65091299677766</v>
      </c>
      <c r="M7" s="54">
        <f t="shared" si="1"/>
        <v>75.07998578030572</v>
      </c>
      <c r="N7" s="118">
        <f t="shared" si="1"/>
        <v>75.38300835654597</v>
      </c>
      <c r="O7" s="55"/>
    </row>
    <row r="8" spans="1:15" s="46" customFormat="1" ht="12" customHeight="1">
      <c r="A8" s="50" t="s">
        <v>53</v>
      </c>
      <c r="B8" s="120">
        <v>280</v>
      </c>
      <c r="C8" s="242">
        <v>278</v>
      </c>
      <c r="D8" s="51">
        <v>279</v>
      </c>
      <c r="E8" s="51">
        <v>269</v>
      </c>
      <c r="F8" s="51">
        <v>257</v>
      </c>
      <c r="G8" s="51">
        <v>252</v>
      </c>
      <c r="H8" s="51">
        <v>247</v>
      </c>
      <c r="I8" s="51">
        <v>249</v>
      </c>
      <c r="J8" s="51">
        <v>241</v>
      </c>
      <c r="K8" s="51">
        <v>225</v>
      </c>
      <c r="L8" s="51">
        <v>219</v>
      </c>
      <c r="M8" s="51">
        <v>210</v>
      </c>
      <c r="N8" s="117">
        <v>209</v>
      </c>
      <c r="O8" s="49"/>
    </row>
    <row r="9" spans="1:15" s="56" customFormat="1" ht="10.5" customHeight="1">
      <c r="A9" s="52" t="s">
        <v>4</v>
      </c>
      <c r="B9" s="115">
        <f aca="true" t="shared" si="2" ref="B9:N9">B8/B3*100</f>
        <v>9.383378016085791</v>
      </c>
      <c r="C9" s="243">
        <f t="shared" si="2"/>
        <v>9.187045604758758</v>
      </c>
      <c r="D9" s="54">
        <f t="shared" si="2"/>
        <v>9.177631578947368</v>
      </c>
      <c r="E9" s="54">
        <f t="shared" si="2"/>
        <v>9.017767348307073</v>
      </c>
      <c r="F9" s="54">
        <f t="shared" si="2"/>
        <v>8.789329685362517</v>
      </c>
      <c r="G9" s="54">
        <f t="shared" si="2"/>
        <v>8.789675619114057</v>
      </c>
      <c r="H9" s="54">
        <f t="shared" si="2"/>
        <v>8.49673202614379</v>
      </c>
      <c r="I9" s="54">
        <f t="shared" si="2"/>
        <v>8.423545331529093</v>
      </c>
      <c r="J9" s="54">
        <f t="shared" si="2"/>
        <v>8.175033921302578</v>
      </c>
      <c r="K9" s="54">
        <f t="shared" si="2"/>
        <v>7.850662944870901</v>
      </c>
      <c r="L9" s="54">
        <f t="shared" si="2"/>
        <v>7.841031149301826</v>
      </c>
      <c r="M9" s="54">
        <f t="shared" si="2"/>
        <v>7.465339495200853</v>
      </c>
      <c r="N9" s="118">
        <f t="shared" si="2"/>
        <v>7.277158774373259</v>
      </c>
      <c r="O9" s="55"/>
    </row>
    <row r="10" spans="1:15" s="46" customFormat="1" ht="12" customHeight="1">
      <c r="A10" s="50" t="s">
        <v>5</v>
      </c>
      <c r="B10" s="120">
        <f aca="true" t="shared" si="3" ref="B10:G10">B3-B6</f>
        <v>676</v>
      </c>
      <c r="C10" s="242">
        <f t="shared" si="3"/>
        <v>697</v>
      </c>
      <c r="D10" s="51">
        <f t="shared" si="3"/>
        <v>696</v>
      </c>
      <c r="E10" s="51">
        <f t="shared" si="3"/>
        <v>678</v>
      </c>
      <c r="F10" s="51">
        <f t="shared" si="3"/>
        <v>649</v>
      </c>
      <c r="G10" s="51">
        <f t="shared" si="3"/>
        <v>622</v>
      </c>
      <c r="H10" s="51">
        <f aca="true" t="shared" si="4" ref="H10:M10">H3-H6</f>
        <v>686</v>
      </c>
      <c r="I10" s="51">
        <f t="shared" si="4"/>
        <v>723</v>
      </c>
      <c r="J10" s="51">
        <f t="shared" si="4"/>
        <v>763</v>
      </c>
      <c r="K10" s="51">
        <f t="shared" si="4"/>
        <v>741</v>
      </c>
      <c r="L10" s="51">
        <f t="shared" si="4"/>
        <v>708</v>
      </c>
      <c r="M10" s="51">
        <f t="shared" si="4"/>
        <v>701</v>
      </c>
      <c r="N10" s="117">
        <f>N3-N6</f>
        <v>707</v>
      </c>
      <c r="O10" s="49"/>
    </row>
    <row r="11" spans="1:15" s="56" customFormat="1" ht="10.5" customHeight="1">
      <c r="A11" s="52" t="s">
        <v>4</v>
      </c>
      <c r="B11" s="115">
        <f aca="true" t="shared" si="5" ref="B11:N11">B10/B3*100</f>
        <v>22.654155495978554</v>
      </c>
      <c r="C11" s="243">
        <f t="shared" si="5"/>
        <v>23.03370786516854</v>
      </c>
      <c r="D11" s="54">
        <f t="shared" si="5"/>
        <v>22.894736842105264</v>
      </c>
      <c r="E11" s="54">
        <f t="shared" si="5"/>
        <v>22.728796513576935</v>
      </c>
      <c r="F11" s="54">
        <f t="shared" si="5"/>
        <v>22.19562243502052</v>
      </c>
      <c r="G11" s="54">
        <f t="shared" si="5"/>
        <v>21.695151726543425</v>
      </c>
      <c r="H11" s="54">
        <f t="shared" si="5"/>
        <v>23.598211214310286</v>
      </c>
      <c r="I11" s="54">
        <f t="shared" si="5"/>
        <v>24.45872801082544</v>
      </c>
      <c r="J11" s="54">
        <f t="shared" si="5"/>
        <v>25.881953867028496</v>
      </c>
      <c r="K11" s="54">
        <f t="shared" si="5"/>
        <v>25.854849965108162</v>
      </c>
      <c r="L11" s="54">
        <f t="shared" si="5"/>
        <v>25.349087003222344</v>
      </c>
      <c r="M11" s="54">
        <f t="shared" si="5"/>
        <v>24.920014219694274</v>
      </c>
      <c r="N11" s="118">
        <f t="shared" si="5"/>
        <v>24.61699164345404</v>
      </c>
      <c r="O11" s="55"/>
    </row>
    <row r="12" spans="1:15" s="46" customFormat="1" ht="12" customHeight="1">
      <c r="A12" s="50" t="s">
        <v>6</v>
      </c>
      <c r="B12" s="120">
        <v>303</v>
      </c>
      <c r="C12" s="242">
        <v>307</v>
      </c>
      <c r="D12" s="51">
        <v>298</v>
      </c>
      <c r="E12" s="51">
        <v>288</v>
      </c>
      <c r="F12" s="51">
        <v>269</v>
      </c>
      <c r="G12" s="51">
        <v>267</v>
      </c>
      <c r="H12" s="51">
        <v>240</v>
      </c>
      <c r="I12" s="51">
        <v>242</v>
      </c>
      <c r="J12" s="51">
        <v>233</v>
      </c>
      <c r="K12" s="51">
        <v>231</v>
      </c>
      <c r="L12" s="51">
        <v>238</v>
      </c>
      <c r="M12" s="51">
        <v>264</v>
      </c>
      <c r="N12" s="117">
        <v>281</v>
      </c>
      <c r="O12" s="49"/>
    </row>
    <row r="13" spans="1:15" s="56" customFormat="1" ht="10.5" customHeight="1">
      <c r="A13" s="52" t="s">
        <v>4</v>
      </c>
      <c r="B13" s="115">
        <f aca="true" t="shared" si="6" ref="B13:N13">B12/B3*100</f>
        <v>10.154155495978552</v>
      </c>
      <c r="C13" s="243">
        <f t="shared" si="6"/>
        <v>10.14540647719762</v>
      </c>
      <c r="D13" s="54">
        <f t="shared" si="6"/>
        <v>9.802631578947368</v>
      </c>
      <c r="E13" s="54">
        <f t="shared" si="6"/>
        <v>9.65471002346631</v>
      </c>
      <c r="F13" s="54">
        <f t="shared" si="6"/>
        <v>9.199726402188782</v>
      </c>
      <c r="G13" s="54">
        <f t="shared" si="6"/>
        <v>9.312870596442274</v>
      </c>
      <c r="H13" s="54">
        <f t="shared" si="6"/>
        <v>8.25593395252838</v>
      </c>
      <c r="I13" s="54">
        <f t="shared" si="6"/>
        <v>8.186738836265222</v>
      </c>
      <c r="J13" s="54">
        <f t="shared" si="6"/>
        <v>7.903663500678427</v>
      </c>
      <c r="K13" s="54">
        <f t="shared" si="6"/>
        <v>8.060013956734124</v>
      </c>
      <c r="L13" s="54">
        <f t="shared" si="6"/>
        <v>8.521303258145362</v>
      </c>
      <c r="M13" s="54">
        <f t="shared" si="6"/>
        <v>9.384998222538215</v>
      </c>
      <c r="N13" s="118">
        <f t="shared" si="6"/>
        <v>9.784122562674094</v>
      </c>
      <c r="O13" s="55"/>
    </row>
    <row r="14" spans="1:15" s="46" customFormat="1" ht="12" customHeight="1">
      <c r="A14" s="50" t="s">
        <v>54</v>
      </c>
      <c r="B14" s="120">
        <f aca="true" t="shared" si="7" ref="B14:G14">B3-B12</f>
        <v>2681</v>
      </c>
      <c r="C14" s="242">
        <f t="shared" si="7"/>
        <v>2719</v>
      </c>
      <c r="D14" s="51">
        <f t="shared" si="7"/>
        <v>2742</v>
      </c>
      <c r="E14" s="51">
        <f t="shared" si="7"/>
        <v>2695</v>
      </c>
      <c r="F14" s="51">
        <f t="shared" si="7"/>
        <v>2655</v>
      </c>
      <c r="G14" s="51">
        <f t="shared" si="7"/>
        <v>2600</v>
      </c>
      <c r="H14" s="51">
        <f aca="true" t="shared" si="8" ref="H14:M14">H3-H12</f>
        <v>2667</v>
      </c>
      <c r="I14" s="51">
        <f t="shared" si="8"/>
        <v>2714</v>
      </c>
      <c r="J14" s="51">
        <f t="shared" si="8"/>
        <v>2715</v>
      </c>
      <c r="K14" s="51">
        <f t="shared" si="8"/>
        <v>2635</v>
      </c>
      <c r="L14" s="51">
        <f t="shared" si="8"/>
        <v>2555</v>
      </c>
      <c r="M14" s="51">
        <f t="shared" si="8"/>
        <v>2549</v>
      </c>
      <c r="N14" s="117">
        <f>N3-N12</f>
        <v>2591</v>
      </c>
      <c r="O14" s="49"/>
    </row>
    <row r="15" spans="1:15" s="56" customFormat="1" ht="11.25" customHeight="1">
      <c r="A15" s="52" t="s">
        <v>4</v>
      </c>
      <c r="B15" s="115">
        <f aca="true" t="shared" si="9" ref="B15:N15">B14/B3*100</f>
        <v>89.84584450402144</v>
      </c>
      <c r="C15" s="243">
        <f t="shared" si="9"/>
        <v>89.85459352280239</v>
      </c>
      <c r="D15" s="54">
        <f t="shared" si="9"/>
        <v>90.19736842105263</v>
      </c>
      <c r="E15" s="54">
        <f t="shared" si="9"/>
        <v>90.34528997653369</v>
      </c>
      <c r="F15" s="54">
        <f t="shared" si="9"/>
        <v>90.80027359781123</v>
      </c>
      <c r="G15" s="54">
        <f t="shared" si="9"/>
        <v>90.68712940355773</v>
      </c>
      <c r="H15" s="54">
        <f t="shared" si="9"/>
        <v>91.74406604747162</v>
      </c>
      <c r="I15" s="54">
        <f t="shared" si="9"/>
        <v>91.81326116373477</v>
      </c>
      <c r="J15" s="54">
        <f t="shared" si="9"/>
        <v>92.09633649932158</v>
      </c>
      <c r="K15" s="54">
        <f t="shared" si="9"/>
        <v>91.93998604326588</v>
      </c>
      <c r="L15" s="54">
        <f t="shared" si="9"/>
        <v>91.47869674185463</v>
      </c>
      <c r="M15" s="54">
        <f t="shared" si="9"/>
        <v>90.61500177746179</v>
      </c>
      <c r="N15" s="118">
        <f t="shared" si="9"/>
        <v>90.21587743732591</v>
      </c>
      <c r="O15" s="55"/>
    </row>
    <row r="16" spans="1:15" s="56" customFormat="1" ht="11.25" customHeight="1">
      <c r="A16" s="50" t="s">
        <v>111</v>
      </c>
      <c r="B16" s="120">
        <v>1029</v>
      </c>
      <c r="C16" s="242">
        <v>918</v>
      </c>
      <c r="D16" s="51">
        <v>914</v>
      </c>
      <c r="E16" s="51">
        <v>881</v>
      </c>
      <c r="F16" s="51">
        <v>853</v>
      </c>
      <c r="G16" s="51">
        <v>802</v>
      </c>
      <c r="H16" s="51">
        <v>875</v>
      </c>
      <c r="I16" s="51">
        <v>921</v>
      </c>
      <c r="J16" s="51">
        <v>952</v>
      </c>
      <c r="K16" s="51">
        <v>952</v>
      </c>
      <c r="L16" s="51">
        <v>928</v>
      </c>
      <c r="M16" s="51">
        <v>945</v>
      </c>
      <c r="N16" s="117">
        <v>961</v>
      </c>
      <c r="O16" s="55"/>
    </row>
    <row r="17" spans="1:15" s="56" customFormat="1" ht="11.25" customHeight="1">
      <c r="A17" s="52" t="s">
        <v>4</v>
      </c>
      <c r="B17" s="115">
        <f aca="true" t="shared" si="10" ref="B17:N17">B16/B3*100</f>
        <v>34.48391420911528</v>
      </c>
      <c r="C17" s="243">
        <f t="shared" si="10"/>
        <v>30.337078651685395</v>
      </c>
      <c r="D17" s="54">
        <f t="shared" si="10"/>
        <v>30.065789473684212</v>
      </c>
      <c r="E17" s="54">
        <f t="shared" si="10"/>
        <v>29.53402614817298</v>
      </c>
      <c r="F17" s="54">
        <f t="shared" si="10"/>
        <v>29.17236662106703</v>
      </c>
      <c r="G17" s="54">
        <f t="shared" si="10"/>
        <v>27.973491454482037</v>
      </c>
      <c r="H17" s="54">
        <f t="shared" si="10"/>
        <v>30.099759201926386</v>
      </c>
      <c r="I17" s="54">
        <f t="shared" si="10"/>
        <v>31.156968876860624</v>
      </c>
      <c r="J17" s="54">
        <f t="shared" si="10"/>
        <v>32.29308005427408</v>
      </c>
      <c r="K17" s="54">
        <f t="shared" si="10"/>
        <v>33.217027215631546</v>
      </c>
      <c r="L17" s="54">
        <f t="shared" si="10"/>
        <v>33.22592194772646</v>
      </c>
      <c r="M17" s="54">
        <f t="shared" si="10"/>
        <v>33.594027728403844</v>
      </c>
      <c r="N17" s="118">
        <f t="shared" si="10"/>
        <v>33.46100278551532</v>
      </c>
      <c r="O17" s="55"/>
    </row>
    <row r="18" spans="1:15" s="46" customFormat="1" ht="12" customHeight="1">
      <c r="A18" s="50" t="s">
        <v>112</v>
      </c>
      <c r="B18" s="120">
        <v>1864</v>
      </c>
      <c r="C18" s="242">
        <v>1883</v>
      </c>
      <c r="D18" s="51">
        <v>1899</v>
      </c>
      <c r="E18" s="51">
        <v>1910</v>
      </c>
      <c r="F18" s="51">
        <v>1876</v>
      </c>
      <c r="G18" s="51">
        <v>1856</v>
      </c>
      <c r="H18" s="51">
        <v>1865</v>
      </c>
      <c r="I18" s="51">
        <v>1898</v>
      </c>
      <c r="J18" s="51">
        <v>1875</v>
      </c>
      <c r="K18" s="51">
        <v>1812</v>
      </c>
      <c r="L18" s="51">
        <v>1772</v>
      </c>
      <c r="M18" s="51">
        <v>1776</v>
      </c>
      <c r="N18" s="117">
        <v>1824</v>
      </c>
      <c r="O18" s="49"/>
    </row>
    <row r="19" spans="1:15" s="56" customFormat="1" ht="10.5" customHeight="1">
      <c r="A19" s="52" t="s">
        <v>4</v>
      </c>
      <c r="B19" s="115">
        <f aca="true" t="shared" si="11" ref="B19:N19">B18/B3*100</f>
        <v>62.466487935656836</v>
      </c>
      <c r="C19" s="243">
        <f t="shared" si="11"/>
        <v>62.22736285525446</v>
      </c>
      <c r="D19" s="54">
        <f t="shared" si="11"/>
        <v>62.4671052631579</v>
      </c>
      <c r="E19" s="54">
        <f t="shared" si="11"/>
        <v>64.02950050284947</v>
      </c>
      <c r="F19" s="54">
        <f t="shared" si="11"/>
        <v>64.15868673050615</v>
      </c>
      <c r="G19" s="54">
        <f t="shared" si="11"/>
        <v>64.73665852807812</v>
      </c>
      <c r="H19" s="54">
        <f t="shared" si="11"/>
        <v>64.15548675610594</v>
      </c>
      <c r="I19" s="54">
        <f t="shared" si="11"/>
        <v>64.2083897158322</v>
      </c>
      <c r="J19" s="54">
        <f t="shared" si="11"/>
        <v>63.60244233378561</v>
      </c>
      <c r="K19" s="54">
        <f t="shared" si="11"/>
        <v>63.22400558269366</v>
      </c>
      <c r="L19" s="54">
        <f t="shared" si="11"/>
        <v>63.44432509846044</v>
      </c>
      <c r="M19" s="54">
        <f t="shared" si="11"/>
        <v>63.13544258798436</v>
      </c>
      <c r="N19" s="118">
        <f t="shared" si="11"/>
        <v>63.50974930362116</v>
      </c>
      <c r="O19" s="55"/>
    </row>
    <row r="20" spans="1:15" s="46" customFormat="1" ht="12" customHeight="1">
      <c r="A20" s="50" t="s">
        <v>113</v>
      </c>
      <c r="B20" s="120">
        <v>184</v>
      </c>
      <c r="C20" s="242">
        <v>227</v>
      </c>
      <c r="D20" s="51">
        <v>235</v>
      </c>
      <c r="E20" s="51">
        <v>232</v>
      </c>
      <c r="F20" s="51">
        <v>227</v>
      </c>
      <c r="G20" s="51">
        <v>230</v>
      </c>
      <c r="H20" s="51">
        <v>240</v>
      </c>
      <c r="I20" s="51">
        <v>238</v>
      </c>
      <c r="J20" s="51">
        <v>229</v>
      </c>
      <c r="K20" s="51">
        <v>218</v>
      </c>
      <c r="L20" s="51">
        <v>213</v>
      </c>
      <c r="M20" s="51">
        <v>210</v>
      </c>
      <c r="N20" s="117">
        <v>219</v>
      </c>
      <c r="O20" s="49"/>
    </row>
    <row r="21" spans="1:15" s="46" customFormat="1" ht="12" customHeight="1">
      <c r="A21" s="52" t="s">
        <v>4</v>
      </c>
      <c r="B21" s="53">
        <f aca="true" t="shared" si="12" ref="B21:N21">B20/B3*100</f>
        <v>6.166219839142091</v>
      </c>
      <c r="C21" s="54">
        <f t="shared" si="12"/>
        <v>7.501652346331792</v>
      </c>
      <c r="D21" s="54">
        <f t="shared" si="12"/>
        <v>7.730263157894737</v>
      </c>
      <c r="E21" s="54">
        <f t="shared" si="12"/>
        <v>7.777405296681193</v>
      </c>
      <c r="F21" s="54">
        <f t="shared" si="12"/>
        <v>7.763337893296854</v>
      </c>
      <c r="G21" s="54">
        <f t="shared" si="12"/>
        <v>8.022322985699336</v>
      </c>
      <c r="H21" s="54">
        <f t="shared" si="12"/>
        <v>8.25593395252838</v>
      </c>
      <c r="I21" s="54">
        <f t="shared" si="12"/>
        <v>8.051420838971584</v>
      </c>
      <c r="J21" s="54">
        <f t="shared" si="12"/>
        <v>7.767978290366349</v>
      </c>
      <c r="K21" s="54">
        <f t="shared" si="12"/>
        <v>7.606420097697139</v>
      </c>
      <c r="L21" s="54">
        <f t="shared" si="12"/>
        <v>7.626208378088077</v>
      </c>
      <c r="M21" s="54">
        <f t="shared" si="12"/>
        <v>7.465339495200853</v>
      </c>
      <c r="N21" s="118">
        <f t="shared" si="12"/>
        <v>7.625348189415042</v>
      </c>
      <c r="O21" s="49"/>
    </row>
    <row r="22" spans="1:15" s="46" customFormat="1" ht="12" customHeight="1">
      <c r="A22" s="50" t="s">
        <v>115</v>
      </c>
      <c r="B22" s="120">
        <v>362</v>
      </c>
      <c r="C22" s="242">
        <v>370</v>
      </c>
      <c r="D22" s="51">
        <v>372</v>
      </c>
      <c r="E22" s="51">
        <v>155</v>
      </c>
      <c r="F22" s="51">
        <v>155</v>
      </c>
      <c r="G22" s="51">
        <v>151</v>
      </c>
      <c r="H22" s="51">
        <v>145</v>
      </c>
      <c r="I22" s="51">
        <v>147</v>
      </c>
      <c r="J22" s="51">
        <v>144</v>
      </c>
      <c r="K22" s="51">
        <v>140</v>
      </c>
      <c r="L22" s="51">
        <v>138</v>
      </c>
      <c r="M22" s="51">
        <v>585</v>
      </c>
      <c r="N22" s="117">
        <v>579</v>
      </c>
      <c r="O22" s="49"/>
    </row>
    <row r="23" spans="1:15" s="46" customFormat="1" ht="12" customHeight="1">
      <c r="A23" s="52" t="s">
        <v>4</v>
      </c>
      <c r="B23" s="115">
        <f aca="true" t="shared" si="13" ref="B23:N23">B22/B3*100</f>
        <v>12.131367292225201</v>
      </c>
      <c r="C23" s="243">
        <f t="shared" si="13"/>
        <v>12.227362855254462</v>
      </c>
      <c r="D23" s="54">
        <f t="shared" si="13"/>
        <v>12.23684210526316</v>
      </c>
      <c r="E23" s="54">
        <f t="shared" si="13"/>
        <v>5.19611129735166</v>
      </c>
      <c r="F23" s="54">
        <f t="shared" si="13"/>
        <v>5.300957592339262</v>
      </c>
      <c r="G23" s="54">
        <f t="shared" si="13"/>
        <v>5.266829438437391</v>
      </c>
      <c r="H23" s="54">
        <f t="shared" si="13"/>
        <v>4.987960096319229</v>
      </c>
      <c r="I23" s="54">
        <f t="shared" si="13"/>
        <v>4.972936400541272</v>
      </c>
      <c r="J23" s="54">
        <f t="shared" si="13"/>
        <v>4.884667571234735</v>
      </c>
      <c r="K23" s="54">
        <f t="shared" si="13"/>
        <v>4.884856943475227</v>
      </c>
      <c r="L23" s="54">
        <f t="shared" si="13"/>
        <v>4.9409237379162185</v>
      </c>
      <c r="M23" s="54">
        <f t="shared" si="13"/>
        <v>20.796302879488092</v>
      </c>
      <c r="N23" s="118">
        <f t="shared" si="13"/>
        <v>20.16016713091922</v>
      </c>
      <c r="O23" s="49"/>
    </row>
    <row r="24" spans="1:15" s="46" customFormat="1" ht="12" customHeight="1">
      <c r="A24" s="114" t="s">
        <v>116</v>
      </c>
      <c r="B24" s="120">
        <v>50</v>
      </c>
      <c r="C24" s="242">
        <v>53</v>
      </c>
      <c r="D24" s="51">
        <v>55</v>
      </c>
      <c r="E24" s="51">
        <v>57</v>
      </c>
      <c r="F24" s="51">
        <v>63</v>
      </c>
      <c r="G24" s="51">
        <v>64</v>
      </c>
      <c r="H24" s="51">
        <v>60</v>
      </c>
      <c r="I24" s="51">
        <v>64</v>
      </c>
      <c r="J24" s="51">
        <v>66</v>
      </c>
      <c r="K24" s="51">
        <v>71</v>
      </c>
      <c r="L24" s="51">
        <v>71</v>
      </c>
      <c r="M24" s="51">
        <v>67</v>
      </c>
      <c r="N24" s="117">
        <v>65</v>
      </c>
      <c r="O24" s="49"/>
    </row>
    <row r="25" spans="1:15" s="56" customFormat="1" ht="10.5" customHeight="1">
      <c r="A25" s="52" t="s">
        <v>4</v>
      </c>
      <c r="B25" s="115">
        <f aca="true" t="shared" si="14" ref="B25:N25">B24/B3*100</f>
        <v>1.675603217158177</v>
      </c>
      <c r="C25" s="243">
        <f t="shared" si="14"/>
        <v>1.751487111698612</v>
      </c>
      <c r="D25" s="54">
        <f t="shared" si="14"/>
        <v>1.8092105263157896</v>
      </c>
      <c r="E25" s="54">
        <f t="shared" si="14"/>
        <v>1.910828025477707</v>
      </c>
      <c r="F25" s="54">
        <f t="shared" si="14"/>
        <v>2.1545827633378933</v>
      </c>
      <c r="G25" s="54">
        <f t="shared" si="14"/>
        <v>2.2322985699337288</v>
      </c>
      <c r="H25" s="54">
        <f t="shared" si="14"/>
        <v>2.063983488132095</v>
      </c>
      <c r="I25" s="54">
        <f t="shared" si="14"/>
        <v>2.165087956698241</v>
      </c>
      <c r="J25" s="54">
        <f t="shared" si="14"/>
        <v>2.2388059701492535</v>
      </c>
      <c r="K25" s="54">
        <f t="shared" si="14"/>
        <v>2.4773203070481506</v>
      </c>
      <c r="L25" s="54">
        <f t="shared" si="14"/>
        <v>2.5420694593626925</v>
      </c>
      <c r="M25" s="54">
        <f t="shared" si="14"/>
        <v>2.3817987913259864</v>
      </c>
      <c r="N25" s="118">
        <f t="shared" si="14"/>
        <v>2.2632311977715878</v>
      </c>
      <c r="O25" s="55"/>
    </row>
    <row r="26" spans="1:15" s="46" customFormat="1" ht="12" customHeight="1">
      <c r="A26" s="50" t="s">
        <v>55</v>
      </c>
      <c r="B26" s="120">
        <v>90</v>
      </c>
      <c r="C26" s="242">
        <v>92</v>
      </c>
      <c r="D26" s="51">
        <v>95</v>
      </c>
      <c r="E26" s="51">
        <v>99</v>
      </c>
      <c r="F26" s="51">
        <v>99</v>
      </c>
      <c r="G26" s="51">
        <v>102</v>
      </c>
      <c r="H26" s="51">
        <v>105</v>
      </c>
      <c r="I26" s="51">
        <v>98</v>
      </c>
      <c r="J26" s="51">
        <v>95</v>
      </c>
      <c r="K26" s="51">
        <v>88</v>
      </c>
      <c r="L26" s="51">
        <v>89</v>
      </c>
      <c r="M26" s="51">
        <v>87</v>
      </c>
      <c r="N26" s="117">
        <v>96</v>
      </c>
      <c r="O26" s="49"/>
    </row>
    <row r="27" spans="1:15" s="56" customFormat="1" ht="11.25" customHeight="1" thickBot="1">
      <c r="A27" s="57" t="s">
        <v>4</v>
      </c>
      <c r="B27" s="121">
        <f aca="true" t="shared" si="15" ref="B27:N27">B26/B3*100</f>
        <v>3.0160857908847185</v>
      </c>
      <c r="C27" s="244">
        <f t="shared" si="15"/>
        <v>3.040317250495704</v>
      </c>
      <c r="D27" s="58">
        <f t="shared" si="15"/>
        <v>3.125</v>
      </c>
      <c r="E27" s="58">
        <f t="shared" si="15"/>
        <v>3.3188065705665437</v>
      </c>
      <c r="F27" s="58">
        <f t="shared" si="15"/>
        <v>3.3857729138166897</v>
      </c>
      <c r="G27" s="58">
        <f t="shared" si="15"/>
        <v>3.55772584583188</v>
      </c>
      <c r="H27" s="58">
        <f t="shared" si="15"/>
        <v>3.611971104231166</v>
      </c>
      <c r="I27" s="58">
        <f t="shared" si="15"/>
        <v>3.3152909336941816</v>
      </c>
      <c r="J27" s="58">
        <f t="shared" si="15"/>
        <v>3.2225237449118045</v>
      </c>
      <c r="K27" s="58">
        <f t="shared" si="15"/>
        <v>3.070481507327285</v>
      </c>
      <c r="L27" s="58">
        <f t="shared" si="15"/>
        <v>3.186537773003938</v>
      </c>
      <c r="M27" s="58">
        <f t="shared" si="15"/>
        <v>3.0927835051546393</v>
      </c>
      <c r="N27" s="119">
        <f t="shared" si="15"/>
        <v>3.3426183844011144</v>
      </c>
      <c r="O27" s="55"/>
    </row>
    <row r="28" spans="1:14" s="46" customFormat="1" ht="12.75" customHeight="1" thickBot="1">
      <c r="A28" s="181" t="s">
        <v>130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6"/>
    </row>
    <row r="29" spans="1:14" s="46" customFormat="1" ht="12.75" customHeight="1" thickBot="1">
      <c r="A29" s="40" t="s">
        <v>1</v>
      </c>
      <c r="B29" s="59" t="s">
        <v>99</v>
      </c>
      <c r="C29" s="43" t="s">
        <v>100</v>
      </c>
      <c r="D29" s="43" t="s">
        <v>101</v>
      </c>
      <c r="E29" s="43" t="s">
        <v>102</v>
      </c>
      <c r="F29" s="43" t="s">
        <v>103</v>
      </c>
      <c r="G29" s="43" t="s">
        <v>104</v>
      </c>
      <c r="H29" s="43" t="s">
        <v>110</v>
      </c>
      <c r="I29" s="43" t="s">
        <v>105</v>
      </c>
      <c r="J29" s="43" t="s">
        <v>106</v>
      </c>
      <c r="K29" s="43" t="s">
        <v>107</v>
      </c>
      <c r="L29" s="43" t="s">
        <v>108</v>
      </c>
      <c r="M29" s="43" t="s">
        <v>109</v>
      </c>
      <c r="N29" s="41" t="s">
        <v>39</v>
      </c>
    </row>
    <row r="30" spans="1:14" s="46" customFormat="1" ht="13.5" customHeight="1">
      <c r="A30" s="47" t="s">
        <v>129</v>
      </c>
      <c r="B30" s="48">
        <v>204</v>
      </c>
      <c r="C30" s="48">
        <v>183</v>
      </c>
      <c r="D30" s="48">
        <v>182</v>
      </c>
      <c r="E30" s="48">
        <v>181</v>
      </c>
      <c r="F30" s="48">
        <v>132</v>
      </c>
      <c r="G30" s="48">
        <v>249</v>
      </c>
      <c r="H30" s="48">
        <v>294</v>
      </c>
      <c r="I30" s="48">
        <v>231</v>
      </c>
      <c r="J30" s="48">
        <v>313</v>
      </c>
      <c r="K30" s="48">
        <v>231</v>
      </c>
      <c r="L30" s="48">
        <v>257</v>
      </c>
      <c r="M30" s="48">
        <v>328</v>
      </c>
      <c r="N30" s="47">
        <f>SUM(B30:M30)</f>
        <v>2785</v>
      </c>
    </row>
    <row r="31" spans="1:14" s="46" customFormat="1" ht="12">
      <c r="A31" s="50" t="s">
        <v>57</v>
      </c>
      <c r="B31" s="51">
        <v>50</v>
      </c>
      <c r="C31" s="51">
        <v>36</v>
      </c>
      <c r="D31" s="51">
        <v>34</v>
      </c>
      <c r="E31" s="51">
        <v>37</v>
      </c>
      <c r="F31" s="51">
        <v>30</v>
      </c>
      <c r="G31" s="51">
        <v>117</v>
      </c>
      <c r="H31" s="51">
        <v>119</v>
      </c>
      <c r="I31" s="51">
        <v>101</v>
      </c>
      <c r="J31" s="51">
        <v>130</v>
      </c>
      <c r="K31" s="51">
        <v>89</v>
      </c>
      <c r="L31" s="51">
        <v>72</v>
      </c>
      <c r="M31" s="51">
        <v>30</v>
      </c>
      <c r="N31" s="60">
        <f>SUM(B31:M31)</f>
        <v>845</v>
      </c>
    </row>
    <row r="32" spans="1:14" s="56" customFormat="1" ht="9.75" customHeight="1">
      <c r="A32" s="52" t="s">
        <v>124</v>
      </c>
      <c r="B32" s="54">
        <f aca="true" t="shared" si="16" ref="B32:M32">B31/B30*100</f>
        <v>24.509803921568626</v>
      </c>
      <c r="C32" s="54">
        <f t="shared" si="16"/>
        <v>19.672131147540984</v>
      </c>
      <c r="D32" s="54">
        <f t="shared" si="16"/>
        <v>18.681318681318682</v>
      </c>
      <c r="E32" s="54">
        <f t="shared" si="16"/>
        <v>20.441988950276244</v>
      </c>
      <c r="F32" s="54">
        <f t="shared" si="16"/>
        <v>22.727272727272727</v>
      </c>
      <c r="G32" s="54">
        <f t="shared" si="16"/>
        <v>46.98795180722892</v>
      </c>
      <c r="H32" s="54">
        <f t="shared" si="16"/>
        <v>40.476190476190474</v>
      </c>
      <c r="I32" s="54">
        <f t="shared" si="16"/>
        <v>43.722943722943725</v>
      </c>
      <c r="J32" s="54">
        <f t="shared" si="16"/>
        <v>41.533546325878596</v>
      </c>
      <c r="K32" s="54">
        <f t="shared" si="16"/>
        <v>38.52813852813853</v>
      </c>
      <c r="L32" s="54">
        <f t="shared" si="16"/>
        <v>28.01556420233463</v>
      </c>
      <c r="M32" s="54">
        <f t="shared" si="16"/>
        <v>9.146341463414634</v>
      </c>
      <c r="N32" s="61">
        <f>N31/N30*100</f>
        <v>30.341113105924595</v>
      </c>
    </row>
    <row r="33" spans="1:14" s="46" customFormat="1" ht="12">
      <c r="A33" s="50" t="s">
        <v>58</v>
      </c>
      <c r="B33" s="51">
        <f aca="true" t="shared" si="17" ref="B33:G33">B30-B31</f>
        <v>154</v>
      </c>
      <c r="C33" s="51">
        <f t="shared" si="17"/>
        <v>147</v>
      </c>
      <c r="D33" s="51">
        <f t="shared" si="17"/>
        <v>148</v>
      </c>
      <c r="E33" s="51">
        <f t="shared" si="17"/>
        <v>144</v>
      </c>
      <c r="F33" s="51">
        <f t="shared" si="17"/>
        <v>102</v>
      </c>
      <c r="G33" s="51">
        <f t="shared" si="17"/>
        <v>132</v>
      </c>
      <c r="H33" s="51">
        <f aca="true" t="shared" si="18" ref="H33:M33">H30-H31</f>
        <v>175</v>
      </c>
      <c r="I33" s="51">
        <f t="shared" si="18"/>
        <v>130</v>
      </c>
      <c r="J33" s="51">
        <f t="shared" si="18"/>
        <v>183</v>
      </c>
      <c r="K33" s="51">
        <f t="shared" si="18"/>
        <v>142</v>
      </c>
      <c r="L33" s="51">
        <f t="shared" si="18"/>
        <v>185</v>
      </c>
      <c r="M33" s="51">
        <f t="shared" si="18"/>
        <v>298</v>
      </c>
      <c r="N33" s="60">
        <f>SUM(B33:M33)</f>
        <v>1940</v>
      </c>
    </row>
    <row r="34" spans="1:14" s="56" customFormat="1" ht="9.75" customHeight="1">
      <c r="A34" s="52" t="s">
        <v>10</v>
      </c>
      <c r="B34" s="54">
        <f aca="true" t="shared" si="19" ref="B34:M34">B33/B30*100</f>
        <v>75.49019607843137</v>
      </c>
      <c r="C34" s="54">
        <f t="shared" si="19"/>
        <v>80.32786885245902</v>
      </c>
      <c r="D34" s="54">
        <f t="shared" si="19"/>
        <v>81.31868131868131</v>
      </c>
      <c r="E34" s="54">
        <f t="shared" si="19"/>
        <v>79.55801104972376</v>
      </c>
      <c r="F34" s="54">
        <f t="shared" si="19"/>
        <v>77.27272727272727</v>
      </c>
      <c r="G34" s="54">
        <f t="shared" si="19"/>
        <v>53.01204819277109</v>
      </c>
      <c r="H34" s="54">
        <f t="shared" si="19"/>
        <v>59.523809523809526</v>
      </c>
      <c r="I34" s="54">
        <f t="shared" si="19"/>
        <v>56.27705627705628</v>
      </c>
      <c r="J34" s="54">
        <f t="shared" si="19"/>
        <v>58.46645367412141</v>
      </c>
      <c r="K34" s="54">
        <f t="shared" si="19"/>
        <v>61.471861471861466</v>
      </c>
      <c r="L34" s="54">
        <f t="shared" si="19"/>
        <v>71.98443579766537</v>
      </c>
      <c r="M34" s="54">
        <f t="shared" si="19"/>
        <v>90.85365853658537</v>
      </c>
      <c r="N34" s="61">
        <f>N33/N30*100</f>
        <v>69.6588868940754</v>
      </c>
    </row>
    <row r="35" spans="1:14" s="46" customFormat="1" ht="12">
      <c r="A35" s="50" t="s">
        <v>52</v>
      </c>
      <c r="B35" s="51">
        <v>146</v>
      </c>
      <c r="C35" s="51">
        <v>129</v>
      </c>
      <c r="D35" s="51">
        <v>131</v>
      </c>
      <c r="E35" s="51">
        <v>129</v>
      </c>
      <c r="F35" s="51">
        <v>102</v>
      </c>
      <c r="G35" s="51">
        <v>123</v>
      </c>
      <c r="H35" s="51">
        <v>148</v>
      </c>
      <c r="I35" s="51">
        <v>122</v>
      </c>
      <c r="J35" s="51">
        <v>196</v>
      </c>
      <c r="K35" s="51">
        <v>150</v>
      </c>
      <c r="L35" s="51">
        <v>173</v>
      </c>
      <c r="M35" s="51">
        <v>205</v>
      </c>
      <c r="N35" s="60">
        <f>SUM(B35:M35)</f>
        <v>1754</v>
      </c>
    </row>
    <row r="36" spans="1:14" s="56" customFormat="1" ht="9" customHeight="1">
      <c r="A36" s="52" t="s">
        <v>10</v>
      </c>
      <c r="B36" s="54">
        <f aca="true" t="shared" si="20" ref="B36:M36">B35/B30*100</f>
        <v>71.56862745098039</v>
      </c>
      <c r="C36" s="54">
        <f t="shared" si="20"/>
        <v>70.49180327868852</v>
      </c>
      <c r="D36" s="54">
        <f t="shared" si="20"/>
        <v>71.97802197802197</v>
      </c>
      <c r="E36" s="54">
        <f t="shared" si="20"/>
        <v>71.27071823204419</v>
      </c>
      <c r="F36" s="54">
        <f t="shared" si="20"/>
        <v>77.27272727272727</v>
      </c>
      <c r="G36" s="54">
        <f t="shared" si="20"/>
        <v>49.39759036144578</v>
      </c>
      <c r="H36" s="54">
        <f t="shared" si="20"/>
        <v>50.34013605442177</v>
      </c>
      <c r="I36" s="54">
        <f t="shared" si="20"/>
        <v>52.81385281385281</v>
      </c>
      <c r="J36" s="54">
        <f t="shared" si="20"/>
        <v>62.61980830670927</v>
      </c>
      <c r="K36" s="54">
        <f t="shared" si="20"/>
        <v>64.93506493506493</v>
      </c>
      <c r="L36" s="54">
        <f t="shared" si="20"/>
        <v>67.31517509727627</v>
      </c>
      <c r="M36" s="54">
        <f t="shared" si="20"/>
        <v>62.5</v>
      </c>
      <c r="N36" s="61">
        <f>N35/N30*100</f>
        <v>62.9802513464991</v>
      </c>
    </row>
    <row r="37" spans="1:14" s="46" customFormat="1" ht="12">
      <c r="A37" s="50" t="s">
        <v>13</v>
      </c>
      <c r="B37" s="51">
        <v>6</v>
      </c>
      <c r="C37" s="51">
        <v>11</v>
      </c>
      <c r="D37" s="51">
        <v>4</v>
      </c>
      <c r="E37" s="51">
        <v>7</v>
      </c>
      <c r="F37" s="51">
        <v>7</v>
      </c>
      <c r="G37" s="51">
        <v>8</v>
      </c>
      <c r="H37" s="51">
        <v>10</v>
      </c>
      <c r="I37" s="51">
        <v>3</v>
      </c>
      <c r="J37" s="51">
        <v>1</v>
      </c>
      <c r="K37" s="51">
        <v>5</v>
      </c>
      <c r="L37" s="51">
        <v>5</v>
      </c>
      <c r="M37" s="51">
        <v>3</v>
      </c>
      <c r="N37" s="60">
        <f>SUM(B37:M37)</f>
        <v>70</v>
      </c>
    </row>
    <row r="38" spans="1:14" s="56" customFormat="1" ht="9" customHeight="1">
      <c r="A38" s="52" t="s">
        <v>10</v>
      </c>
      <c r="B38" s="54">
        <f aca="true" t="shared" si="21" ref="B38:M38">B37/B30*100</f>
        <v>2.941176470588235</v>
      </c>
      <c r="C38" s="54">
        <f t="shared" si="21"/>
        <v>6.0109289617486334</v>
      </c>
      <c r="D38" s="54">
        <f t="shared" si="21"/>
        <v>2.197802197802198</v>
      </c>
      <c r="E38" s="54">
        <f t="shared" si="21"/>
        <v>3.867403314917127</v>
      </c>
      <c r="F38" s="54">
        <f t="shared" si="21"/>
        <v>5.303030303030303</v>
      </c>
      <c r="G38" s="54">
        <f t="shared" si="21"/>
        <v>3.2128514056224895</v>
      </c>
      <c r="H38" s="54">
        <f t="shared" si="21"/>
        <v>3.4013605442176873</v>
      </c>
      <c r="I38" s="54">
        <f t="shared" si="21"/>
        <v>1.2987012987012987</v>
      </c>
      <c r="J38" s="54">
        <f t="shared" si="21"/>
        <v>0.3194888178913738</v>
      </c>
      <c r="K38" s="54">
        <f t="shared" si="21"/>
        <v>2.1645021645021645</v>
      </c>
      <c r="L38" s="54">
        <f t="shared" si="21"/>
        <v>1.9455252918287937</v>
      </c>
      <c r="M38" s="54">
        <f t="shared" si="21"/>
        <v>0.9146341463414633</v>
      </c>
      <c r="N38" s="61">
        <f>N37/N30*100</f>
        <v>2.5134649910233393</v>
      </c>
    </row>
    <row r="39" spans="1:14" s="46" customFormat="1" ht="12">
      <c r="A39" s="50" t="s">
        <v>5</v>
      </c>
      <c r="B39" s="51">
        <f aca="true" t="shared" si="22" ref="B39:G39">B30-B35</f>
        <v>58</v>
      </c>
      <c r="C39" s="51">
        <f t="shared" si="22"/>
        <v>54</v>
      </c>
      <c r="D39" s="51">
        <f t="shared" si="22"/>
        <v>51</v>
      </c>
      <c r="E39" s="51">
        <f t="shared" si="22"/>
        <v>52</v>
      </c>
      <c r="F39" s="51">
        <f t="shared" si="22"/>
        <v>30</v>
      </c>
      <c r="G39" s="51">
        <f t="shared" si="22"/>
        <v>126</v>
      </c>
      <c r="H39" s="51">
        <f aca="true" t="shared" si="23" ref="H39:M39">H30-H35</f>
        <v>146</v>
      </c>
      <c r="I39" s="51">
        <f t="shared" si="23"/>
        <v>109</v>
      </c>
      <c r="J39" s="51">
        <f t="shared" si="23"/>
        <v>117</v>
      </c>
      <c r="K39" s="51">
        <f t="shared" si="23"/>
        <v>81</v>
      </c>
      <c r="L39" s="51">
        <f t="shared" si="23"/>
        <v>84</v>
      </c>
      <c r="M39" s="51">
        <f t="shared" si="23"/>
        <v>123</v>
      </c>
      <c r="N39" s="60">
        <f>SUM(B39:M39)</f>
        <v>1031</v>
      </c>
    </row>
    <row r="40" spans="1:14" s="56" customFormat="1" ht="9.75" customHeight="1">
      <c r="A40" s="52" t="s">
        <v>10</v>
      </c>
      <c r="B40" s="54">
        <f aca="true" t="shared" si="24" ref="B40:M40">B39/B30*100</f>
        <v>28.431372549019606</v>
      </c>
      <c r="C40" s="54">
        <f t="shared" si="24"/>
        <v>29.508196721311474</v>
      </c>
      <c r="D40" s="54">
        <f t="shared" si="24"/>
        <v>28.021978021978022</v>
      </c>
      <c r="E40" s="54">
        <f t="shared" si="24"/>
        <v>28.7292817679558</v>
      </c>
      <c r="F40" s="54">
        <f t="shared" si="24"/>
        <v>22.727272727272727</v>
      </c>
      <c r="G40" s="54">
        <f t="shared" si="24"/>
        <v>50.602409638554214</v>
      </c>
      <c r="H40" s="54">
        <f t="shared" si="24"/>
        <v>49.65986394557823</v>
      </c>
      <c r="I40" s="54">
        <f t="shared" si="24"/>
        <v>47.18614718614719</v>
      </c>
      <c r="J40" s="54">
        <f t="shared" si="24"/>
        <v>37.38019169329074</v>
      </c>
      <c r="K40" s="54">
        <f t="shared" si="24"/>
        <v>35.064935064935064</v>
      </c>
      <c r="L40" s="54">
        <f t="shared" si="24"/>
        <v>32.68482490272373</v>
      </c>
      <c r="M40" s="54">
        <f t="shared" si="24"/>
        <v>37.5</v>
      </c>
      <c r="N40" s="61">
        <f>N39/N30*100</f>
        <v>37.0197486535009</v>
      </c>
    </row>
    <row r="41" spans="1:14" s="46" customFormat="1" ht="12">
      <c r="A41" s="50" t="s">
        <v>117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1</v>
      </c>
      <c r="N41" s="60">
        <f>SUM(B41:M41)</f>
        <v>1</v>
      </c>
    </row>
    <row r="42" spans="1:14" s="56" customFormat="1" ht="9.75" customHeight="1">
      <c r="A42" s="52" t="s">
        <v>10</v>
      </c>
      <c r="B42" s="54">
        <f aca="true" t="shared" si="25" ref="B42:M42">B41/B30*100</f>
        <v>0</v>
      </c>
      <c r="C42" s="54">
        <f t="shared" si="25"/>
        <v>0</v>
      </c>
      <c r="D42" s="54">
        <f t="shared" si="25"/>
        <v>0</v>
      </c>
      <c r="E42" s="54">
        <f t="shared" si="25"/>
        <v>0</v>
      </c>
      <c r="F42" s="54">
        <f t="shared" si="25"/>
        <v>0</v>
      </c>
      <c r="G42" s="54">
        <f t="shared" si="25"/>
        <v>0</v>
      </c>
      <c r="H42" s="54">
        <f t="shared" si="25"/>
        <v>0</v>
      </c>
      <c r="I42" s="54">
        <f t="shared" si="25"/>
        <v>0</v>
      </c>
      <c r="J42" s="54">
        <f t="shared" si="25"/>
        <v>0</v>
      </c>
      <c r="K42" s="54">
        <f t="shared" si="25"/>
        <v>0</v>
      </c>
      <c r="L42" s="54">
        <f t="shared" si="25"/>
        <v>0</v>
      </c>
      <c r="M42" s="54">
        <f t="shared" si="25"/>
        <v>0.3048780487804878</v>
      </c>
      <c r="N42" s="61">
        <f>N41/N30*100</f>
        <v>0.03590664272890485</v>
      </c>
    </row>
    <row r="43" spans="1:14" s="46" customFormat="1" ht="12">
      <c r="A43" s="50" t="s">
        <v>126</v>
      </c>
      <c r="B43" s="51">
        <v>14</v>
      </c>
      <c r="C43" s="51">
        <v>4</v>
      </c>
      <c r="D43" s="51">
        <v>3</v>
      </c>
      <c r="E43" s="51">
        <v>4</v>
      </c>
      <c r="F43" s="51">
        <v>0</v>
      </c>
      <c r="G43" s="51">
        <v>1</v>
      </c>
      <c r="H43" s="51">
        <v>5</v>
      </c>
      <c r="I43" s="51">
        <v>2</v>
      </c>
      <c r="J43" s="51">
        <v>6</v>
      </c>
      <c r="K43" s="51">
        <v>5</v>
      </c>
      <c r="L43" s="51">
        <v>9</v>
      </c>
      <c r="M43" s="51">
        <v>21</v>
      </c>
      <c r="N43" s="60">
        <f>SUM(B43:M43)</f>
        <v>74</v>
      </c>
    </row>
    <row r="44" spans="1:14" s="56" customFormat="1" ht="9.75" customHeight="1">
      <c r="A44" s="52" t="s">
        <v>10</v>
      </c>
      <c r="B44" s="54">
        <f aca="true" t="shared" si="26" ref="B44:M44">B43/B30*100</f>
        <v>6.862745098039216</v>
      </c>
      <c r="C44" s="54">
        <f t="shared" si="26"/>
        <v>2.185792349726776</v>
      </c>
      <c r="D44" s="54">
        <f t="shared" si="26"/>
        <v>1.6483516483516485</v>
      </c>
      <c r="E44" s="54">
        <f t="shared" si="26"/>
        <v>2.209944751381215</v>
      </c>
      <c r="F44" s="54">
        <f t="shared" si="26"/>
        <v>0</v>
      </c>
      <c r="G44" s="54">
        <f t="shared" si="26"/>
        <v>0.4016064257028112</v>
      </c>
      <c r="H44" s="54">
        <f t="shared" si="26"/>
        <v>1.7006802721088436</v>
      </c>
      <c r="I44" s="54">
        <f t="shared" si="26"/>
        <v>0.8658008658008658</v>
      </c>
      <c r="J44" s="54">
        <f t="shared" si="26"/>
        <v>1.9169329073482428</v>
      </c>
      <c r="K44" s="54">
        <f t="shared" si="26"/>
        <v>2.1645021645021645</v>
      </c>
      <c r="L44" s="54">
        <f t="shared" si="26"/>
        <v>3.501945525291829</v>
      </c>
      <c r="M44" s="54">
        <f t="shared" si="26"/>
        <v>6.402439024390244</v>
      </c>
      <c r="N44" s="61">
        <f>N43/N30*100</f>
        <v>2.657091561938959</v>
      </c>
    </row>
    <row r="45" spans="1:14" s="46" customFormat="1" ht="12">
      <c r="A45" s="50" t="s">
        <v>125</v>
      </c>
      <c r="B45" s="51">
        <v>15</v>
      </c>
      <c r="C45" s="51">
        <v>25</v>
      </c>
      <c r="D45" s="51">
        <v>29</v>
      </c>
      <c r="E45" s="51">
        <v>24</v>
      </c>
      <c r="F45" s="51">
        <v>11</v>
      </c>
      <c r="G45" s="51">
        <v>15</v>
      </c>
      <c r="H45" s="51">
        <v>30</v>
      </c>
      <c r="I45" s="51">
        <v>9</v>
      </c>
      <c r="J45" s="51">
        <v>9</v>
      </c>
      <c r="K45" s="51">
        <v>6</v>
      </c>
      <c r="L45" s="51">
        <v>16</v>
      </c>
      <c r="M45" s="51">
        <v>84</v>
      </c>
      <c r="N45" s="60">
        <f>SUM(B45:M45)</f>
        <v>273</v>
      </c>
    </row>
    <row r="46" spans="1:14" s="56" customFormat="1" ht="9.75" customHeight="1">
      <c r="A46" s="52" t="s">
        <v>10</v>
      </c>
      <c r="B46" s="54">
        <f aca="true" t="shared" si="27" ref="B46:M46">B45/B30*100</f>
        <v>7.352941176470589</v>
      </c>
      <c r="C46" s="54">
        <f t="shared" si="27"/>
        <v>13.661202185792352</v>
      </c>
      <c r="D46" s="54">
        <f t="shared" si="27"/>
        <v>15.934065934065933</v>
      </c>
      <c r="E46" s="54">
        <f t="shared" si="27"/>
        <v>13.259668508287293</v>
      </c>
      <c r="F46" s="54">
        <f t="shared" si="27"/>
        <v>8.333333333333332</v>
      </c>
      <c r="G46" s="54">
        <f t="shared" si="27"/>
        <v>6.024096385542169</v>
      </c>
      <c r="H46" s="54">
        <f t="shared" si="27"/>
        <v>10.204081632653061</v>
      </c>
      <c r="I46" s="54">
        <f t="shared" si="27"/>
        <v>3.896103896103896</v>
      </c>
      <c r="J46" s="54">
        <f t="shared" si="27"/>
        <v>2.8753993610223643</v>
      </c>
      <c r="K46" s="54">
        <f t="shared" si="27"/>
        <v>2.5974025974025974</v>
      </c>
      <c r="L46" s="54">
        <f t="shared" si="27"/>
        <v>6.22568093385214</v>
      </c>
      <c r="M46" s="54">
        <f t="shared" si="27"/>
        <v>25.609756097560975</v>
      </c>
      <c r="N46" s="61">
        <f>N45/N30*100</f>
        <v>9.802513464991023</v>
      </c>
    </row>
    <row r="47" spans="1:14" s="46" customFormat="1" ht="12">
      <c r="A47" s="50" t="s">
        <v>118</v>
      </c>
      <c r="B47" s="51">
        <v>0</v>
      </c>
      <c r="C47" s="51">
        <v>0</v>
      </c>
      <c r="D47" s="51">
        <v>0</v>
      </c>
      <c r="E47" s="51">
        <v>1</v>
      </c>
      <c r="F47" s="51">
        <v>7</v>
      </c>
      <c r="G47" s="51">
        <v>9</v>
      </c>
      <c r="H47" s="51">
        <v>19</v>
      </c>
      <c r="I47" s="51">
        <v>5</v>
      </c>
      <c r="J47" s="51">
        <v>8</v>
      </c>
      <c r="K47" s="51">
        <v>4</v>
      </c>
      <c r="L47" s="51">
        <v>20</v>
      </c>
      <c r="M47" s="51">
        <v>13</v>
      </c>
      <c r="N47" s="60">
        <f>SUM(B47:M47)</f>
        <v>86</v>
      </c>
    </row>
    <row r="48" spans="1:14" s="56" customFormat="1" ht="9.75" customHeight="1">
      <c r="A48" s="52" t="s">
        <v>10</v>
      </c>
      <c r="B48" s="54">
        <f aca="true" t="shared" si="28" ref="B48:M48">B47/B30*100</f>
        <v>0</v>
      </c>
      <c r="C48" s="54">
        <f t="shared" si="28"/>
        <v>0</v>
      </c>
      <c r="D48" s="54">
        <f t="shared" si="28"/>
        <v>0</v>
      </c>
      <c r="E48" s="54">
        <f t="shared" si="28"/>
        <v>0.5524861878453038</v>
      </c>
      <c r="F48" s="54">
        <f t="shared" si="28"/>
        <v>5.303030303030303</v>
      </c>
      <c r="G48" s="54">
        <f t="shared" si="28"/>
        <v>3.614457831325301</v>
      </c>
      <c r="H48" s="54">
        <f t="shared" si="28"/>
        <v>6.462585034013606</v>
      </c>
      <c r="I48" s="54">
        <f t="shared" si="28"/>
        <v>2.1645021645021645</v>
      </c>
      <c r="J48" s="54">
        <f t="shared" si="28"/>
        <v>2.5559105431309903</v>
      </c>
      <c r="K48" s="54">
        <f t="shared" si="28"/>
        <v>1.7316017316017316</v>
      </c>
      <c r="L48" s="54">
        <f t="shared" si="28"/>
        <v>7.782101167315175</v>
      </c>
      <c r="M48" s="54">
        <f t="shared" si="28"/>
        <v>3.9634146341463414</v>
      </c>
      <c r="N48" s="61">
        <f>N47/N30*100</f>
        <v>3.087971274685817</v>
      </c>
    </row>
    <row r="49" spans="1:14" s="46" customFormat="1" ht="12">
      <c r="A49" s="50" t="s">
        <v>59</v>
      </c>
      <c r="B49" s="51">
        <v>0</v>
      </c>
      <c r="C49" s="51">
        <v>14</v>
      </c>
      <c r="D49" s="51">
        <v>0</v>
      </c>
      <c r="E49" s="51">
        <v>1</v>
      </c>
      <c r="F49" s="51">
        <v>0</v>
      </c>
      <c r="G49" s="51">
        <v>19</v>
      </c>
      <c r="H49" s="51">
        <v>11</v>
      </c>
      <c r="I49" s="51">
        <v>0</v>
      </c>
      <c r="J49" s="51">
        <v>1</v>
      </c>
      <c r="K49" s="51">
        <v>7</v>
      </c>
      <c r="L49" s="51">
        <v>10</v>
      </c>
      <c r="M49" s="51">
        <v>47</v>
      </c>
      <c r="N49" s="60">
        <f>SUM(B49:M49)</f>
        <v>110</v>
      </c>
    </row>
    <row r="50" spans="1:14" s="56" customFormat="1" ht="9.75" customHeight="1">
      <c r="A50" s="52" t="s">
        <v>10</v>
      </c>
      <c r="B50" s="54">
        <f aca="true" t="shared" si="29" ref="B50:M50">B49/B30*100</f>
        <v>0</v>
      </c>
      <c r="C50" s="54">
        <f t="shared" si="29"/>
        <v>7.650273224043716</v>
      </c>
      <c r="D50" s="54">
        <f t="shared" si="29"/>
        <v>0</v>
      </c>
      <c r="E50" s="54">
        <f t="shared" si="29"/>
        <v>0.5524861878453038</v>
      </c>
      <c r="F50" s="54">
        <f t="shared" si="29"/>
        <v>0</v>
      </c>
      <c r="G50" s="54">
        <f t="shared" si="29"/>
        <v>7.630522088353414</v>
      </c>
      <c r="H50" s="54">
        <f t="shared" si="29"/>
        <v>3.741496598639456</v>
      </c>
      <c r="I50" s="54">
        <f t="shared" si="29"/>
        <v>0</v>
      </c>
      <c r="J50" s="54">
        <f t="shared" si="29"/>
        <v>0.3194888178913738</v>
      </c>
      <c r="K50" s="54">
        <f t="shared" si="29"/>
        <v>3.0303030303030303</v>
      </c>
      <c r="L50" s="54">
        <f t="shared" si="29"/>
        <v>3.8910505836575875</v>
      </c>
      <c r="M50" s="54">
        <f t="shared" si="29"/>
        <v>14.329268292682926</v>
      </c>
      <c r="N50" s="61">
        <f>N49/N30*100</f>
        <v>3.949730700179533</v>
      </c>
    </row>
    <row r="51" spans="1:14" s="46" customFormat="1" ht="12">
      <c r="A51" s="50" t="s">
        <v>114</v>
      </c>
      <c r="B51" s="51">
        <v>20</v>
      </c>
      <c r="C51" s="51">
        <v>12</v>
      </c>
      <c r="D51" s="51">
        <v>10</v>
      </c>
      <c r="E51" s="51">
        <v>3</v>
      </c>
      <c r="F51" s="51">
        <v>2</v>
      </c>
      <c r="G51" s="51">
        <v>2</v>
      </c>
      <c r="H51" s="51">
        <v>6</v>
      </c>
      <c r="I51" s="51">
        <v>5</v>
      </c>
      <c r="J51" s="51">
        <v>8</v>
      </c>
      <c r="K51" s="51">
        <v>4</v>
      </c>
      <c r="L51" s="51">
        <v>48</v>
      </c>
      <c r="M51" s="51">
        <v>49</v>
      </c>
      <c r="N51" s="60">
        <f>SUM(B51:M51)</f>
        <v>169</v>
      </c>
    </row>
    <row r="52" spans="1:14" s="56" customFormat="1" ht="9.75" customHeight="1">
      <c r="A52" s="52" t="s">
        <v>10</v>
      </c>
      <c r="B52" s="54">
        <f aca="true" t="shared" si="30" ref="B52:M52">B51/B30*100</f>
        <v>9.803921568627452</v>
      </c>
      <c r="C52" s="54">
        <f t="shared" si="30"/>
        <v>6.557377049180328</v>
      </c>
      <c r="D52" s="54">
        <f t="shared" si="30"/>
        <v>5.4945054945054945</v>
      </c>
      <c r="E52" s="54">
        <f t="shared" si="30"/>
        <v>1.6574585635359116</v>
      </c>
      <c r="F52" s="54">
        <f t="shared" si="30"/>
        <v>1.5151515151515151</v>
      </c>
      <c r="G52" s="54">
        <f t="shared" si="30"/>
        <v>0.8032128514056224</v>
      </c>
      <c r="H52" s="54">
        <f t="shared" si="30"/>
        <v>2.0408163265306123</v>
      </c>
      <c r="I52" s="54">
        <f t="shared" si="30"/>
        <v>2.1645021645021645</v>
      </c>
      <c r="J52" s="54">
        <f t="shared" si="30"/>
        <v>2.5559105431309903</v>
      </c>
      <c r="K52" s="54">
        <f t="shared" si="30"/>
        <v>1.7316017316017316</v>
      </c>
      <c r="L52" s="54">
        <f t="shared" si="30"/>
        <v>18.67704280155642</v>
      </c>
      <c r="M52" s="54">
        <f t="shared" si="30"/>
        <v>14.939024390243901</v>
      </c>
      <c r="N52" s="61">
        <f>N51/N30*100</f>
        <v>6.068222621184919</v>
      </c>
    </row>
    <row r="53" spans="1:14" s="46" customFormat="1" ht="12">
      <c r="A53" s="50" t="s">
        <v>55</v>
      </c>
      <c r="B53" s="51">
        <v>9</v>
      </c>
      <c r="C53" s="51">
        <v>5</v>
      </c>
      <c r="D53" s="51">
        <v>9</v>
      </c>
      <c r="E53" s="51">
        <v>4</v>
      </c>
      <c r="F53" s="51">
        <v>7</v>
      </c>
      <c r="G53" s="51">
        <v>10</v>
      </c>
      <c r="H53" s="51">
        <v>3</v>
      </c>
      <c r="I53" s="51">
        <v>6</v>
      </c>
      <c r="J53" s="51">
        <v>5</v>
      </c>
      <c r="K53" s="51">
        <v>6</v>
      </c>
      <c r="L53" s="51">
        <v>3</v>
      </c>
      <c r="M53" s="51">
        <v>14</v>
      </c>
      <c r="N53" s="60">
        <f>SUM(B53:M53)</f>
        <v>81</v>
      </c>
    </row>
    <row r="54" spans="1:14" s="56" customFormat="1" ht="10.5" customHeight="1">
      <c r="A54" s="52" t="s">
        <v>10</v>
      </c>
      <c r="B54" s="54">
        <f aca="true" t="shared" si="31" ref="B54:M54">B53/B30*100</f>
        <v>4.411764705882353</v>
      </c>
      <c r="C54" s="54">
        <f t="shared" si="31"/>
        <v>2.73224043715847</v>
      </c>
      <c r="D54" s="54">
        <f t="shared" si="31"/>
        <v>4.945054945054945</v>
      </c>
      <c r="E54" s="54">
        <f t="shared" si="31"/>
        <v>2.209944751381215</v>
      </c>
      <c r="F54" s="54">
        <f t="shared" si="31"/>
        <v>5.303030303030303</v>
      </c>
      <c r="G54" s="54">
        <f t="shared" si="31"/>
        <v>4.016064257028113</v>
      </c>
      <c r="H54" s="54">
        <f t="shared" si="31"/>
        <v>1.0204081632653061</v>
      </c>
      <c r="I54" s="54">
        <f t="shared" si="31"/>
        <v>2.5974025974025974</v>
      </c>
      <c r="J54" s="54">
        <f t="shared" si="31"/>
        <v>1.5974440894568689</v>
      </c>
      <c r="K54" s="54">
        <f t="shared" si="31"/>
        <v>2.5974025974025974</v>
      </c>
      <c r="L54" s="54">
        <f t="shared" si="31"/>
        <v>1.1673151750972763</v>
      </c>
      <c r="M54" s="54">
        <f t="shared" si="31"/>
        <v>4.2682926829268295</v>
      </c>
      <c r="N54" s="61">
        <f>N53/N30*100</f>
        <v>2.9084380610412923</v>
      </c>
    </row>
    <row r="55" spans="1:14" s="46" customFormat="1" ht="12">
      <c r="A55" s="50" t="s">
        <v>60</v>
      </c>
      <c r="B55" s="51">
        <v>118</v>
      </c>
      <c r="C55" s="51">
        <v>115</v>
      </c>
      <c r="D55" s="51">
        <v>101</v>
      </c>
      <c r="E55" s="51">
        <v>108</v>
      </c>
      <c r="F55" s="51">
        <v>72</v>
      </c>
      <c r="G55" s="51">
        <v>164</v>
      </c>
      <c r="H55" s="51">
        <v>193</v>
      </c>
      <c r="I55" s="51">
        <v>150</v>
      </c>
      <c r="J55" s="51">
        <v>217</v>
      </c>
      <c r="K55" s="51">
        <v>144</v>
      </c>
      <c r="L55" s="51">
        <v>170</v>
      </c>
      <c r="M55" s="51">
        <v>235</v>
      </c>
      <c r="N55" s="60">
        <f>SUM(B55:M55)</f>
        <v>1787</v>
      </c>
    </row>
    <row r="56" spans="1:14" s="56" customFormat="1" ht="12" thickBot="1">
      <c r="A56" s="57" t="s">
        <v>10</v>
      </c>
      <c r="B56" s="58">
        <f aca="true" t="shared" si="32" ref="B56:M56">B55/B30*100</f>
        <v>57.84313725490197</v>
      </c>
      <c r="C56" s="58">
        <f t="shared" si="32"/>
        <v>62.841530054644814</v>
      </c>
      <c r="D56" s="58">
        <f t="shared" si="32"/>
        <v>55.494505494505496</v>
      </c>
      <c r="E56" s="58">
        <f t="shared" si="32"/>
        <v>59.66850828729282</v>
      </c>
      <c r="F56" s="58">
        <f t="shared" si="32"/>
        <v>54.54545454545454</v>
      </c>
      <c r="G56" s="58">
        <f t="shared" si="32"/>
        <v>65.86345381526104</v>
      </c>
      <c r="H56" s="58">
        <f t="shared" si="32"/>
        <v>65.64625850340136</v>
      </c>
      <c r="I56" s="58">
        <f t="shared" si="32"/>
        <v>64.93506493506493</v>
      </c>
      <c r="J56" s="58">
        <f t="shared" si="32"/>
        <v>69.32907348242811</v>
      </c>
      <c r="K56" s="58">
        <f t="shared" si="32"/>
        <v>62.33766233766234</v>
      </c>
      <c r="L56" s="58">
        <f t="shared" si="32"/>
        <v>66.14785992217898</v>
      </c>
      <c r="M56" s="58">
        <f t="shared" si="32"/>
        <v>71.64634146341463</v>
      </c>
      <c r="N56" s="62">
        <f>N55/N30*100</f>
        <v>64.16517055655297</v>
      </c>
    </row>
    <row r="57" spans="1:14" s="46" customFormat="1" ht="12.75" thickBot="1">
      <c r="A57" s="181" t="s">
        <v>132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8"/>
    </row>
    <row r="58" spans="1:14" s="46" customFormat="1" ht="12.75" customHeight="1">
      <c r="A58" s="63" t="s">
        <v>131</v>
      </c>
      <c r="B58" s="64">
        <v>162</v>
      </c>
      <c r="C58" s="64">
        <v>169</v>
      </c>
      <c r="D58" s="64">
        <v>239</v>
      </c>
      <c r="E58" s="64">
        <v>240</v>
      </c>
      <c r="F58" s="64">
        <v>189</v>
      </c>
      <c r="G58" s="64">
        <v>209</v>
      </c>
      <c r="H58" s="64">
        <v>245</v>
      </c>
      <c r="I58" s="64">
        <v>239</v>
      </c>
      <c r="J58" s="64">
        <v>395</v>
      </c>
      <c r="K58" s="64">
        <v>304</v>
      </c>
      <c r="L58" s="64">
        <v>237</v>
      </c>
      <c r="M58" s="64">
        <v>269</v>
      </c>
      <c r="N58" s="65">
        <f>SUM(B58:M58)</f>
        <v>2897</v>
      </c>
    </row>
    <row r="59" spans="1:14" s="46" customFormat="1" ht="12.75" customHeight="1">
      <c r="A59" s="50" t="s">
        <v>62</v>
      </c>
      <c r="B59" s="66">
        <v>89</v>
      </c>
      <c r="C59" s="66">
        <v>90</v>
      </c>
      <c r="D59" s="66">
        <v>135</v>
      </c>
      <c r="E59" s="66">
        <v>123</v>
      </c>
      <c r="F59" s="66">
        <v>86</v>
      </c>
      <c r="G59" s="66">
        <v>113</v>
      </c>
      <c r="H59" s="66">
        <v>119</v>
      </c>
      <c r="I59" s="66">
        <v>114</v>
      </c>
      <c r="J59" s="66">
        <v>191</v>
      </c>
      <c r="K59" s="66">
        <v>126</v>
      </c>
      <c r="L59" s="66">
        <v>117</v>
      </c>
      <c r="M59" s="66">
        <v>128</v>
      </c>
      <c r="N59" s="60">
        <f>SUM(B59:M59)</f>
        <v>1431</v>
      </c>
    </row>
    <row r="60" spans="1:14" s="46" customFormat="1" ht="11.25" customHeight="1">
      <c r="A60" s="52" t="s">
        <v>123</v>
      </c>
      <c r="B60" s="67">
        <f aca="true" t="shared" si="33" ref="B60:M60">B59/B58*100</f>
        <v>54.93827160493827</v>
      </c>
      <c r="C60" s="67">
        <f t="shared" si="33"/>
        <v>53.25443786982249</v>
      </c>
      <c r="D60" s="67">
        <f t="shared" si="33"/>
        <v>56.48535564853556</v>
      </c>
      <c r="E60" s="67">
        <f t="shared" si="33"/>
        <v>51.24999999999999</v>
      </c>
      <c r="F60" s="67">
        <f t="shared" si="33"/>
        <v>45.5026455026455</v>
      </c>
      <c r="G60" s="67">
        <f t="shared" si="33"/>
        <v>54.066985645933016</v>
      </c>
      <c r="H60" s="67">
        <f t="shared" si="33"/>
        <v>48.57142857142857</v>
      </c>
      <c r="I60" s="67">
        <f t="shared" si="33"/>
        <v>47.69874476987448</v>
      </c>
      <c r="J60" s="67">
        <f t="shared" si="33"/>
        <v>48.35443037974684</v>
      </c>
      <c r="K60" s="67">
        <f t="shared" si="33"/>
        <v>41.44736842105263</v>
      </c>
      <c r="L60" s="67">
        <f t="shared" si="33"/>
        <v>49.36708860759494</v>
      </c>
      <c r="M60" s="67">
        <f t="shared" si="33"/>
        <v>47.58364312267658</v>
      </c>
      <c r="N60" s="61">
        <f>N59/N58*100</f>
        <v>49.395926820849155</v>
      </c>
    </row>
    <row r="61" spans="1:14" s="46" customFormat="1" ht="12.75" customHeight="1">
      <c r="A61" s="60" t="s">
        <v>63</v>
      </c>
      <c r="B61" s="66">
        <v>60</v>
      </c>
      <c r="C61" s="66">
        <v>77</v>
      </c>
      <c r="D61" s="66">
        <v>123</v>
      </c>
      <c r="E61" s="66">
        <v>102</v>
      </c>
      <c r="F61" s="66">
        <v>76</v>
      </c>
      <c r="G61" s="66">
        <v>87</v>
      </c>
      <c r="H61" s="66">
        <v>94</v>
      </c>
      <c r="I61" s="66">
        <v>89</v>
      </c>
      <c r="J61" s="66">
        <v>140</v>
      </c>
      <c r="K61" s="66">
        <v>102</v>
      </c>
      <c r="L61" s="66">
        <v>90</v>
      </c>
      <c r="M61" s="66">
        <v>89</v>
      </c>
      <c r="N61" s="60">
        <f>SUM(B61:M61)</f>
        <v>1129</v>
      </c>
    </row>
    <row r="62" spans="1:14" s="46" customFormat="1" ht="11.25" customHeight="1">
      <c r="A62" s="52" t="s">
        <v>17</v>
      </c>
      <c r="B62" s="67">
        <f aca="true" t="shared" si="34" ref="B62:M62">B61/B58*100</f>
        <v>37.03703703703704</v>
      </c>
      <c r="C62" s="67">
        <f t="shared" si="34"/>
        <v>45.562130177514796</v>
      </c>
      <c r="D62" s="67">
        <f t="shared" si="34"/>
        <v>51.46443514644351</v>
      </c>
      <c r="E62" s="67">
        <f t="shared" si="34"/>
        <v>42.5</v>
      </c>
      <c r="F62" s="67">
        <f t="shared" si="34"/>
        <v>40.21164021164021</v>
      </c>
      <c r="G62" s="67">
        <f t="shared" si="34"/>
        <v>41.62679425837321</v>
      </c>
      <c r="H62" s="67">
        <f t="shared" si="34"/>
        <v>38.36734693877551</v>
      </c>
      <c r="I62" s="67">
        <f t="shared" si="34"/>
        <v>37.238493723849366</v>
      </c>
      <c r="J62" s="67">
        <f t="shared" si="34"/>
        <v>35.44303797468354</v>
      </c>
      <c r="K62" s="67">
        <f t="shared" si="34"/>
        <v>33.55263157894737</v>
      </c>
      <c r="L62" s="67">
        <f t="shared" si="34"/>
        <v>37.9746835443038</v>
      </c>
      <c r="M62" s="67">
        <f t="shared" si="34"/>
        <v>33.08550185873606</v>
      </c>
      <c r="N62" s="61">
        <f>N61/N58*100</f>
        <v>38.97134967207456</v>
      </c>
    </row>
    <row r="63" spans="1:14" s="46" customFormat="1" ht="12" customHeight="1">
      <c r="A63" s="116" t="s">
        <v>121</v>
      </c>
      <c r="B63" s="66">
        <f aca="true" t="shared" si="35" ref="B63:G63">B59-B61</f>
        <v>29</v>
      </c>
      <c r="C63" s="66">
        <f t="shared" si="35"/>
        <v>13</v>
      </c>
      <c r="D63" s="66">
        <f t="shared" si="35"/>
        <v>12</v>
      </c>
      <c r="E63" s="66">
        <f t="shared" si="35"/>
        <v>21</v>
      </c>
      <c r="F63" s="66">
        <f t="shared" si="35"/>
        <v>10</v>
      </c>
      <c r="G63" s="66">
        <f t="shared" si="35"/>
        <v>26</v>
      </c>
      <c r="H63" s="66">
        <f aca="true" t="shared" si="36" ref="H63:M63">H59-H61</f>
        <v>25</v>
      </c>
      <c r="I63" s="66">
        <f t="shared" si="36"/>
        <v>25</v>
      </c>
      <c r="J63" s="66">
        <f t="shared" si="36"/>
        <v>51</v>
      </c>
      <c r="K63" s="66">
        <f t="shared" si="36"/>
        <v>24</v>
      </c>
      <c r="L63" s="66">
        <f t="shared" si="36"/>
        <v>27</v>
      </c>
      <c r="M63" s="66">
        <f t="shared" si="36"/>
        <v>39</v>
      </c>
      <c r="N63" s="60">
        <f>SUM(B63:M63)</f>
        <v>302</v>
      </c>
    </row>
    <row r="64" spans="1:14" s="56" customFormat="1" ht="11.25">
      <c r="A64" s="52" t="s">
        <v>17</v>
      </c>
      <c r="B64" s="67">
        <f aca="true" t="shared" si="37" ref="B64:M64">B63/B58*100</f>
        <v>17.901234567901234</v>
      </c>
      <c r="C64" s="67">
        <f t="shared" si="37"/>
        <v>7.6923076923076925</v>
      </c>
      <c r="D64" s="67">
        <f t="shared" si="37"/>
        <v>5.02092050209205</v>
      </c>
      <c r="E64" s="67">
        <f t="shared" si="37"/>
        <v>8.75</v>
      </c>
      <c r="F64" s="67">
        <f t="shared" si="37"/>
        <v>5.291005291005291</v>
      </c>
      <c r="G64" s="67">
        <f t="shared" si="37"/>
        <v>12.440191387559809</v>
      </c>
      <c r="H64" s="67">
        <f t="shared" si="37"/>
        <v>10.204081632653061</v>
      </c>
      <c r="I64" s="67">
        <f t="shared" si="37"/>
        <v>10.460251046025103</v>
      </c>
      <c r="J64" s="67">
        <f t="shared" si="37"/>
        <v>12.91139240506329</v>
      </c>
      <c r="K64" s="67">
        <f t="shared" si="37"/>
        <v>7.894736842105263</v>
      </c>
      <c r="L64" s="67">
        <f t="shared" si="37"/>
        <v>11.39240506329114</v>
      </c>
      <c r="M64" s="67">
        <f t="shared" si="37"/>
        <v>14.49814126394052</v>
      </c>
      <c r="N64" s="61">
        <f>N63/N58*100</f>
        <v>10.424577148774594</v>
      </c>
    </row>
    <row r="65" spans="1:14" s="46" customFormat="1" ht="12">
      <c r="A65" s="60" t="s">
        <v>119</v>
      </c>
      <c r="B65" s="66">
        <v>28</v>
      </c>
      <c r="C65" s="66">
        <v>11</v>
      </c>
      <c r="D65" s="66">
        <v>10</v>
      </c>
      <c r="E65" s="66">
        <v>21</v>
      </c>
      <c r="F65" s="66">
        <v>10</v>
      </c>
      <c r="G65" s="66">
        <v>25</v>
      </c>
      <c r="H65" s="66">
        <v>25</v>
      </c>
      <c r="I65" s="66">
        <v>24</v>
      </c>
      <c r="J65" s="66">
        <v>51</v>
      </c>
      <c r="K65" s="66">
        <v>24</v>
      </c>
      <c r="L65" s="66">
        <v>27</v>
      </c>
      <c r="M65" s="66">
        <v>38</v>
      </c>
      <c r="N65" s="60">
        <f>SUM(B65:M65)</f>
        <v>294</v>
      </c>
    </row>
    <row r="66" spans="1:14" s="56" customFormat="1" ht="9" customHeight="1">
      <c r="A66" s="52" t="s">
        <v>122</v>
      </c>
      <c r="B66" s="67">
        <f aca="true" t="shared" si="38" ref="B66:M66">B65/B58*100</f>
        <v>17.28395061728395</v>
      </c>
      <c r="C66" s="67">
        <f t="shared" si="38"/>
        <v>6.508875739644971</v>
      </c>
      <c r="D66" s="67">
        <f t="shared" si="38"/>
        <v>4.184100418410042</v>
      </c>
      <c r="E66" s="67">
        <f t="shared" si="38"/>
        <v>8.75</v>
      </c>
      <c r="F66" s="67">
        <f t="shared" si="38"/>
        <v>5.291005291005291</v>
      </c>
      <c r="G66" s="67">
        <f t="shared" si="38"/>
        <v>11.961722488038278</v>
      </c>
      <c r="H66" s="67">
        <f t="shared" si="38"/>
        <v>10.204081632653061</v>
      </c>
      <c r="I66" s="67">
        <f t="shared" si="38"/>
        <v>10.0418410041841</v>
      </c>
      <c r="J66" s="67">
        <f t="shared" si="38"/>
        <v>12.91139240506329</v>
      </c>
      <c r="K66" s="67">
        <f t="shared" si="38"/>
        <v>7.894736842105263</v>
      </c>
      <c r="L66" s="67">
        <f t="shared" si="38"/>
        <v>11.39240506329114</v>
      </c>
      <c r="M66" s="67">
        <f t="shared" si="38"/>
        <v>14.12639405204461</v>
      </c>
      <c r="N66" s="61">
        <f>N65/N58*100</f>
        <v>10.148429409734208</v>
      </c>
    </row>
    <row r="67" spans="1:14" s="46" customFormat="1" ht="12">
      <c r="A67" s="60" t="s">
        <v>120</v>
      </c>
      <c r="B67" s="66">
        <v>1</v>
      </c>
      <c r="C67" s="66">
        <v>2</v>
      </c>
      <c r="D67" s="66">
        <v>2</v>
      </c>
      <c r="E67" s="66">
        <v>0</v>
      </c>
      <c r="F67" s="66">
        <v>0</v>
      </c>
      <c r="G67" s="66">
        <v>1</v>
      </c>
      <c r="H67" s="66">
        <v>0</v>
      </c>
      <c r="I67" s="66">
        <v>1</v>
      </c>
      <c r="J67" s="66">
        <v>0</v>
      </c>
      <c r="K67" s="66">
        <v>0</v>
      </c>
      <c r="L67" s="66">
        <v>0</v>
      </c>
      <c r="M67" s="66">
        <v>0</v>
      </c>
      <c r="N67" s="60">
        <f>SUM(B67:M67)</f>
        <v>7</v>
      </c>
    </row>
    <row r="68" spans="1:14" s="56" customFormat="1" ht="9" customHeight="1">
      <c r="A68" s="52" t="s">
        <v>122</v>
      </c>
      <c r="B68" s="67">
        <f aca="true" t="shared" si="39" ref="B68:M68">B67/B58*100</f>
        <v>0.6172839506172839</v>
      </c>
      <c r="C68" s="67">
        <f t="shared" si="39"/>
        <v>1.183431952662722</v>
      </c>
      <c r="D68" s="67">
        <f t="shared" si="39"/>
        <v>0.8368200836820083</v>
      </c>
      <c r="E68" s="67">
        <f t="shared" si="39"/>
        <v>0</v>
      </c>
      <c r="F68" s="67">
        <f t="shared" si="39"/>
        <v>0</v>
      </c>
      <c r="G68" s="67">
        <f t="shared" si="39"/>
        <v>0.4784688995215311</v>
      </c>
      <c r="H68" s="67">
        <f t="shared" si="39"/>
        <v>0</v>
      </c>
      <c r="I68" s="67">
        <f t="shared" si="39"/>
        <v>0.41841004184100417</v>
      </c>
      <c r="J68" s="67">
        <f t="shared" si="39"/>
        <v>0</v>
      </c>
      <c r="K68" s="67">
        <f t="shared" si="39"/>
        <v>0</v>
      </c>
      <c r="L68" s="67">
        <f t="shared" si="39"/>
        <v>0</v>
      </c>
      <c r="M68" s="67">
        <f t="shared" si="39"/>
        <v>0</v>
      </c>
      <c r="N68" s="61">
        <f>N67/N58*100</f>
        <v>0.2416292716603383</v>
      </c>
    </row>
    <row r="69" spans="1:14" s="46" customFormat="1" ht="12">
      <c r="A69" s="50" t="s">
        <v>45</v>
      </c>
      <c r="B69" s="66">
        <v>0</v>
      </c>
      <c r="C69" s="66">
        <v>0</v>
      </c>
      <c r="D69" s="66">
        <v>1</v>
      </c>
      <c r="E69" s="66">
        <v>20</v>
      </c>
      <c r="F69" s="66">
        <v>10</v>
      </c>
      <c r="G69" s="66">
        <v>0</v>
      </c>
      <c r="H69" s="66">
        <v>0</v>
      </c>
      <c r="I69" s="66">
        <v>0</v>
      </c>
      <c r="J69" s="66">
        <v>43</v>
      </c>
      <c r="K69" s="66">
        <v>22</v>
      </c>
      <c r="L69" s="66">
        <v>0</v>
      </c>
      <c r="M69" s="66">
        <v>0</v>
      </c>
      <c r="N69" s="60">
        <f>SUM(B69:M69)</f>
        <v>96</v>
      </c>
    </row>
    <row r="70" spans="1:14" s="56" customFormat="1" ht="9" customHeight="1">
      <c r="A70" s="52" t="s">
        <v>17</v>
      </c>
      <c r="B70" s="67">
        <f aca="true" t="shared" si="40" ref="B70:M70">B69/B58*100</f>
        <v>0</v>
      </c>
      <c r="C70" s="67">
        <f t="shared" si="40"/>
        <v>0</v>
      </c>
      <c r="D70" s="67">
        <f t="shared" si="40"/>
        <v>0.41841004184100417</v>
      </c>
      <c r="E70" s="67">
        <f t="shared" si="40"/>
        <v>8.333333333333332</v>
      </c>
      <c r="F70" s="67">
        <f t="shared" si="40"/>
        <v>5.291005291005291</v>
      </c>
      <c r="G70" s="67">
        <f t="shared" si="40"/>
        <v>0</v>
      </c>
      <c r="H70" s="67">
        <f t="shared" si="40"/>
        <v>0</v>
      </c>
      <c r="I70" s="67">
        <f t="shared" si="40"/>
        <v>0</v>
      </c>
      <c r="J70" s="67">
        <f t="shared" si="40"/>
        <v>10.886075949367088</v>
      </c>
      <c r="K70" s="67">
        <f t="shared" si="40"/>
        <v>7.236842105263158</v>
      </c>
      <c r="L70" s="67">
        <f t="shared" si="40"/>
        <v>0</v>
      </c>
      <c r="M70" s="67">
        <f t="shared" si="40"/>
        <v>0</v>
      </c>
      <c r="N70" s="61">
        <f>N69/N58*100</f>
        <v>3.3137728684846395</v>
      </c>
    </row>
    <row r="71" spans="1:14" s="56" customFormat="1" ht="12" customHeight="1">
      <c r="A71" s="50" t="s">
        <v>49</v>
      </c>
      <c r="B71" s="66">
        <v>2</v>
      </c>
      <c r="C71" s="66">
        <v>7</v>
      </c>
      <c r="D71" s="66">
        <v>15</v>
      </c>
      <c r="E71" s="66">
        <v>10</v>
      </c>
      <c r="F71" s="66">
        <v>7</v>
      </c>
      <c r="G71" s="66">
        <v>4</v>
      </c>
      <c r="H71" s="66">
        <v>3</v>
      </c>
      <c r="I71" s="66">
        <v>15</v>
      </c>
      <c r="J71" s="66">
        <v>24</v>
      </c>
      <c r="K71" s="66">
        <v>17</v>
      </c>
      <c r="L71" s="66">
        <v>19</v>
      </c>
      <c r="M71" s="66">
        <v>7</v>
      </c>
      <c r="N71" s="60">
        <f>SUM(B71:M71)</f>
        <v>130</v>
      </c>
    </row>
    <row r="72" spans="1:14" s="56" customFormat="1" ht="9" customHeight="1">
      <c r="A72" s="52" t="s">
        <v>17</v>
      </c>
      <c r="B72" s="67">
        <f aca="true" t="shared" si="41" ref="B72:M72">B71/B58*100</f>
        <v>1.2345679012345678</v>
      </c>
      <c r="C72" s="67">
        <f t="shared" si="41"/>
        <v>4.142011834319527</v>
      </c>
      <c r="D72" s="67">
        <f t="shared" si="41"/>
        <v>6.2761506276150625</v>
      </c>
      <c r="E72" s="67">
        <f t="shared" si="41"/>
        <v>4.166666666666666</v>
      </c>
      <c r="F72" s="67">
        <f t="shared" si="41"/>
        <v>3.7037037037037033</v>
      </c>
      <c r="G72" s="67">
        <f t="shared" si="41"/>
        <v>1.9138755980861244</v>
      </c>
      <c r="H72" s="67">
        <f t="shared" si="41"/>
        <v>1.2244897959183674</v>
      </c>
      <c r="I72" s="67">
        <f t="shared" si="41"/>
        <v>6.2761506276150625</v>
      </c>
      <c r="J72" s="67">
        <f t="shared" si="41"/>
        <v>6.075949367088607</v>
      </c>
      <c r="K72" s="67">
        <f t="shared" si="41"/>
        <v>5.592105263157895</v>
      </c>
      <c r="L72" s="67">
        <f t="shared" si="41"/>
        <v>8.016877637130802</v>
      </c>
      <c r="M72" s="67">
        <f t="shared" si="41"/>
        <v>2.6022304832713754</v>
      </c>
      <c r="N72" s="61">
        <f>N71/N58*100</f>
        <v>4.487400759406282</v>
      </c>
    </row>
    <row r="73" spans="1:14" s="46" customFormat="1" ht="12">
      <c r="A73" s="50" t="s">
        <v>46</v>
      </c>
      <c r="B73" s="66">
        <v>10</v>
      </c>
      <c r="C73" s="66">
        <v>14</v>
      </c>
      <c r="D73" s="66">
        <v>12</v>
      </c>
      <c r="E73" s="66">
        <v>22</v>
      </c>
      <c r="F73" s="66">
        <v>15</v>
      </c>
      <c r="G73" s="66">
        <v>11</v>
      </c>
      <c r="H73" s="66">
        <v>65</v>
      </c>
      <c r="I73" s="66">
        <v>15</v>
      </c>
      <c r="J73" s="66">
        <v>42</v>
      </c>
      <c r="K73" s="66">
        <v>21</v>
      </c>
      <c r="L73" s="66">
        <v>31</v>
      </c>
      <c r="M73" s="66">
        <v>23</v>
      </c>
      <c r="N73" s="60">
        <f>SUM(B73:M73)</f>
        <v>281</v>
      </c>
    </row>
    <row r="74" spans="1:14" s="56" customFormat="1" ht="9.75" customHeight="1">
      <c r="A74" s="52" t="s">
        <v>17</v>
      </c>
      <c r="B74" s="67">
        <f aca="true" t="shared" si="42" ref="B74:M74">B73/B58*100</f>
        <v>6.172839506172839</v>
      </c>
      <c r="C74" s="67">
        <f t="shared" si="42"/>
        <v>8.284023668639055</v>
      </c>
      <c r="D74" s="67">
        <f t="shared" si="42"/>
        <v>5.02092050209205</v>
      </c>
      <c r="E74" s="67">
        <f t="shared" si="42"/>
        <v>9.166666666666666</v>
      </c>
      <c r="F74" s="67">
        <f t="shared" si="42"/>
        <v>7.936507936507936</v>
      </c>
      <c r="G74" s="67">
        <f t="shared" si="42"/>
        <v>5.263157894736842</v>
      </c>
      <c r="H74" s="67">
        <f t="shared" si="42"/>
        <v>26.53061224489796</v>
      </c>
      <c r="I74" s="67">
        <f t="shared" si="42"/>
        <v>6.2761506276150625</v>
      </c>
      <c r="J74" s="67">
        <f t="shared" si="42"/>
        <v>10.632911392405063</v>
      </c>
      <c r="K74" s="67">
        <f t="shared" si="42"/>
        <v>6.907894736842106</v>
      </c>
      <c r="L74" s="67">
        <f t="shared" si="42"/>
        <v>13.080168776371309</v>
      </c>
      <c r="M74" s="67">
        <f t="shared" si="42"/>
        <v>8.550185873605948</v>
      </c>
      <c r="N74" s="61">
        <f>N73/N58*100</f>
        <v>9.699689333793579</v>
      </c>
    </row>
    <row r="75" spans="1:20" s="46" customFormat="1" ht="12">
      <c r="A75" s="50" t="s">
        <v>64</v>
      </c>
      <c r="B75" s="66">
        <v>28</v>
      </c>
      <c r="C75" s="66">
        <v>22</v>
      </c>
      <c r="D75" s="66">
        <v>42</v>
      </c>
      <c r="E75" s="66">
        <v>43</v>
      </c>
      <c r="F75" s="66">
        <v>47</v>
      </c>
      <c r="G75" s="66">
        <v>49</v>
      </c>
      <c r="H75" s="66">
        <v>39</v>
      </c>
      <c r="I75" s="66">
        <v>60</v>
      </c>
      <c r="J75" s="66">
        <v>46</v>
      </c>
      <c r="K75" s="66">
        <v>73</v>
      </c>
      <c r="L75" s="66">
        <v>42</v>
      </c>
      <c r="M75" s="66">
        <v>83</v>
      </c>
      <c r="N75" s="60">
        <f>SUM(B75:M75)</f>
        <v>574</v>
      </c>
      <c r="O75" s="68"/>
      <c r="P75" s="49"/>
      <c r="Q75" s="49"/>
      <c r="R75" s="49"/>
      <c r="S75" s="49"/>
      <c r="T75" s="49"/>
    </row>
    <row r="76" spans="1:14" s="56" customFormat="1" ht="11.25">
      <c r="A76" s="52" t="s">
        <v>17</v>
      </c>
      <c r="B76" s="67">
        <f aca="true" t="shared" si="43" ref="B76:M76">B75/B58*100</f>
        <v>17.28395061728395</v>
      </c>
      <c r="C76" s="67">
        <f t="shared" si="43"/>
        <v>13.017751479289942</v>
      </c>
      <c r="D76" s="67">
        <f t="shared" si="43"/>
        <v>17.573221757322173</v>
      </c>
      <c r="E76" s="67">
        <f t="shared" si="43"/>
        <v>17.916666666666668</v>
      </c>
      <c r="F76" s="67">
        <f t="shared" si="43"/>
        <v>24.867724867724867</v>
      </c>
      <c r="G76" s="67">
        <f t="shared" si="43"/>
        <v>23.444976076555022</v>
      </c>
      <c r="H76" s="67">
        <f t="shared" si="43"/>
        <v>15.918367346938775</v>
      </c>
      <c r="I76" s="67">
        <f t="shared" si="43"/>
        <v>25.10460251046025</v>
      </c>
      <c r="J76" s="67">
        <f t="shared" si="43"/>
        <v>11.645569620253164</v>
      </c>
      <c r="K76" s="67">
        <f t="shared" si="43"/>
        <v>24.013157894736842</v>
      </c>
      <c r="L76" s="67">
        <f t="shared" si="43"/>
        <v>17.72151898734177</v>
      </c>
      <c r="M76" s="67">
        <f t="shared" si="43"/>
        <v>30.855018587360593</v>
      </c>
      <c r="N76" s="61">
        <f>N75/N58*100</f>
        <v>19.81360027614774</v>
      </c>
    </row>
    <row r="77" spans="1:14" s="46" customFormat="1" ht="12">
      <c r="A77" s="50" t="s">
        <v>65</v>
      </c>
      <c r="B77" s="66">
        <v>20</v>
      </c>
      <c r="C77" s="66">
        <v>17</v>
      </c>
      <c r="D77" s="66">
        <v>21</v>
      </c>
      <c r="E77" s="66">
        <v>13</v>
      </c>
      <c r="F77" s="66">
        <v>13</v>
      </c>
      <c r="G77" s="66">
        <v>21</v>
      </c>
      <c r="H77" s="66">
        <v>11</v>
      </c>
      <c r="I77" s="66">
        <v>21</v>
      </c>
      <c r="J77" s="66">
        <v>23</v>
      </c>
      <c r="K77" s="66">
        <v>30</v>
      </c>
      <c r="L77" s="66">
        <v>18</v>
      </c>
      <c r="M77" s="66">
        <v>17</v>
      </c>
      <c r="N77" s="60">
        <f>SUM(B77:M77)</f>
        <v>225</v>
      </c>
    </row>
    <row r="78" spans="1:14" s="56" customFormat="1" ht="9" customHeight="1">
      <c r="A78" s="52" t="s">
        <v>17</v>
      </c>
      <c r="B78" s="67">
        <f aca="true" t="shared" si="44" ref="B78:M78">B77/B58*100</f>
        <v>12.345679012345679</v>
      </c>
      <c r="C78" s="67">
        <f t="shared" si="44"/>
        <v>10.059171597633137</v>
      </c>
      <c r="D78" s="67">
        <f t="shared" si="44"/>
        <v>8.786610878661087</v>
      </c>
      <c r="E78" s="67">
        <f t="shared" si="44"/>
        <v>5.416666666666667</v>
      </c>
      <c r="F78" s="67">
        <f t="shared" si="44"/>
        <v>6.878306878306878</v>
      </c>
      <c r="G78" s="67">
        <f t="shared" si="44"/>
        <v>10.047846889952153</v>
      </c>
      <c r="H78" s="67">
        <f t="shared" si="44"/>
        <v>4.489795918367347</v>
      </c>
      <c r="I78" s="67">
        <f t="shared" si="44"/>
        <v>8.786610878661087</v>
      </c>
      <c r="J78" s="67">
        <f t="shared" si="44"/>
        <v>5.822784810126582</v>
      </c>
      <c r="K78" s="67">
        <f t="shared" si="44"/>
        <v>9.868421052631579</v>
      </c>
      <c r="L78" s="67">
        <f t="shared" si="44"/>
        <v>7.59493670886076</v>
      </c>
      <c r="M78" s="67">
        <f t="shared" si="44"/>
        <v>6.319702602230483</v>
      </c>
      <c r="N78" s="61">
        <f>N77/N58*100</f>
        <v>7.766655160510873</v>
      </c>
    </row>
    <row r="79" spans="1:14" s="46" customFormat="1" ht="11.25" customHeight="1">
      <c r="A79" s="50" t="s">
        <v>66</v>
      </c>
      <c r="B79" s="66">
        <v>0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8</v>
      </c>
      <c r="K79" s="66">
        <v>5</v>
      </c>
      <c r="L79" s="66">
        <v>0</v>
      </c>
      <c r="M79" s="66">
        <v>0</v>
      </c>
      <c r="N79" s="60">
        <f>SUM(B79:M79)</f>
        <v>13</v>
      </c>
    </row>
    <row r="80" spans="1:14" s="56" customFormat="1" ht="9.75" customHeight="1">
      <c r="A80" s="52" t="s">
        <v>17</v>
      </c>
      <c r="B80" s="67">
        <f aca="true" t="shared" si="45" ref="B80:M80">B79/B58*100</f>
        <v>0</v>
      </c>
      <c r="C80" s="67">
        <f t="shared" si="45"/>
        <v>0</v>
      </c>
      <c r="D80" s="67">
        <f t="shared" si="45"/>
        <v>0</v>
      </c>
      <c r="E80" s="67">
        <f t="shared" si="45"/>
        <v>0</v>
      </c>
      <c r="F80" s="67">
        <f t="shared" si="45"/>
        <v>0</v>
      </c>
      <c r="G80" s="67">
        <f t="shared" si="45"/>
        <v>0</v>
      </c>
      <c r="H80" s="67">
        <f t="shared" si="45"/>
        <v>0</v>
      </c>
      <c r="I80" s="67">
        <f t="shared" si="45"/>
        <v>0</v>
      </c>
      <c r="J80" s="67">
        <f t="shared" si="45"/>
        <v>2.0253164556962027</v>
      </c>
      <c r="K80" s="67">
        <f t="shared" si="45"/>
        <v>1.644736842105263</v>
      </c>
      <c r="L80" s="67">
        <f t="shared" si="45"/>
        <v>0</v>
      </c>
      <c r="M80" s="67">
        <f t="shared" si="45"/>
        <v>0</v>
      </c>
      <c r="N80" s="61">
        <f>N79/N58*100</f>
        <v>0.44874007594062826</v>
      </c>
    </row>
    <row r="81" spans="1:14" s="46" customFormat="1" ht="10.5" customHeight="1">
      <c r="A81" s="50" t="s">
        <v>67</v>
      </c>
      <c r="B81" s="66">
        <v>0</v>
      </c>
      <c r="C81" s="66">
        <v>0</v>
      </c>
      <c r="D81" s="66">
        <v>0</v>
      </c>
      <c r="E81" s="66">
        <v>0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0">
        <f>SUM(B81:M81)</f>
        <v>0</v>
      </c>
    </row>
    <row r="82" spans="1:14" s="56" customFormat="1" ht="10.5" customHeight="1">
      <c r="A82" s="52" t="s">
        <v>17</v>
      </c>
      <c r="B82" s="67">
        <f aca="true" t="shared" si="46" ref="B82:M82">B81/B58*100</f>
        <v>0</v>
      </c>
      <c r="C82" s="67">
        <f t="shared" si="46"/>
        <v>0</v>
      </c>
      <c r="D82" s="67">
        <f t="shared" si="46"/>
        <v>0</v>
      </c>
      <c r="E82" s="67">
        <f t="shared" si="46"/>
        <v>0</v>
      </c>
      <c r="F82" s="67">
        <f t="shared" si="46"/>
        <v>0</v>
      </c>
      <c r="G82" s="67">
        <f t="shared" si="46"/>
        <v>0</v>
      </c>
      <c r="H82" s="67">
        <f t="shared" si="46"/>
        <v>0</v>
      </c>
      <c r="I82" s="67">
        <f t="shared" si="46"/>
        <v>0</v>
      </c>
      <c r="J82" s="67">
        <f t="shared" si="46"/>
        <v>0</v>
      </c>
      <c r="K82" s="67">
        <f t="shared" si="46"/>
        <v>0</v>
      </c>
      <c r="L82" s="67">
        <f t="shared" si="46"/>
        <v>0</v>
      </c>
      <c r="M82" s="67">
        <f t="shared" si="46"/>
        <v>0</v>
      </c>
      <c r="N82" s="61">
        <f>N81/N58*100</f>
        <v>0</v>
      </c>
    </row>
    <row r="83" spans="1:14" s="46" customFormat="1" ht="12">
      <c r="A83" s="50" t="s">
        <v>68</v>
      </c>
      <c r="B83" s="66">
        <v>7</v>
      </c>
      <c r="C83" s="66">
        <v>4</v>
      </c>
      <c r="D83" s="66">
        <v>6</v>
      </c>
      <c r="E83" s="66">
        <v>5</v>
      </c>
      <c r="F83" s="66">
        <v>2</v>
      </c>
      <c r="G83" s="66">
        <v>2</v>
      </c>
      <c r="H83" s="66">
        <v>4</v>
      </c>
      <c r="I83" s="66">
        <v>3</v>
      </c>
      <c r="J83" s="66">
        <v>2</v>
      </c>
      <c r="K83" s="66">
        <v>2</v>
      </c>
      <c r="L83" s="66">
        <v>4</v>
      </c>
      <c r="M83" s="66">
        <v>1</v>
      </c>
      <c r="N83" s="60">
        <f>SUM(B83:M83)</f>
        <v>42</v>
      </c>
    </row>
    <row r="84" spans="1:14" s="56" customFormat="1" ht="9" customHeight="1">
      <c r="A84" s="52" t="s">
        <v>17</v>
      </c>
      <c r="B84" s="67">
        <f aca="true" t="shared" si="47" ref="B84:M84">B83/B58*100</f>
        <v>4.320987654320987</v>
      </c>
      <c r="C84" s="67">
        <f t="shared" si="47"/>
        <v>2.366863905325444</v>
      </c>
      <c r="D84" s="67">
        <f t="shared" si="47"/>
        <v>2.510460251046025</v>
      </c>
      <c r="E84" s="67">
        <f t="shared" si="47"/>
        <v>2.083333333333333</v>
      </c>
      <c r="F84" s="67">
        <f t="shared" si="47"/>
        <v>1.0582010582010581</v>
      </c>
      <c r="G84" s="67">
        <f t="shared" si="47"/>
        <v>0.9569377990430622</v>
      </c>
      <c r="H84" s="67">
        <f t="shared" si="47"/>
        <v>1.6326530612244898</v>
      </c>
      <c r="I84" s="67">
        <f t="shared" si="47"/>
        <v>1.2552301255230125</v>
      </c>
      <c r="J84" s="67">
        <f t="shared" si="47"/>
        <v>0.5063291139240507</v>
      </c>
      <c r="K84" s="67">
        <f t="shared" si="47"/>
        <v>0.6578947368421052</v>
      </c>
      <c r="L84" s="67">
        <f t="shared" si="47"/>
        <v>1.6877637130801686</v>
      </c>
      <c r="M84" s="67">
        <f t="shared" si="47"/>
        <v>0.37174721189591076</v>
      </c>
      <c r="N84" s="61">
        <f>N83/N58*100</f>
        <v>1.4497756299620297</v>
      </c>
    </row>
    <row r="85" spans="1:14" s="46" customFormat="1" ht="9.75" customHeight="1">
      <c r="A85" s="50" t="s">
        <v>69</v>
      </c>
      <c r="B85" s="51">
        <f aca="true" t="shared" si="48" ref="B85:G85">B58-B59-B69-B71-B73-B75-B77-B79-B81-B83</f>
        <v>6</v>
      </c>
      <c r="C85" s="51">
        <f t="shared" si="48"/>
        <v>15</v>
      </c>
      <c r="D85" s="51">
        <f t="shared" si="48"/>
        <v>7</v>
      </c>
      <c r="E85" s="51">
        <f t="shared" si="48"/>
        <v>4</v>
      </c>
      <c r="F85" s="51">
        <f t="shared" si="48"/>
        <v>9</v>
      </c>
      <c r="G85" s="51">
        <f t="shared" si="48"/>
        <v>9</v>
      </c>
      <c r="H85" s="51">
        <f aca="true" t="shared" si="49" ref="H85:M85">H58-H59-H69-H71-H73-H75-H77-H79-H81-H83</f>
        <v>4</v>
      </c>
      <c r="I85" s="51">
        <f t="shared" si="49"/>
        <v>11</v>
      </c>
      <c r="J85" s="51">
        <f t="shared" si="49"/>
        <v>16</v>
      </c>
      <c r="K85" s="51">
        <f t="shared" si="49"/>
        <v>8</v>
      </c>
      <c r="L85" s="51">
        <f t="shared" si="49"/>
        <v>6</v>
      </c>
      <c r="M85" s="51">
        <f t="shared" si="49"/>
        <v>10</v>
      </c>
      <c r="N85" s="60">
        <f>SUM(B85:M85)</f>
        <v>105</v>
      </c>
    </row>
    <row r="86" spans="1:14" s="56" customFormat="1" ht="10.5" customHeight="1" thickBot="1">
      <c r="A86" s="57" t="s">
        <v>17</v>
      </c>
      <c r="B86" s="69">
        <f aca="true" t="shared" si="50" ref="B86:M86">B85/B58*100</f>
        <v>3.7037037037037033</v>
      </c>
      <c r="C86" s="69">
        <f t="shared" si="50"/>
        <v>8.875739644970414</v>
      </c>
      <c r="D86" s="69">
        <f t="shared" si="50"/>
        <v>2.928870292887029</v>
      </c>
      <c r="E86" s="69">
        <f t="shared" si="50"/>
        <v>1.6666666666666667</v>
      </c>
      <c r="F86" s="69">
        <f t="shared" si="50"/>
        <v>4.761904761904762</v>
      </c>
      <c r="G86" s="69">
        <f t="shared" si="50"/>
        <v>4.30622009569378</v>
      </c>
      <c r="H86" s="69">
        <f t="shared" si="50"/>
        <v>1.6326530612244898</v>
      </c>
      <c r="I86" s="69">
        <f t="shared" si="50"/>
        <v>4.602510460251046</v>
      </c>
      <c r="J86" s="69">
        <f t="shared" si="50"/>
        <v>4.050632911392405</v>
      </c>
      <c r="K86" s="69">
        <f t="shared" si="50"/>
        <v>2.631578947368421</v>
      </c>
      <c r="L86" s="69">
        <f t="shared" si="50"/>
        <v>2.5316455696202533</v>
      </c>
      <c r="M86" s="69">
        <f t="shared" si="50"/>
        <v>3.717472118959108</v>
      </c>
      <c r="N86" s="62">
        <f>N85/N58*100</f>
        <v>3.624439074905074</v>
      </c>
    </row>
  </sheetData>
  <printOptions/>
  <pageMargins left="0.73" right="0.13" top="0.25" bottom="0.2" header="0.25" footer="0.2"/>
  <pageSetup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8"/>
  <dimension ref="A1:O65"/>
  <sheetViews>
    <sheetView showGridLines="0" workbookViewId="0" topLeftCell="A1">
      <selection activeCell="C3" sqref="C3:N9"/>
    </sheetView>
  </sheetViews>
  <sheetFormatPr defaultColWidth="9.00390625" defaultRowHeight="12.75"/>
  <cols>
    <col min="1" max="1" width="23.375" style="70" customWidth="1"/>
    <col min="2" max="14" width="6.25390625" style="70" customWidth="1"/>
    <col min="15" max="16384" width="8.00390625" style="70" customWidth="1"/>
  </cols>
  <sheetData>
    <row r="1" spans="1:14" s="39" customFormat="1" ht="27" customHeight="1" thickBot="1">
      <c r="A1" s="179" t="s">
        <v>133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1:15" s="46" customFormat="1" ht="12.75" customHeight="1" thickBot="1">
      <c r="A2" s="40" t="s">
        <v>1</v>
      </c>
      <c r="B2" s="44" t="s">
        <v>48</v>
      </c>
      <c r="C2" s="42" t="s">
        <v>99</v>
      </c>
      <c r="D2" s="43" t="s">
        <v>100</v>
      </c>
      <c r="E2" s="43" t="s">
        <v>101</v>
      </c>
      <c r="F2" s="43" t="s">
        <v>102</v>
      </c>
      <c r="G2" s="43" t="s">
        <v>103</v>
      </c>
      <c r="H2" s="43" t="s">
        <v>104</v>
      </c>
      <c r="I2" s="43" t="s">
        <v>47</v>
      </c>
      <c r="J2" s="43" t="s">
        <v>105</v>
      </c>
      <c r="K2" s="43" t="s">
        <v>106</v>
      </c>
      <c r="L2" s="43" t="s">
        <v>107</v>
      </c>
      <c r="M2" s="43" t="s">
        <v>108</v>
      </c>
      <c r="N2" s="44" t="s">
        <v>109</v>
      </c>
      <c r="O2" s="45"/>
    </row>
    <row r="3" spans="1:15" s="46" customFormat="1" ht="12" customHeight="1">
      <c r="A3" s="47" t="s">
        <v>2</v>
      </c>
      <c r="B3" s="226">
        <v>1960</v>
      </c>
      <c r="C3" s="168">
        <v>1805</v>
      </c>
      <c r="D3" s="48">
        <v>1834</v>
      </c>
      <c r="E3" s="48">
        <v>1786</v>
      </c>
      <c r="F3" s="48">
        <v>1685</v>
      </c>
      <c r="G3" s="48">
        <v>1570</v>
      </c>
      <c r="H3" s="48">
        <v>1631</v>
      </c>
      <c r="I3" s="48">
        <v>1703</v>
      </c>
      <c r="J3" s="48">
        <v>1673</v>
      </c>
      <c r="K3" s="48">
        <v>1619</v>
      </c>
      <c r="L3" s="48">
        <v>1534</v>
      </c>
      <c r="M3" s="48">
        <v>1593</v>
      </c>
      <c r="N3" s="280">
        <v>1634</v>
      </c>
      <c r="O3" s="49"/>
    </row>
    <row r="4" spans="1:15" s="46" customFormat="1" ht="12" customHeight="1">
      <c r="A4" s="50" t="s">
        <v>3</v>
      </c>
      <c r="B4" s="227">
        <v>1029</v>
      </c>
      <c r="C4" s="120">
        <v>918</v>
      </c>
      <c r="D4" s="51">
        <v>914</v>
      </c>
      <c r="E4" s="51">
        <v>881</v>
      </c>
      <c r="F4" s="51">
        <v>853</v>
      </c>
      <c r="G4" s="51">
        <v>802</v>
      </c>
      <c r="H4" s="51">
        <v>875</v>
      </c>
      <c r="I4" s="51">
        <v>921</v>
      </c>
      <c r="J4" s="51">
        <v>952</v>
      </c>
      <c r="K4" s="51">
        <v>952</v>
      </c>
      <c r="L4" s="51">
        <v>928</v>
      </c>
      <c r="M4" s="51">
        <v>945</v>
      </c>
      <c r="N4" s="117">
        <v>961</v>
      </c>
      <c r="O4" s="49"/>
    </row>
    <row r="5" spans="1:15" s="56" customFormat="1" ht="9.75" customHeight="1">
      <c r="A5" s="52" t="s">
        <v>4</v>
      </c>
      <c r="B5" s="228">
        <f aca="true" t="shared" si="0" ref="B5:N5">B4/B3*100</f>
        <v>52.5</v>
      </c>
      <c r="C5" s="115">
        <f t="shared" si="0"/>
        <v>50.85872576177285</v>
      </c>
      <c r="D5" s="54">
        <f t="shared" si="0"/>
        <v>49.836423118865866</v>
      </c>
      <c r="E5" s="54">
        <f t="shared" si="0"/>
        <v>49.328107502799554</v>
      </c>
      <c r="F5" s="54">
        <f t="shared" si="0"/>
        <v>50.62314540059347</v>
      </c>
      <c r="G5" s="54">
        <f t="shared" si="0"/>
        <v>51.0828025477707</v>
      </c>
      <c r="H5" s="54">
        <f t="shared" si="0"/>
        <v>53.648068669527895</v>
      </c>
      <c r="I5" s="54">
        <f t="shared" si="0"/>
        <v>54.081033470346455</v>
      </c>
      <c r="J5" s="54">
        <f t="shared" si="0"/>
        <v>56.903765690376574</v>
      </c>
      <c r="K5" s="54">
        <f t="shared" si="0"/>
        <v>58.80172946263126</v>
      </c>
      <c r="L5" s="54">
        <f t="shared" si="0"/>
        <v>60.495436766623214</v>
      </c>
      <c r="M5" s="54">
        <f t="shared" si="0"/>
        <v>59.32203389830508</v>
      </c>
      <c r="N5" s="118">
        <f t="shared" si="0"/>
        <v>58.81272949816402</v>
      </c>
      <c r="O5" s="55"/>
    </row>
    <row r="6" spans="1:15" s="46" customFormat="1" ht="12" customHeight="1">
      <c r="A6" s="50" t="s">
        <v>6</v>
      </c>
      <c r="B6" s="227">
        <v>157</v>
      </c>
      <c r="C6" s="120">
        <v>160</v>
      </c>
      <c r="D6" s="51">
        <v>167</v>
      </c>
      <c r="E6" s="51">
        <v>149</v>
      </c>
      <c r="F6" s="51">
        <v>130</v>
      </c>
      <c r="G6" s="51">
        <v>127</v>
      </c>
      <c r="H6" s="51">
        <v>125</v>
      </c>
      <c r="I6" s="51">
        <v>140</v>
      </c>
      <c r="J6" s="51">
        <v>122</v>
      </c>
      <c r="K6" s="51">
        <v>128</v>
      </c>
      <c r="L6" s="51">
        <v>132</v>
      </c>
      <c r="M6" s="51">
        <v>160</v>
      </c>
      <c r="N6" s="117">
        <v>167</v>
      </c>
      <c r="O6" s="49"/>
    </row>
    <row r="7" spans="1:15" s="56" customFormat="1" ht="10.5" customHeight="1">
      <c r="A7" s="52" t="s">
        <v>4</v>
      </c>
      <c r="B7" s="228">
        <f aca="true" t="shared" si="1" ref="B7:N7">B6/B3*100</f>
        <v>8.010204081632653</v>
      </c>
      <c r="C7" s="115">
        <f t="shared" si="1"/>
        <v>8.86426592797784</v>
      </c>
      <c r="D7" s="54">
        <f t="shared" si="1"/>
        <v>9.10577971646674</v>
      </c>
      <c r="E7" s="54">
        <f t="shared" si="1"/>
        <v>8.342665173572229</v>
      </c>
      <c r="F7" s="54">
        <f t="shared" si="1"/>
        <v>7.71513353115727</v>
      </c>
      <c r="G7" s="54">
        <f t="shared" si="1"/>
        <v>8.089171974522293</v>
      </c>
      <c r="H7" s="54">
        <f t="shared" si="1"/>
        <v>7.664009809932557</v>
      </c>
      <c r="I7" s="54">
        <f t="shared" si="1"/>
        <v>8.220786846741044</v>
      </c>
      <c r="J7" s="54">
        <f t="shared" si="1"/>
        <v>7.292289300657502</v>
      </c>
      <c r="K7" s="54">
        <f t="shared" si="1"/>
        <v>7.906114885731934</v>
      </c>
      <c r="L7" s="54">
        <f t="shared" si="1"/>
        <v>8.604954367666231</v>
      </c>
      <c r="M7" s="54">
        <f t="shared" si="1"/>
        <v>10.043942247332078</v>
      </c>
      <c r="N7" s="118">
        <f t="shared" si="1"/>
        <v>10.2203182374541</v>
      </c>
      <c r="O7" s="55"/>
    </row>
    <row r="8" spans="1:15" s="46" customFormat="1" ht="12" customHeight="1">
      <c r="A8" s="50" t="s">
        <v>54</v>
      </c>
      <c r="B8" s="227">
        <f aca="true" t="shared" si="2" ref="B8:G8">B3-B6</f>
        <v>1803</v>
      </c>
      <c r="C8" s="120">
        <f t="shared" si="2"/>
        <v>1645</v>
      </c>
      <c r="D8" s="51">
        <f t="shared" si="2"/>
        <v>1667</v>
      </c>
      <c r="E8" s="51">
        <f t="shared" si="2"/>
        <v>1637</v>
      </c>
      <c r="F8" s="51">
        <f t="shared" si="2"/>
        <v>1555</v>
      </c>
      <c r="G8" s="51">
        <f t="shared" si="2"/>
        <v>1443</v>
      </c>
      <c r="H8" s="51">
        <f aca="true" t="shared" si="3" ref="H8:M8">H3-H6</f>
        <v>1506</v>
      </c>
      <c r="I8" s="51">
        <f t="shared" si="3"/>
        <v>1563</v>
      </c>
      <c r="J8" s="51">
        <f t="shared" si="3"/>
        <v>1551</v>
      </c>
      <c r="K8" s="51">
        <f t="shared" si="3"/>
        <v>1491</v>
      </c>
      <c r="L8" s="51">
        <f t="shared" si="3"/>
        <v>1402</v>
      </c>
      <c r="M8" s="51">
        <f t="shared" si="3"/>
        <v>1433</v>
      </c>
      <c r="N8" s="117">
        <f>N3-N6</f>
        <v>1467</v>
      </c>
      <c r="O8" s="49"/>
    </row>
    <row r="9" spans="1:15" s="56" customFormat="1" ht="11.25" customHeight="1" thickBot="1">
      <c r="A9" s="57" t="s">
        <v>4</v>
      </c>
      <c r="B9" s="229">
        <f aca="true" t="shared" si="4" ref="B9:N9">B8/B3*100</f>
        <v>91.98979591836735</v>
      </c>
      <c r="C9" s="121">
        <f t="shared" si="4"/>
        <v>91.13573407202216</v>
      </c>
      <c r="D9" s="58">
        <f t="shared" si="4"/>
        <v>90.89422028353326</v>
      </c>
      <c r="E9" s="58">
        <f t="shared" si="4"/>
        <v>91.65733482642777</v>
      </c>
      <c r="F9" s="58">
        <f t="shared" si="4"/>
        <v>92.28486646884274</v>
      </c>
      <c r="G9" s="58">
        <f t="shared" si="4"/>
        <v>91.91082802547771</v>
      </c>
      <c r="H9" s="58">
        <f t="shared" si="4"/>
        <v>92.33599019006743</v>
      </c>
      <c r="I9" s="58">
        <f t="shared" si="4"/>
        <v>91.77921315325895</v>
      </c>
      <c r="J9" s="58">
        <f t="shared" si="4"/>
        <v>92.7077106993425</v>
      </c>
      <c r="K9" s="58">
        <f t="shared" si="4"/>
        <v>92.09388511426808</v>
      </c>
      <c r="L9" s="58">
        <f t="shared" si="4"/>
        <v>91.39504563233378</v>
      </c>
      <c r="M9" s="58">
        <f t="shared" si="4"/>
        <v>89.95605775266792</v>
      </c>
      <c r="N9" s="119">
        <f t="shared" si="4"/>
        <v>89.7796817625459</v>
      </c>
      <c r="O9" s="55"/>
    </row>
    <row r="10" spans="1:14" s="46" customFormat="1" ht="26.25" customHeight="1" thickBot="1">
      <c r="A10" s="181" t="s">
        <v>134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6"/>
    </row>
    <row r="11" spans="1:14" s="46" customFormat="1" ht="12.75" customHeight="1" thickBot="1">
      <c r="A11" s="40" t="s">
        <v>1</v>
      </c>
      <c r="B11" s="59" t="s">
        <v>99</v>
      </c>
      <c r="C11" s="43" t="s">
        <v>100</v>
      </c>
      <c r="D11" s="43" t="s">
        <v>101</v>
      </c>
      <c r="E11" s="43" t="s">
        <v>102</v>
      </c>
      <c r="F11" s="43" t="s">
        <v>103</v>
      </c>
      <c r="G11" s="43" t="s">
        <v>104</v>
      </c>
      <c r="H11" s="43" t="s">
        <v>110</v>
      </c>
      <c r="I11" s="43" t="s">
        <v>105</v>
      </c>
      <c r="J11" s="43" t="s">
        <v>106</v>
      </c>
      <c r="K11" s="43" t="s">
        <v>107</v>
      </c>
      <c r="L11" s="43" t="s">
        <v>108</v>
      </c>
      <c r="M11" s="43" t="s">
        <v>109</v>
      </c>
      <c r="N11" s="41" t="s">
        <v>39</v>
      </c>
    </row>
    <row r="12" spans="1:14" s="46" customFormat="1" ht="13.5" customHeight="1">
      <c r="A12" s="47" t="s">
        <v>9</v>
      </c>
      <c r="B12" s="48">
        <v>205</v>
      </c>
      <c r="C12" s="48">
        <v>183</v>
      </c>
      <c r="D12" s="48">
        <v>161</v>
      </c>
      <c r="E12" s="48">
        <v>153</v>
      </c>
      <c r="F12" s="48">
        <v>121</v>
      </c>
      <c r="G12" s="48">
        <v>278</v>
      </c>
      <c r="H12" s="48">
        <v>336</v>
      </c>
      <c r="I12" s="48">
        <v>231</v>
      </c>
      <c r="J12" s="48">
        <v>340</v>
      </c>
      <c r="K12" s="48">
        <v>234</v>
      </c>
      <c r="L12" s="48">
        <v>313</v>
      </c>
      <c r="M12" s="48">
        <v>300</v>
      </c>
      <c r="N12" s="47">
        <f>SUM(B12:M12)</f>
        <v>2855</v>
      </c>
    </row>
    <row r="13" spans="1:14" s="46" customFormat="1" ht="13.5" customHeight="1">
      <c r="A13" s="50" t="s">
        <v>129</v>
      </c>
      <c r="B13" s="51">
        <v>77</v>
      </c>
      <c r="C13" s="51">
        <v>66</v>
      </c>
      <c r="D13" s="51">
        <v>79</v>
      </c>
      <c r="E13" s="51">
        <v>87</v>
      </c>
      <c r="F13" s="51">
        <v>41</v>
      </c>
      <c r="G13" s="51">
        <v>159</v>
      </c>
      <c r="H13" s="51">
        <v>177</v>
      </c>
      <c r="I13" s="51">
        <v>134</v>
      </c>
      <c r="J13" s="51">
        <v>181</v>
      </c>
      <c r="K13" s="51">
        <v>125</v>
      </c>
      <c r="L13" s="51">
        <v>134</v>
      </c>
      <c r="M13" s="51">
        <v>167</v>
      </c>
      <c r="N13" s="60">
        <f>SUM(B13:M13)</f>
        <v>1427</v>
      </c>
    </row>
    <row r="14" spans="1:14" s="46" customFormat="1" ht="13.5" customHeight="1">
      <c r="A14" s="52" t="s">
        <v>124</v>
      </c>
      <c r="B14" s="115">
        <f aca="true" t="shared" si="5" ref="B14:M14">B13/B12*100</f>
        <v>37.5609756097561</v>
      </c>
      <c r="C14" s="54">
        <f t="shared" si="5"/>
        <v>36.0655737704918</v>
      </c>
      <c r="D14" s="54">
        <f t="shared" si="5"/>
        <v>49.06832298136646</v>
      </c>
      <c r="E14" s="54">
        <f t="shared" si="5"/>
        <v>56.86274509803921</v>
      </c>
      <c r="F14" s="54">
        <f t="shared" si="5"/>
        <v>33.88429752066116</v>
      </c>
      <c r="G14" s="54">
        <f t="shared" si="5"/>
        <v>57.194244604316545</v>
      </c>
      <c r="H14" s="54">
        <f t="shared" si="5"/>
        <v>52.67857142857143</v>
      </c>
      <c r="I14" s="54">
        <f t="shared" si="5"/>
        <v>58.00865800865801</v>
      </c>
      <c r="J14" s="54">
        <f t="shared" si="5"/>
        <v>53.23529411764706</v>
      </c>
      <c r="K14" s="54">
        <f t="shared" si="5"/>
        <v>53.41880341880342</v>
      </c>
      <c r="L14" s="54">
        <f t="shared" si="5"/>
        <v>42.81150159744409</v>
      </c>
      <c r="M14" s="54">
        <f t="shared" si="5"/>
        <v>55.666666666666664</v>
      </c>
      <c r="N14" s="61">
        <f>N13/N12*100</f>
        <v>49.982486865148864</v>
      </c>
    </row>
    <row r="15" spans="1:14" s="46" customFormat="1" ht="12">
      <c r="A15" s="50" t="s">
        <v>57</v>
      </c>
      <c r="B15" s="51">
        <v>54</v>
      </c>
      <c r="C15" s="51">
        <v>47</v>
      </c>
      <c r="D15" s="51">
        <v>43</v>
      </c>
      <c r="E15" s="51">
        <v>33</v>
      </c>
      <c r="F15" s="51">
        <v>36</v>
      </c>
      <c r="G15" s="51">
        <v>166</v>
      </c>
      <c r="H15" s="51">
        <v>189</v>
      </c>
      <c r="I15" s="51">
        <v>139</v>
      </c>
      <c r="J15" s="51">
        <v>203</v>
      </c>
      <c r="K15" s="51">
        <v>144</v>
      </c>
      <c r="L15" s="51">
        <v>107</v>
      </c>
      <c r="M15" s="51">
        <v>48</v>
      </c>
      <c r="N15" s="60">
        <f>SUM(B15:M15)</f>
        <v>1209</v>
      </c>
    </row>
    <row r="16" spans="1:14" s="56" customFormat="1" ht="9.75" customHeight="1">
      <c r="A16" s="52" t="s">
        <v>124</v>
      </c>
      <c r="B16" s="54">
        <f aca="true" t="shared" si="6" ref="B16:M16">B15/B12*100</f>
        <v>26.34146341463415</v>
      </c>
      <c r="C16" s="54">
        <f t="shared" si="6"/>
        <v>25.683060109289617</v>
      </c>
      <c r="D16" s="54">
        <f t="shared" si="6"/>
        <v>26.70807453416149</v>
      </c>
      <c r="E16" s="54">
        <f t="shared" si="6"/>
        <v>21.568627450980394</v>
      </c>
      <c r="F16" s="54">
        <f t="shared" si="6"/>
        <v>29.75206611570248</v>
      </c>
      <c r="G16" s="54">
        <f t="shared" si="6"/>
        <v>59.71223021582733</v>
      </c>
      <c r="H16" s="54">
        <f t="shared" si="6"/>
        <v>56.25</v>
      </c>
      <c r="I16" s="54">
        <f t="shared" si="6"/>
        <v>60.17316017316018</v>
      </c>
      <c r="J16" s="54">
        <f t="shared" si="6"/>
        <v>59.705882352941174</v>
      </c>
      <c r="K16" s="54">
        <f t="shared" si="6"/>
        <v>61.53846153846154</v>
      </c>
      <c r="L16" s="54">
        <f t="shared" si="6"/>
        <v>34.185303514377</v>
      </c>
      <c r="M16" s="54">
        <f t="shared" si="6"/>
        <v>16</v>
      </c>
      <c r="N16" s="61">
        <f>N15/N12*100</f>
        <v>42.34676007005254</v>
      </c>
    </row>
    <row r="17" spans="1:14" s="46" customFormat="1" ht="12">
      <c r="A17" s="50" t="s">
        <v>58</v>
      </c>
      <c r="B17" s="51">
        <f aca="true" t="shared" si="7" ref="B17:G17">B12-B15</f>
        <v>151</v>
      </c>
      <c r="C17" s="51">
        <f t="shared" si="7"/>
        <v>136</v>
      </c>
      <c r="D17" s="51">
        <f t="shared" si="7"/>
        <v>118</v>
      </c>
      <c r="E17" s="51">
        <f t="shared" si="7"/>
        <v>120</v>
      </c>
      <c r="F17" s="51">
        <f t="shared" si="7"/>
        <v>85</v>
      </c>
      <c r="G17" s="51">
        <f t="shared" si="7"/>
        <v>112</v>
      </c>
      <c r="H17" s="51">
        <f aca="true" t="shared" si="8" ref="H17:M17">H12-H15</f>
        <v>147</v>
      </c>
      <c r="I17" s="51">
        <f t="shared" si="8"/>
        <v>92</v>
      </c>
      <c r="J17" s="51">
        <f t="shared" si="8"/>
        <v>137</v>
      </c>
      <c r="K17" s="51">
        <f t="shared" si="8"/>
        <v>90</v>
      </c>
      <c r="L17" s="51">
        <f t="shared" si="8"/>
        <v>206</v>
      </c>
      <c r="M17" s="51">
        <f t="shared" si="8"/>
        <v>252</v>
      </c>
      <c r="N17" s="60">
        <f>SUM(B17:M17)</f>
        <v>1646</v>
      </c>
    </row>
    <row r="18" spans="1:14" s="56" customFormat="1" ht="9.75" customHeight="1">
      <c r="A18" s="52" t="s">
        <v>10</v>
      </c>
      <c r="B18" s="54">
        <f aca="true" t="shared" si="9" ref="B18:M18">B17/B12*100</f>
        <v>73.65853658536585</v>
      </c>
      <c r="C18" s="54">
        <f t="shared" si="9"/>
        <v>74.31693989071039</v>
      </c>
      <c r="D18" s="54">
        <f t="shared" si="9"/>
        <v>73.29192546583852</v>
      </c>
      <c r="E18" s="54">
        <f t="shared" si="9"/>
        <v>78.43137254901961</v>
      </c>
      <c r="F18" s="54">
        <f t="shared" si="9"/>
        <v>70.24793388429752</v>
      </c>
      <c r="G18" s="54">
        <f t="shared" si="9"/>
        <v>40.28776978417266</v>
      </c>
      <c r="H18" s="54">
        <f t="shared" si="9"/>
        <v>43.75</v>
      </c>
      <c r="I18" s="54">
        <f t="shared" si="9"/>
        <v>39.82683982683983</v>
      </c>
      <c r="J18" s="54">
        <f t="shared" si="9"/>
        <v>40.294117647058826</v>
      </c>
      <c r="K18" s="54">
        <f t="shared" si="9"/>
        <v>38.46153846153847</v>
      </c>
      <c r="L18" s="54">
        <f t="shared" si="9"/>
        <v>65.814696485623</v>
      </c>
      <c r="M18" s="54">
        <f t="shared" si="9"/>
        <v>84</v>
      </c>
      <c r="N18" s="61">
        <f>N17/N12*100</f>
        <v>57.65323992994746</v>
      </c>
    </row>
    <row r="19" spans="1:14" s="46" customFormat="1" ht="12">
      <c r="A19" s="50" t="s">
        <v>117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1</v>
      </c>
      <c r="N19" s="60">
        <f>SUM(B19:M19)</f>
        <v>1</v>
      </c>
    </row>
    <row r="20" spans="1:14" s="56" customFormat="1" ht="9.75" customHeight="1">
      <c r="A20" s="52" t="s">
        <v>10</v>
      </c>
      <c r="B20" s="54">
        <f aca="true" t="shared" si="10" ref="B20:M20">B19/B12*100</f>
        <v>0</v>
      </c>
      <c r="C20" s="54">
        <f t="shared" si="10"/>
        <v>0</v>
      </c>
      <c r="D20" s="54">
        <f t="shared" si="10"/>
        <v>0</v>
      </c>
      <c r="E20" s="54">
        <f t="shared" si="10"/>
        <v>0</v>
      </c>
      <c r="F20" s="54">
        <f t="shared" si="10"/>
        <v>0</v>
      </c>
      <c r="G20" s="54">
        <f t="shared" si="10"/>
        <v>0</v>
      </c>
      <c r="H20" s="54">
        <f t="shared" si="10"/>
        <v>0</v>
      </c>
      <c r="I20" s="54">
        <f t="shared" si="10"/>
        <v>0</v>
      </c>
      <c r="J20" s="54">
        <f t="shared" si="10"/>
        <v>0</v>
      </c>
      <c r="K20" s="54">
        <f t="shared" si="10"/>
        <v>0</v>
      </c>
      <c r="L20" s="54">
        <f t="shared" si="10"/>
        <v>0</v>
      </c>
      <c r="M20" s="54">
        <f t="shared" si="10"/>
        <v>0.33333333333333337</v>
      </c>
      <c r="N20" s="61">
        <f>N19/N12*100</f>
        <v>0.03502626970227671</v>
      </c>
    </row>
    <row r="21" spans="1:14" s="46" customFormat="1" ht="12">
      <c r="A21" s="50" t="s">
        <v>126</v>
      </c>
      <c r="B21" s="51">
        <v>7</v>
      </c>
      <c r="C21" s="51">
        <v>0</v>
      </c>
      <c r="D21" s="51">
        <v>1</v>
      </c>
      <c r="E21" s="51">
        <v>2</v>
      </c>
      <c r="F21" s="51">
        <v>1</v>
      </c>
      <c r="G21" s="51">
        <v>1</v>
      </c>
      <c r="H21" s="51">
        <v>3</v>
      </c>
      <c r="I21" s="51">
        <v>1</v>
      </c>
      <c r="J21" s="51">
        <v>1</v>
      </c>
      <c r="K21" s="51">
        <v>1</v>
      </c>
      <c r="L21" s="51">
        <v>10</v>
      </c>
      <c r="M21" s="51">
        <v>11</v>
      </c>
      <c r="N21" s="60">
        <f>SUM(B21:M21)</f>
        <v>39</v>
      </c>
    </row>
    <row r="22" spans="1:14" s="56" customFormat="1" ht="9.75" customHeight="1">
      <c r="A22" s="52" t="s">
        <v>10</v>
      </c>
      <c r="B22" s="54">
        <f aca="true" t="shared" si="11" ref="B22:M22">B21/B12*100</f>
        <v>3.414634146341464</v>
      </c>
      <c r="C22" s="54">
        <f t="shared" si="11"/>
        <v>0</v>
      </c>
      <c r="D22" s="54">
        <f t="shared" si="11"/>
        <v>0.6211180124223602</v>
      </c>
      <c r="E22" s="54">
        <f t="shared" si="11"/>
        <v>1.3071895424836601</v>
      </c>
      <c r="F22" s="54">
        <f t="shared" si="11"/>
        <v>0.8264462809917356</v>
      </c>
      <c r="G22" s="54">
        <f t="shared" si="11"/>
        <v>0.3597122302158274</v>
      </c>
      <c r="H22" s="54">
        <f t="shared" si="11"/>
        <v>0.8928571428571428</v>
      </c>
      <c r="I22" s="54">
        <f t="shared" si="11"/>
        <v>0.4329004329004329</v>
      </c>
      <c r="J22" s="54">
        <f t="shared" si="11"/>
        <v>0.29411764705882354</v>
      </c>
      <c r="K22" s="54">
        <f t="shared" si="11"/>
        <v>0.4273504273504274</v>
      </c>
      <c r="L22" s="54">
        <f t="shared" si="11"/>
        <v>3.1948881789137378</v>
      </c>
      <c r="M22" s="54">
        <f t="shared" si="11"/>
        <v>3.6666666666666665</v>
      </c>
      <c r="N22" s="61">
        <f>N21/N12*100</f>
        <v>1.3660245183887916</v>
      </c>
    </row>
    <row r="23" spans="1:14" s="46" customFormat="1" ht="12">
      <c r="A23" s="50" t="s">
        <v>125</v>
      </c>
      <c r="B23" s="51">
        <v>16</v>
      </c>
      <c r="C23" s="51">
        <v>27</v>
      </c>
      <c r="D23" s="51">
        <v>29</v>
      </c>
      <c r="E23" s="51">
        <v>25</v>
      </c>
      <c r="F23" s="51">
        <v>20</v>
      </c>
      <c r="G23" s="51">
        <v>20</v>
      </c>
      <c r="H23" s="51">
        <v>34</v>
      </c>
      <c r="I23" s="51">
        <v>16</v>
      </c>
      <c r="J23" s="51">
        <v>12</v>
      </c>
      <c r="K23" s="51">
        <v>10</v>
      </c>
      <c r="L23" s="51">
        <v>26</v>
      </c>
      <c r="M23" s="51">
        <v>114</v>
      </c>
      <c r="N23" s="60">
        <f>SUM(B23:M23)</f>
        <v>349</v>
      </c>
    </row>
    <row r="24" spans="1:14" s="56" customFormat="1" ht="9.75" customHeight="1">
      <c r="A24" s="52" t="s">
        <v>10</v>
      </c>
      <c r="B24" s="54">
        <f aca="true" t="shared" si="12" ref="B24:M24">B23/B12*100</f>
        <v>7.804878048780488</v>
      </c>
      <c r="C24" s="54">
        <f t="shared" si="12"/>
        <v>14.754098360655737</v>
      </c>
      <c r="D24" s="54">
        <f t="shared" si="12"/>
        <v>18.012422360248447</v>
      </c>
      <c r="E24" s="54">
        <f t="shared" si="12"/>
        <v>16.33986928104575</v>
      </c>
      <c r="F24" s="54">
        <f t="shared" si="12"/>
        <v>16.528925619834713</v>
      </c>
      <c r="G24" s="54">
        <f t="shared" si="12"/>
        <v>7.194244604316546</v>
      </c>
      <c r="H24" s="54">
        <f t="shared" si="12"/>
        <v>10.119047619047619</v>
      </c>
      <c r="I24" s="54">
        <f t="shared" si="12"/>
        <v>6.926406926406926</v>
      </c>
      <c r="J24" s="54">
        <f t="shared" si="12"/>
        <v>3.5294117647058822</v>
      </c>
      <c r="K24" s="54">
        <f t="shared" si="12"/>
        <v>4.273504273504273</v>
      </c>
      <c r="L24" s="54">
        <f t="shared" si="12"/>
        <v>8.30670926517572</v>
      </c>
      <c r="M24" s="54">
        <f t="shared" si="12"/>
        <v>38</v>
      </c>
      <c r="N24" s="61">
        <f>N23/N12*100</f>
        <v>12.224168126094572</v>
      </c>
    </row>
    <row r="25" spans="1:14" s="46" customFormat="1" ht="12">
      <c r="A25" s="50" t="s">
        <v>118</v>
      </c>
      <c r="B25" s="51">
        <v>0</v>
      </c>
      <c r="C25" s="51">
        <v>0</v>
      </c>
      <c r="D25" s="51">
        <v>0</v>
      </c>
      <c r="E25" s="51">
        <v>0</v>
      </c>
      <c r="F25" s="51">
        <v>2</v>
      </c>
      <c r="G25" s="51">
        <v>3</v>
      </c>
      <c r="H25" s="51">
        <v>6</v>
      </c>
      <c r="I25" s="51">
        <v>2</v>
      </c>
      <c r="J25" s="51">
        <v>10</v>
      </c>
      <c r="K25" s="51">
        <v>7</v>
      </c>
      <c r="L25" s="51">
        <v>12</v>
      </c>
      <c r="M25" s="51">
        <v>3</v>
      </c>
      <c r="N25" s="60">
        <f>SUM(B25:M25)</f>
        <v>45</v>
      </c>
    </row>
    <row r="26" spans="1:14" s="56" customFormat="1" ht="9.75" customHeight="1">
      <c r="A26" s="52" t="s">
        <v>10</v>
      </c>
      <c r="B26" s="54">
        <f aca="true" t="shared" si="13" ref="B26:M26">B25/B12*100</f>
        <v>0</v>
      </c>
      <c r="C26" s="54">
        <f t="shared" si="13"/>
        <v>0</v>
      </c>
      <c r="D26" s="54">
        <f t="shared" si="13"/>
        <v>0</v>
      </c>
      <c r="E26" s="54">
        <f t="shared" si="13"/>
        <v>0</v>
      </c>
      <c r="F26" s="54">
        <f t="shared" si="13"/>
        <v>1.6528925619834711</v>
      </c>
      <c r="G26" s="54">
        <f t="shared" si="13"/>
        <v>1.079136690647482</v>
      </c>
      <c r="H26" s="54">
        <f t="shared" si="13"/>
        <v>1.7857142857142856</v>
      </c>
      <c r="I26" s="54">
        <f t="shared" si="13"/>
        <v>0.8658008658008658</v>
      </c>
      <c r="J26" s="54">
        <f t="shared" si="13"/>
        <v>2.941176470588235</v>
      </c>
      <c r="K26" s="54">
        <f t="shared" si="13"/>
        <v>2.9914529914529915</v>
      </c>
      <c r="L26" s="54">
        <f t="shared" si="13"/>
        <v>3.8338658146964857</v>
      </c>
      <c r="M26" s="54">
        <f t="shared" si="13"/>
        <v>1</v>
      </c>
      <c r="N26" s="61">
        <f>N25/N12*100</f>
        <v>1.5761821366024518</v>
      </c>
    </row>
    <row r="27" spans="1:14" s="46" customFormat="1" ht="12">
      <c r="A27" s="50" t="s">
        <v>59</v>
      </c>
      <c r="B27" s="51">
        <v>0</v>
      </c>
      <c r="C27" s="51">
        <v>0</v>
      </c>
      <c r="D27" s="51">
        <v>1</v>
      </c>
      <c r="E27" s="51">
        <v>5</v>
      </c>
      <c r="F27" s="51">
        <v>0</v>
      </c>
      <c r="G27" s="51">
        <v>7</v>
      </c>
      <c r="H27" s="51">
        <v>19</v>
      </c>
      <c r="I27" s="51">
        <v>1</v>
      </c>
      <c r="J27" s="51">
        <v>10</v>
      </c>
      <c r="K27" s="51">
        <v>9</v>
      </c>
      <c r="L27" s="51">
        <v>53</v>
      </c>
      <c r="M27" s="51">
        <v>31</v>
      </c>
      <c r="N27" s="60">
        <f>SUM(B27:M27)</f>
        <v>136</v>
      </c>
    </row>
    <row r="28" spans="1:14" s="56" customFormat="1" ht="9.75" customHeight="1">
      <c r="A28" s="52" t="s">
        <v>10</v>
      </c>
      <c r="B28" s="54">
        <f aca="true" t="shared" si="14" ref="B28:M28">B27/B12*100</f>
        <v>0</v>
      </c>
      <c r="C28" s="54">
        <f t="shared" si="14"/>
        <v>0</v>
      </c>
      <c r="D28" s="54">
        <f t="shared" si="14"/>
        <v>0.6211180124223602</v>
      </c>
      <c r="E28" s="54">
        <f t="shared" si="14"/>
        <v>3.2679738562091507</v>
      </c>
      <c r="F28" s="54">
        <f t="shared" si="14"/>
        <v>0</v>
      </c>
      <c r="G28" s="54">
        <f t="shared" si="14"/>
        <v>2.5179856115107913</v>
      </c>
      <c r="H28" s="54">
        <f t="shared" si="14"/>
        <v>5.654761904761905</v>
      </c>
      <c r="I28" s="54">
        <f t="shared" si="14"/>
        <v>0.4329004329004329</v>
      </c>
      <c r="J28" s="54">
        <f t="shared" si="14"/>
        <v>2.941176470588235</v>
      </c>
      <c r="K28" s="54">
        <f t="shared" si="14"/>
        <v>3.8461538461538463</v>
      </c>
      <c r="L28" s="54">
        <f t="shared" si="14"/>
        <v>16.93290734824281</v>
      </c>
      <c r="M28" s="54">
        <f t="shared" si="14"/>
        <v>10.333333333333334</v>
      </c>
      <c r="N28" s="61">
        <f>N27/N12*100</f>
        <v>4.7635726795096325</v>
      </c>
    </row>
    <row r="29" spans="1:14" s="46" customFormat="1" ht="28.5" customHeight="1" thickBot="1">
      <c r="A29" s="181" t="s">
        <v>135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3"/>
    </row>
    <row r="30" spans="1:14" s="46" customFormat="1" ht="11.25" customHeight="1">
      <c r="A30" s="63" t="s">
        <v>15</v>
      </c>
      <c r="B30" s="64">
        <v>101</v>
      </c>
      <c r="C30" s="64">
        <v>154</v>
      </c>
      <c r="D30" s="64">
        <v>209</v>
      </c>
      <c r="E30" s="64">
        <v>254</v>
      </c>
      <c r="F30" s="64">
        <v>236</v>
      </c>
      <c r="G30" s="64">
        <v>217</v>
      </c>
      <c r="H30" s="64">
        <v>264</v>
      </c>
      <c r="I30" s="64">
        <v>261</v>
      </c>
      <c r="J30" s="64">
        <v>394</v>
      </c>
      <c r="K30" s="64">
        <v>319</v>
      </c>
      <c r="L30" s="64">
        <v>254</v>
      </c>
      <c r="M30" s="64">
        <v>244</v>
      </c>
      <c r="N30" s="65">
        <f>SUM(B30:M30)</f>
        <v>2907</v>
      </c>
    </row>
    <row r="31" spans="1:14" s="46" customFormat="1" ht="11.25" customHeight="1">
      <c r="A31" s="20" t="s">
        <v>131</v>
      </c>
      <c r="B31" s="130">
        <v>50</v>
      </c>
      <c r="C31" s="130">
        <v>70</v>
      </c>
      <c r="D31" s="130">
        <v>112</v>
      </c>
      <c r="E31" s="130">
        <v>115</v>
      </c>
      <c r="F31" s="130">
        <v>92</v>
      </c>
      <c r="G31" s="130">
        <v>86</v>
      </c>
      <c r="H31" s="130">
        <v>131</v>
      </c>
      <c r="I31" s="130">
        <v>103</v>
      </c>
      <c r="J31" s="130">
        <v>181</v>
      </c>
      <c r="K31" s="130">
        <v>149</v>
      </c>
      <c r="L31" s="130">
        <v>117</v>
      </c>
      <c r="M31" s="130">
        <v>142</v>
      </c>
      <c r="N31" s="27">
        <f>SUM(B31:M31)</f>
        <v>1348</v>
      </c>
    </row>
    <row r="32" spans="1:14" s="46" customFormat="1" ht="11.25" customHeight="1">
      <c r="A32" s="17" t="s">
        <v>17</v>
      </c>
      <c r="B32" s="132">
        <f aca="true" t="shared" si="15" ref="B32:M32">B31/B30*100</f>
        <v>49.504950495049506</v>
      </c>
      <c r="C32" s="132">
        <f t="shared" si="15"/>
        <v>45.45454545454545</v>
      </c>
      <c r="D32" s="132">
        <f t="shared" si="15"/>
        <v>53.588516746411486</v>
      </c>
      <c r="E32" s="132">
        <f t="shared" si="15"/>
        <v>45.2755905511811</v>
      </c>
      <c r="F32" s="132">
        <f t="shared" si="15"/>
        <v>38.983050847457626</v>
      </c>
      <c r="G32" s="132">
        <f t="shared" si="15"/>
        <v>39.63133640552996</v>
      </c>
      <c r="H32" s="132">
        <f t="shared" si="15"/>
        <v>49.621212121212125</v>
      </c>
      <c r="I32" s="132">
        <f t="shared" si="15"/>
        <v>39.46360153256705</v>
      </c>
      <c r="J32" s="132">
        <f t="shared" si="15"/>
        <v>45.93908629441624</v>
      </c>
      <c r="K32" s="132">
        <f t="shared" si="15"/>
        <v>46.70846394984326</v>
      </c>
      <c r="L32" s="132">
        <f t="shared" si="15"/>
        <v>46.06299212598425</v>
      </c>
      <c r="M32" s="132">
        <f t="shared" si="15"/>
        <v>58.19672131147541</v>
      </c>
      <c r="N32" s="225">
        <f>N31/N30*100</f>
        <v>46.370829033367734</v>
      </c>
    </row>
    <row r="33" spans="1:14" s="3" customFormat="1" ht="12">
      <c r="A33" s="20" t="s">
        <v>142</v>
      </c>
      <c r="B33" s="130">
        <v>57</v>
      </c>
      <c r="C33" s="31">
        <v>63</v>
      </c>
      <c r="D33" s="31">
        <v>105</v>
      </c>
      <c r="E33" s="31">
        <v>125</v>
      </c>
      <c r="F33" s="31">
        <v>93</v>
      </c>
      <c r="G33" s="31">
        <v>101</v>
      </c>
      <c r="H33" s="31">
        <v>109</v>
      </c>
      <c r="I33" s="31">
        <v>111</v>
      </c>
      <c r="J33" s="31">
        <v>134</v>
      </c>
      <c r="K33" s="31">
        <v>108</v>
      </c>
      <c r="L33" s="31">
        <v>111</v>
      </c>
      <c r="M33" s="31">
        <v>124</v>
      </c>
      <c r="N33" s="27">
        <f>SUM(B33:M33)</f>
        <v>1241</v>
      </c>
    </row>
    <row r="34" spans="1:14" s="8" customFormat="1" ht="9" customHeight="1">
      <c r="A34" s="17" t="s">
        <v>17</v>
      </c>
      <c r="B34" s="132">
        <f aca="true" t="shared" si="16" ref="B34:M34">B33/B30*100</f>
        <v>56.43564356435643</v>
      </c>
      <c r="C34" s="19">
        <f t="shared" si="16"/>
        <v>40.909090909090914</v>
      </c>
      <c r="D34" s="19">
        <f t="shared" si="16"/>
        <v>50.23923444976076</v>
      </c>
      <c r="E34" s="19">
        <f t="shared" si="16"/>
        <v>49.21259842519685</v>
      </c>
      <c r="F34" s="19">
        <f t="shared" si="16"/>
        <v>39.40677966101695</v>
      </c>
      <c r="G34" s="19">
        <f t="shared" si="16"/>
        <v>46.54377880184332</v>
      </c>
      <c r="H34" s="19">
        <f t="shared" si="16"/>
        <v>41.28787878787879</v>
      </c>
      <c r="I34" s="19">
        <f t="shared" si="16"/>
        <v>42.5287356321839</v>
      </c>
      <c r="J34" s="19">
        <f t="shared" si="16"/>
        <v>34.01015228426396</v>
      </c>
      <c r="K34" s="19">
        <f t="shared" si="16"/>
        <v>33.85579937304075</v>
      </c>
      <c r="L34" s="19">
        <f t="shared" si="16"/>
        <v>43.7007874015748</v>
      </c>
      <c r="M34" s="19">
        <f t="shared" si="16"/>
        <v>50.81967213114754</v>
      </c>
      <c r="N34" s="225">
        <f>N33/N30*100</f>
        <v>42.69005847953216</v>
      </c>
    </row>
    <row r="35" spans="1:14" s="3" customFormat="1" ht="12">
      <c r="A35" s="27" t="s">
        <v>149</v>
      </c>
      <c r="B35" s="130">
        <v>24</v>
      </c>
      <c r="C35" s="16">
        <v>39</v>
      </c>
      <c r="D35" s="16">
        <v>62</v>
      </c>
      <c r="E35" s="16">
        <v>59</v>
      </c>
      <c r="F35" s="16">
        <v>38</v>
      </c>
      <c r="G35" s="16">
        <v>45</v>
      </c>
      <c r="H35" s="16">
        <v>49</v>
      </c>
      <c r="I35" s="16">
        <v>47</v>
      </c>
      <c r="J35" s="16">
        <v>65</v>
      </c>
      <c r="K35" s="16">
        <v>49</v>
      </c>
      <c r="L35" s="16">
        <v>59</v>
      </c>
      <c r="M35" s="16">
        <v>64</v>
      </c>
      <c r="N35" s="27">
        <f>SUM(B35:M35)</f>
        <v>600</v>
      </c>
    </row>
    <row r="36" spans="1:14" s="8" customFormat="1" ht="8.25" customHeight="1">
      <c r="A36" s="17" t="s">
        <v>144</v>
      </c>
      <c r="B36" s="132">
        <f aca="true" t="shared" si="17" ref="B36:M36">B35/B30*100</f>
        <v>23.762376237623762</v>
      </c>
      <c r="C36" s="19">
        <f t="shared" si="17"/>
        <v>25.324675324675322</v>
      </c>
      <c r="D36" s="19">
        <f t="shared" si="17"/>
        <v>29.665071770334926</v>
      </c>
      <c r="E36" s="19">
        <f t="shared" si="17"/>
        <v>23.228346456692915</v>
      </c>
      <c r="F36" s="19">
        <f t="shared" si="17"/>
        <v>16.101694915254235</v>
      </c>
      <c r="G36" s="19">
        <f t="shared" si="17"/>
        <v>20.737327188940093</v>
      </c>
      <c r="H36" s="19">
        <f t="shared" si="17"/>
        <v>18.560606060606062</v>
      </c>
      <c r="I36" s="19">
        <f t="shared" si="17"/>
        <v>18.007662835249043</v>
      </c>
      <c r="J36" s="19">
        <f t="shared" si="17"/>
        <v>16.49746192893401</v>
      </c>
      <c r="K36" s="19">
        <f t="shared" si="17"/>
        <v>15.360501567398119</v>
      </c>
      <c r="L36" s="19">
        <f t="shared" si="17"/>
        <v>23.228346456692915</v>
      </c>
      <c r="M36" s="19">
        <f t="shared" si="17"/>
        <v>26.229508196721312</v>
      </c>
      <c r="N36" s="28">
        <f>N35/N30*100</f>
        <v>20.639834881320947</v>
      </c>
    </row>
    <row r="37" spans="1:14" s="3" customFormat="1" ht="12">
      <c r="A37" s="27" t="s">
        <v>143</v>
      </c>
      <c r="B37" s="130">
        <v>47</v>
      </c>
      <c r="C37" s="16">
        <v>60</v>
      </c>
      <c r="D37" s="16">
        <v>91</v>
      </c>
      <c r="E37" s="16">
        <v>109</v>
      </c>
      <c r="F37" s="16">
        <v>81</v>
      </c>
      <c r="G37" s="16">
        <v>78</v>
      </c>
      <c r="H37" s="16">
        <v>94</v>
      </c>
      <c r="I37" s="16">
        <v>89</v>
      </c>
      <c r="J37" s="16">
        <v>100</v>
      </c>
      <c r="K37" s="16">
        <v>87</v>
      </c>
      <c r="L37" s="16">
        <v>81</v>
      </c>
      <c r="M37" s="16">
        <v>92</v>
      </c>
      <c r="N37" s="27">
        <f>SUM(B37:M37)</f>
        <v>1009</v>
      </c>
    </row>
    <row r="38" spans="1:14" s="8" customFormat="1" ht="9" customHeight="1">
      <c r="A38" s="17" t="s">
        <v>144</v>
      </c>
      <c r="B38" s="132">
        <f aca="true" t="shared" si="18" ref="B38:M38">B37/B30*100</f>
        <v>46.53465346534654</v>
      </c>
      <c r="C38" s="19">
        <f t="shared" si="18"/>
        <v>38.961038961038966</v>
      </c>
      <c r="D38" s="19">
        <f t="shared" si="18"/>
        <v>43.54066985645933</v>
      </c>
      <c r="E38" s="19">
        <f t="shared" si="18"/>
        <v>42.91338582677165</v>
      </c>
      <c r="F38" s="19">
        <f t="shared" si="18"/>
        <v>34.32203389830508</v>
      </c>
      <c r="G38" s="19">
        <f t="shared" si="18"/>
        <v>35.944700460829495</v>
      </c>
      <c r="H38" s="19">
        <f t="shared" si="18"/>
        <v>35.60606060606061</v>
      </c>
      <c r="I38" s="19">
        <f t="shared" si="18"/>
        <v>34.099616858237546</v>
      </c>
      <c r="J38" s="19">
        <f t="shared" si="18"/>
        <v>25.380710659898476</v>
      </c>
      <c r="K38" s="19">
        <f t="shared" si="18"/>
        <v>27.27272727272727</v>
      </c>
      <c r="L38" s="19">
        <f t="shared" si="18"/>
        <v>31.88976377952756</v>
      </c>
      <c r="M38" s="19">
        <f t="shared" si="18"/>
        <v>37.704918032786885</v>
      </c>
      <c r="N38" s="28">
        <f>N37/N30*100</f>
        <v>34.7093223254214</v>
      </c>
    </row>
    <row r="39" spans="1:14" s="3" customFormat="1" ht="12">
      <c r="A39" s="38" t="s">
        <v>150</v>
      </c>
      <c r="B39" s="135">
        <v>10</v>
      </c>
      <c r="C39" s="31">
        <f aca="true" t="shared" si="19" ref="C39:J39">C33-C37</f>
        <v>3</v>
      </c>
      <c r="D39" s="31">
        <f t="shared" si="19"/>
        <v>14</v>
      </c>
      <c r="E39" s="31">
        <f t="shared" si="19"/>
        <v>16</v>
      </c>
      <c r="F39" s="31">
        <f t="shared" si="19"/>
        <v>12</v>
      </c>
      <c r="G39" s="31">
        <f t="shared" si="19"/>
        <v>23</v>
      </c>
      <c r="H39" s="31">
        <f t="shared" si="19"/>
        <v>15</v>
      </c>
      <c r="I39" s="31">
        <f t="shared" si="19"/>
        <v>22</v>
      </c>
      <c r="J39" s="31">
        <f t="shared" si="19"/>
        <v>34</v>
      </c>
      <c r="K39" s="31">
        <f>K33-K37</f>
        <v>21</v>
      </c>
      <c r="L39" s="31">
        <f>L33-L37</f>
        <v>30</v>
      </c>
      <c r="M39" s="31">
        <f>M33-M37</f>
        <v>32</v>
      </c>
      <c r="N39" s="38">
        <f>SUM(B39:M39)</f>
        <v>232</v>
      </c>
    </row>
    <row r="40" spans="1:14" s="2" customFormat="1" ht="9.75" customHeight="1">
      <c r="A40" s="17" t="s">
        <v>144</v>
      </c>
      <c r="B40" s="136">
        <f aca="true" t="shared" si="20" ref="B40:M40">B39/B30*100</f>
        <v>9.900990099009901</v>
      </c>
      <c r="C40" s="123">
        <f t="shared" si="20"/>
        <v>1.948051948051948</v>
      </c>
      <c r="D40" s="123">
        <f t="shared" si="20"/>
        <v>6.698564593301436</v>
      </c>
      <c r="E40" s="123">
        <f t="shared" si="20"/>
        <v>6.299212598425196</v>
      </c>
      <c r="F40" s="123">
        <f t="shared" si="20"/>
        <v>5.084745762711865</v>
      </c>
      <c r="G40" s="123">
        <f t="shared" si="20"/>
        <v>10.599078341013826</v>
      </c>
      <c r="H40" s="123">
        <f t="shared" si="20"/>
        <v>5.681818181818182</v>
      </c>
      <c r="I40" s="123">
        <f t="shared" si="20"/>
        <v>8.42911877394636</v>
      </c>
      <c r="J40" s="123">
        <f t="shared" si="20"/>
        <v>8.629441624365482</v>
      </c>
      <c r="K40" s="123">
        <f t="shared" si="20"/>
        <v>6.583072100313479</v>
      </c>
      <c r="L40" s="123">
        <f t="shared" si="20"/>
        <v>11.811023622047244</v>
      </c>
      <c r="M40" s="123">
        <f t="shared" si="20"/>
        <v>13.114754098360656</v>
      </c>
      <c r="N40" s="124">
        <f>N39/N30*100</f>
        <v>7.980736154110766</v>
      </c>
    </row>
    <row r="41" spans="1:14" s="3" customFormat="1" ht="12">
      <c r="A41" s="27" t="s">
        <v>145</v>
      </c>
      <c r="B41" s="130">
        <v>1</v>
      </c>
      <c r="C41" s="16">
        <v>0</v>
      </c>
      <c r="D41" s="16">
        <v>1</v>
      </c>
      <c r="E41" s="16">
        <v>0</v>
      </c>
      <c r="F41" s="16">
        <v>0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27">
        <f>SUM(B41:M41)</f>
        <v>3</v>
      </c>
    </row>
    <row r="42" spans="1:14" s="8" customFormat="1" ht="9" customHeight="1">
      <c r="A42" s="17" t="s">
        <v>146</v>
      </c>
      <c r="B42" s="132">
        <f aca="true" t="shared" si="21" ref="B42:M42">B41/B30*100</f>
        <v>0.9900990099009901</v>
      </c>
      <c r="C42" s="19">
        <f t="shared" si="21"/>
        <v>0</v>
      </c>
      <c r="D42" s="19">
        <f t="shared" si="21"/>
        <v>0.4784688995215311</v>
      </c>
      <c r="E42" s="19">
        <f t="shared" si="21"/>
        <v>0</v>
      </c>
      <c r="F42" s="19">
        <f t="shared" si="21"/>
        <v>0</v>
      </c>
      <c r="G42" s="19">
        <f t="shared" si="21"/>
        <v>0.4608294930875576</v>
      </c>
      <c r="H42" s="19">
        <f t="shared" si="21"/>
        <v>0</v>
      </c>
      <c r="I42" s="19">
        <f t="shared" si="21"/>
        <v>0</v>
      </c>
      <c r="J42" s="19">
        <f t="shared" si="21"/>
        <v>0</v>
      </c>
      <c r="K42" s="19">
        <f t="shared" si="21"/>
        <v>0</v>
      </c>
      <c r="L42" s="19">
        <f t="shared" si="21"/>
        <v>0</v>
      </c>
      <c r="M42" s="19">
        <f t="shared" si="21"/>
        <v>0</v>
      </c>
      <c r="N42" s="28">
        <f>N41/N30*100</f>
        <v>0.10319917440660474</v>
      </c>
    </row>
    <row r="43" spans="1:14" s="3" customFormat="1" ht="12">
      <c r="A43" s="27" t="s">
        <v>147</v>
      </c>
      <c r="B43" s="130">
        <v>9</v>
      </c>
      <c r="C43" s="16">
        <f aca="true" t="shared" si="22" ref="C43:I43">C39-C41</f>
        <v>3</v>
      </c>
      <c r="D43" s="16">
        <f t="shared" si="22"/>
        <v>13</v>
      </c>
      <c r="E43" s="16">
        <f t="shared" si="22"/>
        <v>16</v>
      </c>
      <c r="F43" s="16">
        <f t="shared" si="22"/>
        <v>12</v>
      </c>
      <c r="G43" s="16">
        <f t="shared" si="22"/>
        <v>22</v>
      </c>
      <c r="H43" s="16">
        <f t="shared" si="22"/>
        <v>15</v>
      </c>
      <c r="I43" s="16">
        <f t="shared" si="22"/>
        <v>22</v>
      </c>
      <c r="J43" s="16">
        <f>J39-J41</f>
        <v>34</v>
      </c>
      <c r="K43" s="16">
        <f>K39-K41</f>
        <v>21</v>
      </c>
      <c r="L43" s="16">
        <f>L39-L41</f>
        <v>30</v>
      </c>
      <c r="M43" s="16">
        <f>M39-M41</f>
        <v>32</v>
      </c>
      <c r="N43" s="27">
        <f>SUM(B43:M43)</f>
        <v>229</v>
      </c>
    </row>
    <row r="44" spans="1:14" s="8" customFormat="1" ht="9" customHeight="1">
      <c r="A44" s="17" t="s">
        <v>148</v>
      </c>
      <c r="B44" s="132">
        <f aca="true" t="shared" si="23" ref="B44:M44">B43/B30*100</f>
        <v>8.91089108910891</v>
      </c>
      <c r="C44" s="19">
        <f t="shared" si="23"/>
        <v>1.948051948051948</v>
      </c>
      <c r="D44" s="19">
        <f t="shared" si="23"/>
        <v>6.220095693779904</v>
      </c>
      <c r="E44" s="19">
        <f t="shared" si="23"/>
        <v>6.299212598425196</v>
      </c>
      <c r="F44" s="19">
        <f t="shared" si="23"/>
        <v>5.084745762711865</v>
      </c>
      <c r="G44" s="19">
        <f t="shared" si="23"/>
        <v>10.138248847926267</v>
      </c>
      <c r="H44" s="19">
        <f t="shared" si="23"/>
        <v>5.681818181818182</v>
      </c>
      <c r="I44" s="19">
        <f t="shared" si="23"/>
        <v>8.42911877394636</v>
      </c>
      <c r="J44" s="19">
        <f t="shared" si="23"/>
        <v>8.629441624365482</v>
      </c>
      <c r="K44" s="19">
        <f t="shared" si="23"/>
        <v>6.583072100313479</v>
      </c>
      <c r="L44" s="19">
        <f t="shared" si="23"/>
        <v>11.811023622047244</v>
      </c>
      <c r="M44" s="19">
        <f t="shared" si="23"/>
        <v>13.114754098360656</v>
      </c>
      <c r="N44" s="28">
        <f>N43/N30*100</f>
        <v>7.877536979704162</v>
      </c>
    </row>
    <row r="45" spans="1:14" s="3" customFormat="1" ht="12">
      <c r="A45" s="126" t="s">
        <v>151</v>
      </c>
      <c r="B45" s="130">
        <v>0</v>
      </c>
      <c r="C45" s="16">
        <v>2</v>
      </c>
      <c r="D45" s="16">
        <v>8</v>
      </c>
      <c r="E45" s="16">
        <v>10</v>
      </c>
      <c r="F45" s="16">
        <v>2</v>
      </c>
      <c r="G45" s="16">
        <v>8</v>
      </c>
      <c r="H45" s="16">
        <v>6</v>
      </c>
      <c r="I45" s="16">
        <v>10</v>
      </c>
      <c r="J45" s="16">
        <v>23</v>
      </c>
      <c r="K45" s="16">
        <v>14</v>
      </c>
      <c r="L45" s="16">
        <v>16</v>
      </c>
      <c r="M45" s="16">
        <v>13</v>
      </c>
      <c r="N45" s="27">
        <f>SUM(B45:M45)</f>
        <v>112</v>
      </c>
    </row>
    <row r="46" spans="1:14" s="8" customFormat="1" ht="9.75" customHeight="1">
      <c r="A46" s="17" t="s">
        <v>152</v>
      </c>
      <c r="B46" s="132">
        <f aca="true" t="shared" si="24" ref="B46:M46">B45/B30*100</f>
        <v>0</v>
      </c>
      <c r="C46" s="19">
        <f t="shared" si="24"/>
        <v>1.2987012987012987</v>
      </c>
      <c r="D46" s="19">
        <f t="shared" si="24"/>
        <v>3.827751196172249</v>
      </c>
      <c r="E46" s="19">
        <f t="shared" si="24"/>
        <v>3.937007874015748</v>
      </c>
      <c r="F46" s="19">
        <f t="shared" si="24"/>
        <v>0.847457627118644</v>
      </c>
      <c r="G46" s="19">
        <f t="shared" si="24"/>
        <v>3.686635944700461</v>
      </c>
      <c r="H46" s="19">
        <f t="shared" si="24"/>
        <v>2.272727272727273</v>
      </c>
      <c r="I46" s="19">
        <f t="shared" si="24"/>
        <v>3.8314176245210727</v>
      </c>
      <c r="J46" s="19">
        <f t="shared" si="24"/>
        <v>5.83756345177665</v>
      </c>
      <c r="K46" s="19">
        <f t="shared" si="24"/>
        <v>4.38871473354232</v>
      </c>
      <c r="L46" s="19">
        <f t="shared" si="24"/>
        <v>6.299212598425196</v>
      </c>
      <c r="M46" s="19">
        <f t="shared" si="24"/>
        <v>5.327868852459016</v>
      </c>
      <c r="N46" s="28">
        <f>N45/N30*100</f>
        <v>3.8527691778465774</v>
      </c>
    </row>
    <row r="47" spans="1:14" s="3" customFormat="1" ht="12">
      <c r="A47" s="126" t="s">
        <v>153</v>
      </c>
      <c r="B47" s="130">
        <v>4</v>
      </c>
      <c r="C47" s="16">
        <v>1</v>
      </c>
      <c r="D47" s="16">
        <v>1</v>
      </c>
      <c r="E47" s="16">
        <v>2</v>
      </c>
      <c r="F47" s="16">
        <v>10</v>
      </c>
      <c r="G47" s="16">
        <v>7</v>
      </c>
      <c r="H47" s="16">
        <v>9</v>
      </c>
      <c r="I47" s="16">
        <v>11</v>
      </c>
      <c r="J47" s="16">
        <v>9</v>
      </c>
      <c r="K47" s="16">
        <v>2</v>
      </c>
      <c r="L47" s="16">
        <v>6</v>
      </c>
      <c r="M47" s="16">
        <v>0</v>
      </c>
      <c r="N47" s="27">
        <f>SUM(B47:M47)</f>
        <v>62</v>
      </c>
    </row>
    <row r="48" spans="1:14" s="8" customFormat="1" ht="9" customHeight="1">
      <c r="A48" s="17" t="s">
        <v>152</v>
      </c>
      <c r="B48" s="132">
        <f aca="true" t="shared" si="25" ref="B48:M48">B47/B30*100</f>
        <v>3.9603960396039604</v>
      </c>
      <c r="C48" s="19">
        <f t="shared" si="25"/>
        <v>0.6493506493506493</v>
      </c>
      <c r="D48" s="19">
        <f t="shared" si="25"/>
        <v>0.4784688995215311</v>
      </c>
      <c r="E48" s="19">
        <f t="shared" si="25"/>
        <v>0.7874015748031495</v>
      </c>
      <c r="F48" s="19">
        <f t="shared" si="25"/>
        <v>4.23728813559322</v>
      </c>
      <c r="G48" s="19">
        <f t="shared" si="25"/>
        <v>3.225806451612903</v>
      </c>
      <c r="H48" s="19">
        <f t="shared" si="25"/>
        <v>3.4090909090909087</v>
      </c>
      <c r="I48" s="19">
        <f t="shared" si="25"/>
        <v>4.21455938697318</v>
      </c>
      <c r="J48" s="19">
        <f t="shared" si="25"/>
        <v>2.284263959390863</v>
      </c>
      <c r="K48" s="19">
        <f t="shared" si="25"/>
        <v>0.6269592476489028</v>
      </c>
      <c r="L48" s="19">
        <f t="shared" si="25"/>
        <v>2.3622047244094486</v>
      </c>
      <c r="M48" s="19">
        <f t="shared" si="25"/>
        <v>0</v>
      </c>
      <c r="N48" s="28">
        <f>N47/N30*100</f>
        <v>2.1327829377364984</v>
      </c>
    </row>
    <row r="49" spans="1:14" s="2" customFormat="1" ht="13.5" customHeight="1">
      <c r="A49" s="125" t="s">
        <v>154</v>
      </c>
      <c r="B49" s="130">
        <v>2</v>
      </c>
      <c r="C49" s="16">
        <v>0</v>
      </c>
      <c r="D49" s="16">
        <v>1</v>
      </c>
      <c r="E49" s="16">
        <v>0</v>
      </c>
      <c r="F49" s="16">
        <v>0</v>
      </c>
      <c r="G49" s="16">
        <v>1</v>
      </c>
      <c r="H49" s="16">
        <v>0</v>
      </c>
      <c r="I49" s="16">
        <v>0</v>
      </c>
      <c r="J49" s="16">
        <v>2</v>
      </c>
      <c r="K49" s="16">
        <v>0</v>
      </c>
      <c r="L49" s="16">
        <v>4</v>
      </c>
      <c r="M49" s="16">
        <v>11</v>
      </c>
      <c r="N49" s="27">
        <f>SUM(B49:M49)</f>
        <v>21</v>
      </c>
    </row>
    <row r="50" spans="1:14" s="8" customFormat="1" ht="9" customHeight="1">
      <c r="A50" s="17" t="s">
        <v>152</v>
      </c>
      <c r="B50" s="132">
        <f aca="true" t="shared" si="26" ref="B50:M50">B49/B30*100</f>
        <v>1.9801980198019802</v>
      </c>
      <c r="C50" s="19">
        <f t="shared" si="26"/>
        <v>0</v>
      </c>
      <c r="D50" s="19">
        <f t="shared" si="26"/>
        <v>0.4784688995215311</v>
      </c>
      <c r="E50" s="19">
        <f t="shared" si="26"/>
        <v>0</v>
      </c>
      <c r="F50" s="19">
        <f t="shared" si="26"/>
        <v>0</v>
      </c>
      <c r="G50" s="19">
        <f t="shared" si="26"/>
        <v>0.4608294930875576</v>
      </c>
      <c r="H50" s="19">
        <f t="shared" si="26"/>
        <v>0</v>
      </c>
      <c r="I50" s="19">
        <f t="shared" si="26"/>
        <v>0</v>
      </c>
      <c r="J50" s="19">
        <f t="shared" si="26"/>
        <v>0.5076142131979695</v>
      </c>
      <c r="K50" s="19">
        <f t="shared" si="26"/>
        <v>0</v>
      </c>
      <c r="L50" s="19">
        <f t="shared" si="26"/>
        <v>1.574803149606299</v>
      </c>
      <c r="M50" s="19">
        <f t="shared" si="26"/>
        <v>4.508196721311475</v>
      </c>
      <c r="N50" s="28">
        <f>N49/N30*100</f>
        <v>0.7223942208462332</v>
      </c>
    </row>
    <row r="51" spans="1:14" s="8" customFormat="1" ht="12" customHeight="1">
      <c r="A51" s="138" t="s">
        <v>155</v>
      </c>
      <c r="B51" s="130">
        <v>3</v>
      </c>
      <c r="C51" s="16">
        <v>0</v>
      </c>
      <c r="D51" s="16">
        <v>3</v>
      </c>
      <c r="E51" s="16">
        <v>4</v>
      </c>
      <c r="F51" s="16">
        <v>0</v>
      </c>
      <c r="G51" s="16">
        <v>6</v>
      </c>
      <c r="H51" s="16">
        <v>0</v>
      </c>
      <c r="I51" s="16">
        <v>1</v>
      </c>
      <c r="J51" s="16">
        <v>0</v>
      </c>
      <c r="K51" s="16">
        <v>5</v>
      </c>
      <c r="L51" s="16">
        <v>4</v>
      </c>
      <c r="M51" s="16">
        <v>8</v>
      </c>
      <c r="N51" s="27">
        <f>SUM(B51:M51)</f>
        <v>34</v>
      </c>
    </row>
    <row r="52" spans="1:14" s="8" customFormat="1" ht="9" customHeight="1">
      <c r="A52" s="17" t="s">
        <v>152</v>
      </c>
      <c r="B52" s="132">
        <f aca="true" t="shared" si="27" ref="B52:M52">B51/B30*100</f>
        <v>2.9702970297029703</v>
      </c>
      <c r="C52" s="19">
        <f t="shared" si="27"/>
        <v>0</v>
      </c>
      <c r="D52" s="19">
        <f t="shared" si="27"/>
        <v>1.4354066985645932</v>
      </c>
      <c r="E52" s="19">
        <f t="shared" si="27"/>
        <v>1.574803149606299</v>
      </c>
      <c r="F52" s="19">
        <f t="shared" si="27"/>
        <v>0</v>
      </c>
      <c r="G52" s="19">
        <f t="shared" si="27"/>
        <v>2.7649769585253456</v>
      </c>
      <c r="H52" s="19">
        <f t="shared" si="27"/>
        <v>0</v>
      </c>
      <c r="I52" s="19">
        <f t="shared" si="27"/>
        <v>0.38314176245210724</v>
      </c>
      <c r="J52" s="19">
        <f t="shared" si="27"/>
        <v>0</v>
      </c>
      <c r="K52" s="19">
        <f t="shared" si="27"/>
        <v>1.5673981191222568</v>
      </c>
      <c r="L52" s="19">
        <f t="shared" si="27"/>
        <v>1.574803149606299</v>
      </c>
      <c r="M52" s="19">
        <f t="shared" si="27"/>
        <v>3.278688524590164</v>
      </c>
      <c r="N52" s="28">
        <f>N51/N30*100</f>
        <v>1.1695906432748537</v>
      </c>
    </row>
    <row r="53" spans="1:14" s="3" customFormat="1" ht="9.75" customHeight="1">
      <c r="A53" s="20" t="s">
        <v>43</v>
      </c>
      <c r="B53" s="130">
        <v>0</v>
      </c>
      <c r="C53" s="16">
        <v>3</v>
      </c>
      <c r="D53" s="16">
        <v>3</v>
      </c>
      <c r="E53" s="16">
        <v>5</v>
      </c>
      <c r="F53" s="16">
        <v>16</v>
      </c>
      <c r="G53" s="16">
        <v>4</v>
      </c>
      <c r="H53" s="16">
        <v>1</v>
      </c>
      <c r="I53" s="16">
        <v>11</v>
      </c>
      <c r="J53" s="16">
        <v>35</v>
      </c>
      <c r="K53" s="16">
        <v>35</v>
      </c>
      <c r="L53" s="16">
        <v>22</v>
      </c>
      <c r="M53" s="16">
        <v>0</v>
      </c>
      <c r="N53" s="27">
        <f>SUM(B53:M53)</f>
        <v>135</v>
      </c>
    </row>
    <row r="54" spans="1:14" s="8" customFormat="1" ht="9.75" customHeight="1">
      <c r="A54" s="17" t="s">
        <v>17</v>
      </c>
      <c r="B54" s="132">
        <f aca="true" t="shared" si="28" ref="B54:M54">B53/B30*100</f>
        <v>0</v>
      </c>
      <c r="C54" s="19">
        <f t="shared" si="28"/>
        <v>1.948051948051948</v>
      </c>
      <c r="D54" s="19">
        <f t="shared" si="28"/>
        <v>1.4354066985645932</v>
      </c>
      <c r="E54" s="19">
        <f t="shared" si="28"/>
        <v>1.968503937007874</v>
      </c>
      <c r="F54" s="19">
        <f t="shared" si="28"/>
        <v>6.779661016949152</v>
      </c>
      <c r="G54" s="19">
        <f t="shared" si="28"/>
        <v>1.8433179723502304</v>
      </c>
      <c r="H54" s="19">
        <f t="shared" si="28"/>
        <v>0.3787878787878788</v>
      </c>
      <c r="I54" s="19">
        <f t="shared" si="28"/>
        <v>4.21455938697318</v>
      </c>
      <c r="J54" s="19">
        <f t="shared" si="28"/>
        <v>8.883248730964468</v>
      </c>
      <c r="K54" s="19">
        <f t="shared" si="28"/>
        <v>10.9717868338558</v>
      </c>
      <c r="L54" s="19">
        <f t="shared" si="28"/>
        <v>8.661417322834646</v>
      </c>
      <c r="M54" s="19">
        <f t="shared" si="28"/>
        <v>0</v>
      </c>
      <c r="N54" s="28">
        <f>N53/N30*100</f>
        <v>4.643962848297214</v>
      </c>
    </row>
    <row r="55" spans="1:14" s="3" customFormat="1" ht="11.25" customHeight="1">
      <c r="A55" s="20" t="s">
        <v>49</v>
      </c>
      <c r="B55" s="130">
        <v>1</v>
      </c>
      <c r="C55" s="16">
        <v>5</v>
      </c>
      <c r="D55" s="16">
        <v>12</v>
      </c>
      <c r="E55" s="16">
        <v>8</v>
      </c>
      <c r="F55" s="16">
        <v>5</v>
      </c>
      <c r="G55" s="16">
        <v>5</v>
      </c>
      <c r="H55" s="16">
        <v>2</v>
      </c>
      <c r="I55" s="16">
        <v>8</v>
      </c>
      <c r="J55" s="16">
        <v>17</v>
      </c>
      <c r="K55" s="16">
        <v>15</v>
      </c>
      <c r="L55" s="16">
        <v>4</v>
      </c>
      <c r="M55" s="16">
        <v>1</v>
      </c>
      <c r="N55" s="27">
        <f>SUM(B55:M55)</f>
        <v>83</v>
      </c>
    </row>
    <row r="56" spans="1:14" s="8" customFormat="1" ht="9.75" customHeight="1">
      <c r="A56" s="17" t="s">
        <v>17</v>
      </c>
      <c r="B56" s="132">
        <f aca="true" t="shared" si="29" ref="B56:M56">B55/B30*100</f>
        <v>0.9900990099009901</v>
      </c>
      <c r="C56" s="19">
        <f t="shared" si="29"/>
        <v>3.2467532467532463</v>
      </c>
      <c r="D56" s="19">
        <f t="shared" si="29"/>
        <v>5.741626794258373</v>
      </c>
      <c r="E56" s="19">
        <f t="shared" si="29"/>
        <v>3.149606299212598</v>
      </c>
      <c r="F56" s="19">
        <f t="shared" si="29"/>
        <v>2.11864406779661</v>
      </c>
      <c r="G56" s="19">
        <f t="shared" si="29"/>
        <v>2.3041474654377883</v>
      </c>
      <c r="H56" s="19">
        <f t="shared" si="29"/>
        <v>0.7575757575757576</v>
      </c>
      <c r="I56" s="19">
        <f t="shared" si="29"/>
        <v>3.065134099616858</v>
      </c>
      <c r="J56" s="19">
        <f t="shared" si="29"/>
        <v>4.314720812182741</v>
      </c>
      <c r="K56" s="19">
        <f t="shared" si="29"/>
        <v>4.702194357366771</v>
      </c>
      <c r="L56" s="19">
        <f t="shared" si="29"/>
        <v>1.574803149606299</v>
      </c>
      <c r="M56" s="19">
        <f t="shared" si="29"/>
        <v>0.4098360655737705</v>
      </c>
      <c r="N56" s="28">
        <f>N55/N30*100</f>
        <v>2.8551771585827312</v>
      </c>
    </row>
    <row r="57" spans="1:14" s="3" customFormat="1" ht="11.25" customHeight="1">
      <c r="A57" s="20" t="s">
        <v>44</v>
      </c>
      <c r="B57" s="130">
        <v>10</v>
      </c>
      <c r="C57" s="16">
        <v>18</v>
      </c>
      <c r="D57" s="16">
        <v>22</v>
      </c>
      <c r="E57" s="16">
        <v>32</v>
      </c>
      <c r="F57" s="16">
        <v>24</v>
      </c>
      <c r="G57" s="16">
        <v>14</v>
      </c>
      <c r="H57" s="16">
        <v>79</v>
      </c>
      <c r="I57" s="16">
        <v>24</v>
      </c>
      <c r="J57" s="16">
        <v>66</v>
      </c>
      <c r="K57" s="16">
        <v>26</v>
      </c>
      <c r="L57" s="16">
        <v>43</v>
      </c>
      <c r="M57" s="16">
        <v>27</v>
      </c>
      <c r="N57" s="27">
        <f>SUM(B57:M57)</f>
        <v>385</v>
      </c>
    </row>
    <row r="58" spans="1:14" s="8" customFormat="1" ht="10.5">
      <c r="A58" s="17" t="s">
        <v>17</v>
      </c>
      <c r="B58" s="132">
        <f aca="true" t="shared" si="30" ref="B58:M58">B57/B30*100</f>
        <v>9.900990099009901</v>
      </c>
      <c r="C58" s="19">
        <f t="shared" si="30"/>
        <v>11.688311688311687</v>
      </c>
      <c r="D58" s="19">
        <f t="shared" si="30"/>
        <v>10.526315789473683</v>
      </c>
      <c r="E58" s="19">
        <f t="shared" si="30"/>
        <v>12.598425196850393</v>
      </c>
      <c r="F58" s="19">
        <f t="shared" si="30"/>
        <v>10.16949152542373</v>
      </c>
      <c r="G58" s="19">
        <f t="shared" si="30"/>
        <v>6.451612903225806</v>
      </c>
      <c r="H58" s="19">
        <f t="shared" si="30"/>
        <v>29.924242424242426</v>
      </c>
      <c r="I58" s="19">
        <f t="shared" si="30"/>
        <v>9.195402298850574</v>
      </c>
      <c r="J58" s="19">
        <f t="shared" si="30"/>
        <v>16.751269035532996</v>
      </c>
      <c r="K58" s="19">
        <f t="shared" si="30"/>
        <v>8.150470219435736</v>
      </c>
      <c r="L58" s="19">
        <f t="shared" si="30"/>
        <v>16.92913385826772</v>
      </c>
      <c r="M58" s="19">
        <f t="shared" si="30"/>
        <v>11.065573770491802</v>
      </c>
      <c r="N58" s="28">
        <f>N57/N30*100</f>
        <v>13.24389404884761</v>
      </c>
    </row>
    <row r="59" spans="1:14" s="3" customFormat="1" ht="12">
      <c r="A59" s="20" t="s">
        <v>156</v>
      </c>
      <c r="B59" s="130">
        <v>20</v>
      </c>
      <c r="C59" s="16">
        <v>43</v>
      </c>
      <c r="D59" s="16">
        <v>44</v>
      </c>
      <c r="E59" s="16">
        <v>63</v>
      </c>
      <c r="F59" s="16">
        <v>77</v>
      </c>
      <c r="G59" s="16">
        <v>65</v>
      </c>
      <c r="H59" s="16">
        <v>57</v>
      </c>
      <c r="I59" s="16">
        <v>76</v>
      </c>
      <c r="J59" s="16">
        <v>96</v>
      </c>
      <c r="K59" s="16">
        <v>94</v>
      </c>
      <c r="L59" s="16">
        <v>53</v>
      </c>
      <c r="M59" s="16">
        <v>79</v>
      </c>
      <c r="N59" s="27">
        <f>SUM(B59:M59)</f>
        <v>767</v>
      </c>
    </row>
    <row r="60" spans="1:14" s="8" customFormat="1" ht="9.75" customHeight="1">
      <c r="A60" s="17" t="s">
        <v>17</v>
      </c>
      <c r="B60" s="132">
        <f aca="true" t="shared" si="31" ref="B60:M60">B59/B30*100</f>
        <v>19.801980198019802</v>
      </c>
      <c r="C60" s="19">
        <f t="shared" si="31"/>
        <v>27.92207792207792</v>
      </c>
      <c r="D60" s="19">
        <f t="shared" si="31"/>
        <v>21.052631578947366</v>
      </c>
      <c r="E60" s="19">
        <f t="shared" si="31"/>
        <v>24.803149606299215</v>
      </c>
      <c r="F60" s="19">
        <f t="shared" si="31"/>
        <v>32.6271186440678</v>
      </c>
      <c r="G60" s="19">
        <f t="shared" si="31"/>
        <v>29.953917050691242</v>
      </c>
      <c r="H60" s="19">
        <f t="shared" si="31"/>
        <v>21.59090909090909</v>
      </c>
      <c r="I60" s="19">
        <f t="shared" si="31"/>
        <v>29.118773946360154</v>
      </c>
      <c r="J60" s="19">
        <f t="shared" si="31"/>
        <v>24.36548223350254</v>
      </c>
      <c r="K60" s="19">
        <f t="shared" si="31"/>
        <v>29.46708463949843</v>
      </c>
      <c r="L60" s="19">
        <f t="shared" si="31"/>
        <v>20.866141732283463</v>
      </c>
      <c r="M60" s="19">
        <f t="shared" si="31"/>
        <v>32.37704918032787</v>
      </c>
      <c r="N60" s="28">
        <f>N59/N30*100</f>
        <v>26.384588923288614</v>
      </c>
    </row>
    <row r="61" spans="1:14" s="3" customFormat="1" ht="11.25" customHeight="1">
      <c r="A61" s="20" t="s">
        <v>40</v>
      </c>
      <c r="B61" s="130">
        <v>11</v>
      </c>
      <c r="C61" s="16">
        <v>6</v>
      </c>
      <c r="D61" s="16">
        <v>10</v>
      </c>
      <c r="E61" s="16">
        <v>10</v>
      </c>
      <c r="F61" s="16">
        <v>13</v>
      </c>
      <c r="G61" s="16">
        <v>21</v>
      </c>
      <c r="H61" s="16">
        <v>12</v>
      </c>
      <c r="I61" s="16">
        <v>13</v>
      </c>
      <c r="J61" s="16">
        <v>14</v>
      </c>
      <c r="K61" s="16">
        <v>15</v>
      </c>
      <c r="L61" s="16">
        <v>11</v>
      </c>
      <c r="M61" s="16">
        <v>6</v>
      </c>
      <c r="N61" s="27">
        <f>SUM(B61:M61)</f>
        <v>142</v>
      </c>
    </row>
    <row r="62" spans="1:14" s="8" customFormat="1" ht="9" customHeight="1">
      <c r="A62" s="17" t="s">
        <v>17</v>
      </c>
      <c r="B62" s="132">
        <f aca="true" t="shared" si="32" ref="B62:M62">B61/B30*100</f>
        <v>10.891089108910892</v>
      </c>
      <c r="C62" s="19">
        <f t="shared" si="32"/>
        <v>3.896103896103896</v>
      </c>
      <c r="D62" s="19">
        <f t="shared" si="32"/>
        <v>4.784688995215311</v>
      </c>
      <c r="E62" s="19">
        <f t="shared" si="32"/>
        <v>3.937007874015748</v>
      </c>
      <c r="F62" s="19">
        <f t="shared" si="32"/>
        <v>5.508474576271186</v>
      </c>
      <c r="G62" s="19">
        <f t="shared" si="32"/>
        <v>9.67741935483871</v>
      </c>
      <c r="H62" s="19">
        <f t="shared" si="32"/>
        <v>4.545454545454546</v>
      </c>
      <c r="I62" s="19">
        <f t="shared" si="32"/>
        <v>4.980842911877394</v>
      </c>
      <c r="J62" s="19">
        <f t="shared" si="32"/>
        <v>3.5532994923857872</v>
      </c>
      <c r="K62" s="19">
        <f t="shared" si="32"/>
        <v>4.702194357366771</v>
      </c>
      <c r="L62" s="19">
        <f t="shared" si="32"/>
        <v>4.330708661417323</v>
      </c>
      <c r="M62" s="19">
        <f t="shared" si="32"/>
        <v>2.459016393442623</v>
      </c>
      <c r="N62" s="28">
        <f>N61/N30*100</f>
        <v>4.8847609219126245</v>
      </c>
    </row>
    <row r="63" spans="1:14" s="3" customFormat="1" ht="10.5" customHeight="1">
      <c r="A63" s="20" t="s">
        <v>21</v>
      </c>
      <c r="B63" s="130">
        <f aca="true" t="shared" si="33" ref="B63:G63">B30-B33-B53-B55-B57-B59-B61</f>
        <v>2</v>
      </c>
      <c r="C63" s="16">
        <f t="shared" si="33"/>
        <v>16</v>
      </c>
      <c r="D63" s="16">
        <f t="shared" si="33"/>
        <v>13</v>
      </c>
      <c r="E63" s="16">
        <f t="shared" si="33"/>
        <v>11</v>
      </c>
      <c r="F63" s="16">
        <f t="shared" si="33"/>
        <v>8</v>
      </c>
      <c r="G63" s="16">
        <f t="shared" si="33"/>
        <v>7</v>
      </c>
      <c r="H63" s="16">
        <f aca="true" t="shared" si="34" ref="H63:M63">H30-H33-H53-H55-H57-H59-H61</f>
        <v>4</v>
      </c>
      <c r="I63" s="16">
        <f t="shared" si="34"/>
        <v>18</v>
      </c>
      <c r="J63" s="16">
        <f t="shared" si="34"/>
        <v>32</v>
      </c>
      <c r="K63" s="16">
        <f t="shared" si="34"/>
        <v>26</v>
      </c>
      <c r="L63" s="16">
        <f t="shared" si="34"/>
        <v>10</v>
      </c>
      <c r="M63" s="16">
        <f t="shared" si="34"/>
        <v>7</v>
      </c>
      <c r="N63" s="27">
        <f>SUM(B63:M63)</f>
        <v>154</v>
      </c>
    </row>
    <row r="64" spans="1:14" s="8" customFormat="1" ht="9" customHeight="1" thickBot="1">
      <c r="A64" s="21" t="s">
        <v>17</v>
      </c>
      <c r="B64" s="137">
        <f aca="true" t="shared" si="35" ref="B64:M64">B63/B30*100</f>
        <v>1.9801980198019802</v>
      </c>
      <c r="C64" s="22">
        <f t="shared" si="35"/>
        <v>10.38961038961039</v>
      </c>
      <c r="D64" s="22">
        <f t="shared" si="35"/>
        <v>6.220095693779904</v>
      </c>
      <c r="E64" s="22">
        <f t="shared" si="35"/>
        <v>4.330708661417323</v>
      </c>
      <c r="F64" s="22">
        <f t="shared" si="35"/>
        <v>3.389830508474576</v>
      </c>
      <c r="G64" s="22">
        <f t="shared" si="35"/>
        <v>3.225806451612903</v>
      </c>
      <c r="H64" s="22">
        <f t="shared" si="35"/>
        <v>1.5151515151515151</v>
      </c>
      <c r="I64" s="22">
        <f t="shared" si="35"/>
        <v>6.896551724137931</v>
      </c>
      <c r="J64" s="22">
        <f t="shared" si="35"/>
        <v>8.121827411167512</v>
      </c>
      <c r="K64" s="22">
        <f t="shared" si="35"/>
        <v>8.150470219435736</v>
      </c>
      <c r="L64" s="22">
        <f t="shared" si="35"/>
        <v>3.937007874015748</v>
      </c>
      <c r="M64" s="22">
        <f t="shared" si="35"/>
        <v>2.8688524590163933</v>
      </c>
      <c r="N64" s="29">
        <f>N63/N30*100</f>
        <v>5.2975576195390435</v>
      </c>
    </row>
    <row r="65" spans="1:14" s="3" customFormat="1" ht="15" customHeight="1" thickBot="1">
      <c r="A65" s="10" t="s">
        <v>164</v>
      </c>
      <c r="B65" s="222">
        <v>259</v>
      </c>
      <c r="C65" s="223">
        <v>0</v>
      </c>
      <c r="D65" s="223">
        <v>0</v>
      </c>
      <c r="E65" s="223">
        <v>0</v>
      </c>
      <c r="F65" s="223">
        <v>0</v>
      </c>
      <c r="G65" s="223">
        <v>0</v>
      </c>
      <c r="H65" s="223">
        <v>0</v>
      </c>
      <c r="I65" s="223">
        <v>0</v>
      </c>
      <c r="J65" s="223">
        <v>0</v>
      </c>
      <c r="K65" s="223">
        <v>0</v>
      </c>
      <c r="L65" s="223">
        <v>0</v>
      </c>
      <c r="M65" s="223">
        <v>15</v>
      </c>
      <c r="N65" s="224">
        <f>SUM(B65:M65)</f>
        <v>274</v>
      </c>
    </row>
  </sheetData>
  <printOptions/>
  <pageMargins left="0.7480314960629921" right="0.11811023622047245" top="0.9" bottom="0.1968503937007874" header="0.2362204724409449" footer="0.1968503937007874"/>
  <pageSetup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O64"/>
  <sheetViews>
    <sheetView showGridLines="0" workbookViewId="0" topLeftCell="A1">
      <selection activeCell="C3" sqref="C3:N9"/>
    </sheetView>
  </sheetViews>
  <sheetFormatPr defaultColWidth="9.00390625" defaultRowHeight="12.75"/>
  <cols>
    <col min="1" max="1" width="23.00390625" style="70" customWidth="1"/>
    <col min="2" max="14" width="6.25390625" style="70" customWidth="1"/>
    <col min="15" max="16384" width="8.00390625" style="70" customWidth="1"/>
  </cols>
  <sheetData>
    <row r="1" spans="1:14" s="39" customFormat="1" ht="25.5" customHeight="1" thickBot="1">
      <c r="A1" s="179" t="s">
        <v>136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1:15" s="46" customFormat="1" ht="12.75" customHeight="1" thickBot="1">
      <c r="A2" s="40" t="s">
        <v>1</v>
      </c>
      <c r="B2" s="44" t="s">
        <v>48</v>
      </c>
      <c r="C2" s="42" t="s">
        <v>99</v>
      </c>
      <c r="D2" s="43" t="s">
        <v>100</v>
      </c>
      <c r="E2" s="43" t="s">
        <v>101</v>
      </c>
      <c r="F2" s="43" t="s">
        <v>102</v>
      </c>
      <c r="G2" s="43" t="s">
        <v>103</v>
      </c>
      <c r="H2" s="43" t="s">
        <v>104</v>
      </c>
      <c r="I2" s="43" t="s">
        <v>47</v>
      </c>
      <c r="J2" s="43" t="s">
        <v>105</v>
      </c>
      <c r="K2" s="43" t="s">
        <v>106</v>
      </c>
      <c r="L2" s="43" t="s">
        <v>107</v>
      </c>
      <c r="M2" s="43" t="s">
        <v>108</v>
      </c>
      <c r="N2" s="44" t="s">
        <v>109</v>
      </c>
      <c r="O2" s="45"/>
    </row>
    <row r="3" spans="1:15" s="46" customFormat="1" ht="15" customHeight="1">
      <c r="A3" s="47" t="s">
        <v>2</v>
      </c>
      <c r="B3" s="254">
        <v>421</v>
      </c>
      <c r="C3" s="168">
        <v>508</v>
      </c>
      <c r="D3" s="48">
        <v>519</v>
      </c>
      <c r="E3" s="48">
        <v>527</v>
      </c>
      <c r="F3" s="48">
        <v>516</v>
      </c>
      <c r="G3" s="48">
        <v>494</v>
      </c>
      <c r="H3" s="48">
        <v>485</v>
      </c>
      <c r="I3" s="48">
        <v>471</v>
      </c>
      <c r="J3" s="48">
        <v>443</v>
      </c>
      <c r="K3" s="48">
        <v>410</v>
      </c>
      <c r="L3" s="48">
        <v>396</v>
      </c>
      <c r="M3" s="48">
        <v>414</v>
      </c>
      <c r="N3" s="280">
        <v>437</v>
      </c>
      <c r="O3" s="49"/>
    </row>
    <row r="4" spans="1:15" s="46" customFormat="1" ht="12" customHeight="1">
      <c r="A4" s="50" t="s">
        <v>3</v>
      </c>
      <c r="B4" s="242">
        <v>184</v>
      </c>
      <c r="C4" s="120">
        <v>227</v>
      </c>
      <c r="D4" s="51">
        <v>235</v>
      </c>
      <c r="E4" s="51">
        <v>232</v>
      </c>
      <c r="F4" s="51">
        <v>227</v>
      </c>
      <c r="G4" s="51">
        <v>230</v>
      </c>
      <c r="H4" s="51">
        <v>240</v>
      </c>
      <c r="I4" s="51">
        <v>238</v>
      </c>
      <c r="J4" s="51">
        <v>229</v>
      </c>
      <c r="K4" s="51">
        <v>218</v>
      </c>
      <c r="L4" s="51">
        <v>213</v>
      </c>
      <c r="M4" s="51">
        <v>210</v>
      </c>
      <c r="N4" s="117">
        <v>219</v>
      </c>
      <c r="O4" s="49"/>
    </row>
    <row r="5" spans="1:15" s="56" customFormat="1" ht="9.75" customHeight="1">
      <c r="A5" s="52" t="s">
        <v>4</v>
      </c>
      <c r="B5" s="243">
        <f aca="true" t="shared" si="0" ref="B5:N5">B4/B3*100</f>
        <v>43.705463182897866</v>
      </c>
      <c r="C5" s="115">
        <f t="shared" si="0"/>
        <v>44.68503937007874</v>
      </c>
      <c r="D5" s="54">
        <f t="shared" si="0"/>
        <v>45.27938342967245</v>
      </c>
      <c r="E5" s="54">
        <f t="shared" si="0"/>
        <v>44.022770398481974</v>
      </c>
      <c r="F5" s="54">
        <f t="shared" si="0"/>
        <v>43.992248062015506</v>
      </c>
      <c r="G5" s="54">
        <f t="shared" si="0"/>
        <v>46.558704453441294</v>
      </c>
      <c r="H5" s="54">
        <f t="shared" si="0"/>
        <v>49.48453608247423</v>
      </c>
      <c r="I5" s="54">
        <f t="shared" si="0"/>
        <v>50.530785562632694</v>
      </c>
      <c r="J5" s="54">
        <f t="shared" si="0"/>
        <v>51.69300225733634</v>
      </c>
      <c r="K5" s="54">
        <f t="shared" si="0"/>
        <v>53.170731707317074</v>
      </c>
      <c r="L5" s="54">
        <f t="shared" si="0"/>
        <v>53.78787878787878</v>
      </c>
      <c r="M5" s="54">
        <f t="shared" si="0"/>
        <v>50.72463768115942</v>
      </c>
      <c r="N5" s="118">
        <f t="shared" si="0"/>
        <v>50.11441647597255</v>
      </c>
      <c r="O5" s="55"/>
    </row>
    <row r="6" spans="1:15" s="46" customFormat="1" ht="12" customHeight="1">
      <c r="A6" s="50" t="s">
        <v>6</v>
      </c>
      <c r="B6" s="242">
        <v>90</v>
      </c>
      <c r="C6" s="120">
        <v>93</v>
      </c>
      <c r="D6" s="51">
        <v>98</v>
      </c>
      <c r="E6" s="51">
        <v>106</v>
      </c>
      <c r="F6" s="51">
        <v>105</v>
      </c>
      <c r="G6" s="51">
        <v>100</v>
      </c>
      <c r="H6" s="51">
        <v>106</v>
      </c>
      <c r="I6" s="51">
        <v>111</v>
      </c>
      <c r="J6" s="51">
        <v>107</v>
      </c>
      <c r="K6" s="51">
        <v>100</v>
      </c>
      <c r="L6" s="51">
        <v>99</v>
      </c>
      <c r="M6" s="51">
        <v>103</v>
      </c>
      <c r="N6" s="117">
        <v>110</v>
      </c>
      <c r="O6" s="49"/>
    </row>
    <row r="7" spans="1:15" s="56" customFormat="1" ht="10.5" customHeight="1">
      <c r="A7" s="52" t="s">
        <v>4</v>
      </c>
      <c r="B7" s="243">
        <f aca="true" t="shared" si="1" ref="B7:N7">B6/B3*100</f>
        <v>21.377672209026127</v>
      </c>
      <c r="C7" s="115">
        <f t="shared" si="1"/>
        <v>18.30708661417323</v>
      </c>
      <c r="D7" s="54">
        <f t="shared" si="1"/>
        <v>18.88246628131021</v>
      </c>
      <c r="E7" s="54">
        <f t="shared" si="1"/>
        <v>20.113851992409867</v>
      </c>
      <c r="F7" s="54">
        <f t="shared" si="1"/>
        <v>20.348837209302324</v>
      </c>
      <c r="G7" s="54">
        <f t="shared" si="1"/>
        <v>20.242914979757085</v>
      </c>
      <c r="H7" s="54">
        <f t="shared" si="1"/>
        <v>21.855670103092784</v>
      </c>
      <c r="I7" s="54">
        <f t="shared" si="1"/>
        <v>23.56687898089172</v>
      </c>
      <c r="J7" s="54">
        <f t="shared" si="1"/>
        <v>24.153498871331827</v>
      </c>
      <c r="K7" s="54">
        <f t="shared" si="1"/>
        <v>24.390243902439025</v>
      </c>
      <c r="L7" s="54">
        <f t="shared" si="1"/>
        <v>25</v>
      </c>
      <c r="M7" s="54">
        <f t="shared" si="1"/>
        <v>24.879227053140095</v>
      </c>
      <c r="N7" s="118">
        <f t="shared" si="1"/>
        <v>25.171624713958813</v>
      </c>
      <c r="O7" s="55"/>
    </row>
    <row r="8" spans="1:15" s="46" customFormat="1" ht="12" customHeight="1">
      <c r="A8" s="50" t="s">
        <v>54</v>
      </c>
      <c r="B8" s="242">
        <f aca="true" t="shared" si="2" ref="B8:G8">B3-B6</f>
        <v>331</v>
      </c>
      <c r="C8" s="120">
        <f t="shared" si="2"/>
        <v>415</v>
      </c>
      <c r="D8" s="51">
        <f t="shared" si="2"/>
        <v>421</v>
      </c>
      <c r="E8" s="51">
        <f t="shared" si="2"/>
        <v>421</v>
      </c>
      <c r="F8" s="51">
        <f t="shared" si="2"/>
        <v>411</v>
      </c>
      <c r="G8" s="51">
        <f t="shared" si="2"/>
        <v>394</v>
      </c>
      <c r="H8" s="51">
        <f aca="true" t="shared" si="3" ref="H8:M8">H3-H6</f>
        <v>379</v>
      </c>
      <c r="I8" s="51">
        <f t="shared" si="3"/>
        <v>360</v>
      </c>
      <c r="J8" s="51">
        <f t="shared" si="3"/>
        <v>336</v>
      </c>
      <c r="K8" s="51">
        <f t="shared" si="3"/>
        <v>310</v>
      </c>
      <c r="L8" s="51">
        <f t="shared" si="3"/>
        <v>297</v>
      </c>
      <c r="M8" s="51">
        <f t="shared" si="3"/>
        <v>311</v>
      </c>
      <c r="N8" s="117">
        <f>N3-N6</f>
        <v>327</v>
      </c>
      <c r="O8" s="49"/>
    </row>
    <row r="9" spans="1:15" s="56" customFormat="1" ht="11.25" customHeight="1" thickBot="1">
      <c r="A9" s="52" t="s">
        <v>4</v>
      </c>
      <c r="B9" s="243">
        <f aca="true" t="shared" si="4" ref="B9:N9">B8/B3*100</f>
        <v>78.62232779097387</v>
      </c>
      <c r="C9" s="121">
        <f t="shared" si="4"/>
        <v>81.69291338582677</v>
      </c>
      <c r="D9" s="58">
        <f t="shared" si="4"/>
        <v>81.11753371868978</v>
      </c>
      <c r="E9" s="58">
        <f t="shared" si="4"/>
        <v>79.88614800759012</v>
      </c>
      <c r="F9" s="58">
        <f t="shared" si="4"/>
        <v>79.65116279069767</v>
      </c>
      <c r="G9" s="58">
        <f t="shared" si="4"/>
        <v>79.75708502024291</v>
      </c>
      <c r="H9" s="58">
        <f t="shared" si="4"/>
        <v>78.14432989690722</v>
      </c>
      <c r="I9" s="58">
        <f t="shared" si="4"/>
        <v>76.43312101910828</v>
      </c>
      <c r="J9" s="58">
        <f t="shared" si="4"/>
        <v>75.84650112866818</v>
      </c>
      <c r="K9" s="58">
        <f t="shared" si="4"/>
        <v>75.60975609756098</v>
      </c>
      <c r="L9" s="58">
        <f t="shared" si="4"/>
        <v>75</v>
      </c>
      <c r="M9" s="58">
        <f t="shared" si="4"/>
        <v>75.1207729468599</v>
      </c>
      <c r="N9" s="119">
        <f t="shared" si="4"/>
        <v>74.8283752860412</v>
      </c>
      <c r="O9" s="55"/>
    </row>
    <row r="10" spans="1:14" s="46" customFormat="1" ht="29.25" customHeight="1" thickBot="1">
      <c r="A10" s="181" t="s">
        <v>137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6"/>
    </row>
    <row r="11" spans="1:14" s="46" customFormat="1" ht="12.75" customHeight="1" thickBot="1">
      <c r="A11" s="40" t="s">
        <v>1</v>
      </c>
      <c r="B11" s="59" t="s">
        <v>99</v>
      </c>
      <c r="C11" s="43" t="s">
        <v>100</v>
      </c>
      <c r="D11" s="43" t="s">
        <v>101</v>
      </c>
      <c r="E11" s="43" t="s">
        <v>102</v>
      </c>
      <c r="F11" s="43" t="s">
        <v>103</v>
      </c>
      <c r="G11" s="43" t="s">
        <v>104</v>
      </c>
      <c r="H11" s="43" t="s">
        <v>110</v>
      </c>
      <c r="I11" s="43" t="s">
        <v>105</v>
      </c>
      <c r="J11" s="43" t="s">
        <v>106</v>
      </c>
      <c r="K11" s="43" t="s">
        <v>107</v>
      </c>
      <c r="L11" s="43" t="s">
        <v>108</v>
      </c>
      <c r="M11" s="43" t="s">
        <v>109</v>
      </c>
      <c r="N11" s="41" t="s">
        <v>39</v>
      </c>
    </row>
    <row r="12" spans="1:14" s="46" customFormat="1" ht="11.25" customHeight="1">
      <c r="A12" s="47" t="s">
        <v>9</v>
      </c>
      <c r="B12" s="48">
        <v>121</v>
      </c>
      <c r="C12" s="48">
        <v>31</v>
      </c>
      <c r="D12" s="48">
        <v>29</v>
      </c>
      <c r="E12" s="48">
        <v>22</v>
      </c>
      <c r="F12" s="48">
        <v>18</v>
      </c>
      <c r="G12" s="48">
        <v>29</v>
      </c>
      <c r="H12" s="48">
        <v>16</v>
      </c>
      <c r="I12" s="48">
        <v>18</v>
      </c>
      <c r="J12" s="48">
        <v>18</v>
      </c>
      <c r="K12" s="48">
        <v>17</v>
      </c>
      <c r="L12" s="48">
        <v>37</v>
      </c>
      <c r="M12" s="48">
        <v>44</v>
      </c>
      <c r="N12" s="47">
        <f>SUM(B12:M12)</f>
        <v>400</v>
      </c>
    </row>
    <row r="13" spans="1:14" s="46" customFormat="1" ht="13.5" customHeight="1">
      <c r="A13" s="50" t="s">
        <v>129</v>
      </c>
      <c r="B13" s="51">
        <v>57</v>
      </c>
      <c r="C13" s="51">
        <v>13</v>
      </c>
      <c r="D13" s="51">
        <v>8</v>
      </c>
      <c r="E13" s="51">
        <v>4</v>
      </c>
      <c r="F13" s="51">
        <v>9</v>
      </c>
      <c r="G13" s="51">
        <v>16</v>
      </c>
      <c r="H13" s="51">
        <v>5</v>
      </c>
      <c r="I13" s="51">
        <v>6</v>
      </c>
      <c r="J13" s="51">
        <v>6</v>
      </c>
      <c r="K13" s="51">
        <v>8</v>
      </c>
      <c r="L13" s="51">
        <v>7</v>
      </c>
      <c r="M13" s="51">
        <v>20</v>
      </c>
      <c r="N13" s="60">
        <f>SUM(B13:M13)</f>
        <v>159</v>
      </c>
    </row>
    <row r="14" spans="1:14" s="46" customFormat="1" ht="13.5" customHeight="1">
      <c r="A14" s="52" t="s">
        <v>124</v>
      </c>
      <c r="B14" s="53">
        <f aca="true" t="shared" si="5" ref="B14:M14">B13/B12*100</f>
        <v>47.107438016528924</v>
      </c>
      <c r="C14" s="54">
        <f t="shared" si="5"/>
        <v>41.935483870967744</v>
      </c>
      <c r="D14" s="54">
        <f t="shared" si="5"/>
        <v>27.586206896551722</v>
      </c>
      <c r="E14" s="54">
        <f t="shared" si="5"/>
        <v>18.181818181818183</v>
      </c>
      <c r="F14" s="54">
        <f t="shared" si="5"/>
        <v>50</v>
      </c>
      <c r="G14" s="54">
        <f t="shared" si="5"/>
        <v>55.172413793103445</v>
      </c>
      <c r="H14" s="54">
        <f t="shared" si="5"/>
        <v>31.25</v>
      </c>
      <c r="I14" s="54">
        <f t="shared" si="5"/>
        <v>33.33333333333333</v>
      </c>
      <c r="J14" s="54">
        <f t="shared" si="5"/>
        <v>33.33333333333333</v>
      </c>
      <c r="K14" s="54">
        <f t="shared" si="5"/>
        <v>47.05882352941176</v>
      </c>
      <c r="L14" s="54">
        <f t="shared" si="5"/>
        <v>18.91891891891892</v>
      </c>
      <c r="M14" s="54">
        <f t="shared" si="5"/>
        <v>45.45454545454545</v>
      </c>
      <c r="N14" s="61">
        <f>N13/N12*100</f>
        <v>39.75</v>
      </c>
    </row>
    <row r="15" spans="1:14" s="46" customFormat="1" ht="11.25" customHeight="1">
      <c r="A15" s="50" t="s">
        <v>57</v>
      </c>
      <c r="B15" s="51">
        <v>16</v>
      </c>
      <c r="C15" s="51">
        <v>5</v>
      </c>
      <c r="D15" s="51">
        <v>8</v>
      </c>
      <c r="E15" s="51">
        <v>5</v>
      </c>
      <c r="F15" s="51">
        <v>5</v>
      </c>
      <c r="G15" s="51">
        <v>8</v>
      </c>
      <c r="H15" s="51">
        <v>4</v>
      </c>
      <c r="I15" s="51">
        <v>7</v>
      </c>
      <c r="J15" s="51">
        <v>3</v>
      </c>
      <c r="K15" s="51">
        <v>6</v>
      </c>
      <c r="L15" s="51">
        <v>6</v>
      </c>
      <c r="M15" s="51">
        <v>6</v>
      </c>
      <c r="N15" s="60">
        <f>SUM(B15:M15)</f>
        <v>79</v>
      </c>
    </row>
    <row r="16" spans="1:14" s="56" customFormat="1" ht="11.25" customHeight="1">
      <c r="A16" s="52" t="s">
        <v>124</v>
      </c>
      <c r="B16" s="54">
        <f aca="true" t="shared" si="6" ref="B16:M16">B15/B12*100</f>
        <v>13.223140495867769</v>
      </c>
      <c r="C16" s="54">
        <f t="shared" si="6"/>
        <v>16.129032258064516</v>
      </c>
      <c r="D16" s="54">
        <f t="shared" si="6"/>
        <v>27.586206896551722</v>
      </c>
      <c r="E16" s="54">
        <f t="shared" si="6"/>
        <v>22.727272727272727</v>
      </c>
      <c r="F16" s="54">
        <f t="shared" si="6"/>
        <v>27.77777777777778</v>
      </c>
      <c r="G16" s="54">
        <f t="shared" si="6"/>
        <v>27.586206896551722</v>
      </c>
      <c r="H16" s="54">
        <f t="shared" si="6"/>
        <v>25</v>
      </c>
      <c r="I16" s="54">
        <f t="shared" si="6"/>
        <v>38.88888888888889</v>
      </c>
      <c r="J16" s="54">
        <f t="shared" si="6"/>
        <v>16.666666666666664</v>
      </c>
      <c r="K16" s="54">
        <f t="shared" si="6"/>
        <v>35.294117647058826</v>
      </c>
      <c r="L16" s="54">
        <f t="shared" si="6"/>
        <v>16.216216216216218</v>
      </c>
      <c r="M16" s="54">
        <f t="shared" si="6"/>
        <v>13.636363636363635</v>
      </c>
      <c r="N16" s="61">
        <f>N15/N12*100</f>
        <v>19.75</v>
      </c>
    </row>
    <row r="17" spans="1:14" s="46" customFormat="1" ht="11.25" customHeight="1">
      <c r="A17" s="50" t="s">
        <v>58</v>
      </c>
      <c r="B17" s="51">
        <f aca="true" t="shared" si="7" ref="B17:G17">B12-B15</f>
        <v>105</v>
      </c>
      <c r="C17" s="51">
        <f t="shared" si="7"/>
        <v>26</v>
      </c>
      <c r="D17" s="51">
        <f t="shared" si="7"/>
        <v>21</v>
      </c>
      <c r="E17" s="51">
        <f t="shared" si="7"/>
        <v>17</v>
      </c>
      <c r="F17" s="51">
        <f t="shared" si="7"/>
        <v>13</v>
      </c>
      <c r="G17" s="51">
        <f t="shared" si="7"/>
        <v>21</v>
      </c>
      <c r="H17" s="51">
        <f aca="true" t="shared" si="8" ref="H17:M17">H12-H15</f>
        <v>12</v>
      </c>
      <c r="I17" s="51">
        <f t="shared" si="8"/>
        <v>11</v>
      </c>
      <c r="J17" s="51">
        <f t="shared" si="8"/>
        <v>15</v>
      </c>
      <c r="K17" s="51">
        <f t="shared" si="8"/>
        <v>11</v>
      </c>
      <c r="L17" s="51">
        <f t="shared" si="8"/>
        <v>31</v>
      </c>
      <c r="M17" s="51">
        <f t="shared" si="8"/>
        <v>38</v>
      </c>
      <c r="N17" s="60">
        <f>SUM(B17:M17)</f>
        <v>321</v>
      </c>
    </row>
    <row r="18" spans="1:14" s="56" customFormat="1" ht="11.25" customHeight="1">
      <c r="A18" s="52" t="s">
        <v>10</v>
      </c>
      <c r="B18" s="54">
        <f aca="true" t="shared" si="9" ref="B18:M18">B17/B12*100</f>
        <v>86.77685950413223</v>
      </c>
      <c r="C18" s="54">
        <f t="shared" si="9"/>
        <v>83.87096774193549</v>
      </c>
      <c r="D18" s="54">
        <f t="shared" si="9"/>
        <v>72.41379310344827</v>
      </c>
      <c r="E18" s="54">
        <f t="shared" si="9"/>
        <v>77.27272727272727</v>
      </c>
      <c r="F18" s="54">
        <f t="shared" si="9"/>
        <v>72.22222222222221</v>
      </c>
      <c r="G18" s="54">
        <f t="shared" si="9"/>
        <v>72.41379310344827</v>
      </c>
      <c r="H18" s="54">
        <f t="shared" si="9"/>
        <v>75</v>
      </c>
      <c r="I18" s="54">
        <f t="shared" si="9"/>
        <v>61.111111111111114</v>
      </c>
      <c r="J18" s="54">
        <f t="shared" si="9"/>
        <v>83.33333333333334</v>
      </c>
      <c r="K18" s="54">
        <f t="shared" si="9"/>
        <v>64.70588235294117</v>
      </c>
      <c r="L18" s="54">
        <f t="shared" si="9"/>
        <v>83.78378378378379</v>
      </c>
      <c r="M18" s="54">
        <f t="shared" si="9"/>
        <v>86.36363636363636</v>
      </c>
      <c r="N18" s="61">
        <f>N17/N12*100</f>
        <v>80.25</v>
      </c>
    </row>
    <row r="19" spans="1:14" s="46" customFormat="1" ht="11.25" customHeight="1">
      <c r="A19" s="50" t="s">
        <v>117</v>
      </c>
      <c r="B19" s="51">
        <v>0</v>
      </c>
      <c r="C19" s="51">
        <v>0</v>
      </c>
      <c r="D19" s="51">
        <v>0</v>
      </c>
      <c r="E19" s="51">
        <v>0</v>
      </c>
      <c r="F19" s="51">
        <v>1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60">
        <f>SUM(B19:M19)</f>
        <v>1</v>
      </c>
    </row>
    <row r="20" spans="1:14" s="56" customFormat="1" ht="11.25" customHeight="1">
      <c r="A20" s="52" t="s">
        <v>10</v>
      </c>
      <c r="B20" s="54">
        <f aca="true" t="shared" si="10" ref="B20:M20">B19/B12*100</f>
        <v>0</v>
      </c>
      <c r="C20" s="54">
        <f t="shared" si="10"/>
        <v>0</v>
      </c>
      <c r="D20" s="54">
        <f t="shared" si="10"/>
        <v>0</v>
      </c>
      <c r="E20" s="54">
        <f t="shared" si="10"/>
        <v>0</v>
      </c>
      <c r="F20" s="54">
        <f t="shared" si="10"/>
        <v>5.555555555555555</v>
      </c>
      <c r="G20" s="54">
        <f t="shared" si="10"/>
        <v>0</v>
      </c>
      <c r="H20" s="54">
        <f t="shared" si="10"/>
        <v>0</v>
      </c>
      <c r="I20" s="54">
        <f t="shared" si="10"/>
        <v>0</v>
      </c>
      <c r="J20" s="54">
        <f t="shared" si="10"/>
        <v>0</v>
      </c>
      <c r="K20" s="54">
        <f t="shared" si="10"/>
        <v>0</v>
      </c>
      <c r="L20" s="54">
        <f t="shared" si="10"/>
        <v>0</v>
      </c>
      <c r="M20" s="54">
        <f t="shared" si="10"/>
        <v>0</v>
      </c>
      <c r="N20" s="61">
        <f>N19/N12*100</f>
        <v>0.25</v>
      </c>
    </row>
    <row r="21" spans="1:14" s="46" customFormat="1" ht="11.25" customHeight="1">
      <c r="A21" s="50" t="s">
        <v>126</v>
      </c>
      <c r="B21" s="51">
        <v>2</v>
      </c>
      <c r="C21" s="51">
        <v>0</v>
      </c>
      <c r="D21" s="51">
        <v>1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1</v>
      </c>
      <c r="K21" s="51">
        <v>0</v>
      </c>
      <c r="L21" s="51">
        <v>15</v>
      </c>
      <c r="M21" s="51">
        <v>9</v>
      </c>
      <c r="N21" s="60">
        <f>SUM(B21:M21)</f>
        <v>28</v>
      </c>
    </row>
    <row r="22" spans="1:14" s="56" customFormat="1" ht="11.25" customHeight="1">
      <c r="A22" s="52" t="s">
        <v>10</v>
      </c>
      <c r="B22" s="54">
        <f aca="true" t="shared" si="11" ref="B22:M22">B21/B12*100</f>
        <v>1.6528925619834711</v>
      </c>
      <c r="C22" s="54">
        <f t="shared" si="11"/>
        <v>0</v>
      </c>
      <c r="D22" s="54">
        <f t="shared" si="11"/>
        <v>3.4482758620689653</v>
      </c>
      <c r="E22" s="54">
        <f t="shared" si="11"/>
        <v>0</v>
      </c>
      <c r="F22" s="54">
        <f t="shared" si="11"/>
        <v>0</v>
      </c>
      <c r="G22" s="54">
        <f t="shared" si="11"/>
        <v>0</v>
      </c>
      <c r="H22" s="54">
        <f t="shared" si="11"/>
        <v>0</v>
      </c>
      <c r="I22" s="54">
        <f t="shared" si="11"/>
        <v>0</v>
      </c>
      <c r="J22" s="54">
        <f t="shared" si="11"/>
        <v>5.555555555555555</v>
      </c>
      <c r="K22" s="54">
        <f t="shared" si="11"/>
        <v>0</v>
      </c>
      <c r="L22" s="54">
        <f t="shared" si="11"/>
        <v>40.54054054054054</v>
      </c>
      <c r="M22" s="54">
        <f t="shared" si="11"/>
        <v>20.454545454545457</v>
      </c>
      <c r="N22" s="61">
        <f>N21/N12*100</f>
        <v>7.000000000000001</v>
      </c>
    </row>
    <row r="23" spans="1:14" s="56" customFormat="1" ht="11.25" customHeight="1">
      <c r="A23" s="50" t="s">
        <v>188</v>
      </c>
      <c r="B23" s="51">
        <v>0</v>
      </c>
      <c r="C23" s="51">
        <v>0</v>
      </c>
      <c r="D23" s="51">
        <v>0</v>
      </c>
      <c r="E23" s="51">
        <v>0</v>
      </c>
      <c r="F23" s="51">
        <v>1</v>
      </c>
      <c r="G23" s="51">
        <v>2</v>
      </c>
      <c r="H23" s="51">
        <v>1</v>
      </c>
      <c r="I23" s="51">
        <v>0</v>
      </c>
      <c r="J23" s="51">
        <v>0</v>
      </c>
      <c r="K23" s="51">
        <v>0</v>
      </c>
      <c r="L23" s="51">
        <v>1</v>
      </c>
      <c r="M23" s="51">
        <v>2</v>
      </c>
      <c r="N23" s="60">
        <f>SUM(B23:M23)</f>
        <v>7</v>
      </c>
    </row>
    <row r="24" spans="1:14" s="56" customFormat="1" ht="11.25" customHeight="1">
      <c r="A24" s="52" t="s">
        <v>10</v>
      </c>
      <c r="B24" s="54">
        <f aca="true" t="shared" si="12" ref="B24:M24">B23/B12*100</f>
        <v>0</v>
      </c>
      <c r="C24" s="54">
        <f t="shared" si="12"/>
        <v>0</v>
      </c>
      <c r="D24" s="54">
        <f t="shared" si="12"/>
        <v>0</v>
      </c>
      <c r="E24" s="54">
        <f t="shared" si="12"/>
        <v>0</v>
      </c>
      <c r="F24" s="54">
        <f t="shared" si="12"/>
        <v>5.555555555555555</v>
      </c>
      <c r="G24" s="54">
        <f t="shared" si="12"/>
        <v>6.896551724137931</v>
      </c>
      <c r="H24" s="54">
        <f t="shared" si="12"/>
        <v>6.25</v>
      </c>
      <c r="I24" s="54">
        <f t="shared" si="12"/>
        <v>0</v>
      </c>
      <c r="J24" s="54">
        <f t="shared" si="12"/>
        <v>0</v>
      </c>
      <c r="K24" s="54">
        <f t="shared" si="12"/>
        <v>0</v>
      </c>
      <c r="L24" s="54">
        <f t="shared" si="12"/>
        <v>2.7027027027027026</v>
      </c>
      <c r="M24" s="54">
        <f t="shared" si="12"/>
        <v>4.545454545454546</v>
      </c>
      <c r="N24" s="61">
        <f>N23/N12*100</f>
        <v>1.7500000000000002</v>
      </c>
    </row>
    <row r="25" spans="1:14" s="46" customFormat="1" ht="11.25" customHeight="1">
      <c r="A25" s="50" t="s">
        <v>59</v>
      </c>
      <c r="B25" s="51">
        <v>0</v>
      </c>
      <c r="C25" s="51">
        <v>0</v>
      </c>
      <c r="D25" s="51">
        <v>1</v>
      </c>
      <c r="E25" s="51">
        <v>0</v>
      </c>
      <c r="F25" s="51">
        <v>0</v>
      </c>
      <c r="G25" s="51">
        <v>2</v>
      </c>
      <c r="H25" s="51">
        <v>1</v>
      </c>
      <c r="I25" s="51">
        <v>0</v>
      </c>
      <c r="J25" s="51">
        <v>1</v>
      </c>
      <c r="K25" s="51">
        <v>0</v>
      </c>
      <c r="L25" s="51">
        <v>1</v>
      </c>
      <c r="M25" s="51">
        <v>0</v>
      </c>
      <c r="N25" s="60">
        <f>SUM(B25:M25)</f>
        <v>6</v>
      </c>
    </row>
    <row r="26" spans="1:14" s="56" customFormat="1" ht="11.25" customHeight="1" thickBot="1">
      <c r="A26" s="57" t="s">
        <v>10</v>
      </c>
      <c r="B26" s="58">
        <f aca="true" t="shared" si="13" ref="B26:M26">B25/B12*100</f>
        <v>0</v>
      </c>
      <c r="C26" s="58">
        <f t="shared" si="13"/>
        <v>0</v>
      </c>
      <c r="D26" s="58">
        <f t="shared" si="13"/>
        <v>3.4482758620689653</v>
      </c>
      <c r="E26" s="58">
        <f t="shared" si="13"/>
        <v>0</v>
      </c>
      <c r="F26" s="58">
        <f t="shared" si="13"/>
        <v>0</v>
      </c>
      <c r="G26" s="58">
        <f t="shared" si="13"/>
        <v>6.896551724137931</v>
      </c>
      <c r="H26" s="58">
        <f t="shared" si="13"/>
        <v>6.25</v>
      </c>
      <c r="I26" s="58">
        <f t="shared" si="13"/>
        <v>0</v>
      </c>
      <c r="J26" s="58">
        <f t="shared" si="13"/>
        <v>5.555555555555555</v>
      </c>
      <c r="K26" s="58">
        <f t="shared" si="13"/>
        <v>0</v>
      </c>
      <c r="L26" s="58">
        <f t="shared" si="13"/>
        <v>2.7027027027027026</v>
      </c>
      <c r="M26" s="58">
        <f t="shared" si="13"/>
        <v>0</v>
      </c>
      <c r="N26" s="62">
        <f>N25/N12*100</f>
        <v>1.5</v>
      </c>
    </row>
    <row r="27" spans="1:14" s="46" customFormat="1" ht="27.75" customHeight="1" thickBot="1">
      <c r="A27" s="181" t="s">
        <v>138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8"/>
    </row>
    <row r="28" spans="1:14" s="46" customFormat="1" ht="15.75" customHeight="1">
      <c r="A28" s="63" t="s">
        <v>15</v>
      </c>
      <c r="B28" s="64">
        <v>34</v>
      </c>
      <c r="C28" s="48">
        <v>20</v>
      </c>
      <c r="D28" s="48">
        <v>21</v>
      </c>
      <c r="E28" s="48">
        <v>33</v>
      </c>
      <c r="F28" s="48">
        <v>40</v>
      </c>
      <c r="G28" s="48">
        <v>38</v>
      </c>
      <c r="H28" s="48">
        <v>30</v>
      </c>
      <c r="I28" s="48">
        <v>46</v>
      </c>
      <c r="J28" s="48">
        <v>51</v>
      </c>
      <c r="K28" s="48">
        <v>31</v>
      </c>
      <c r="L28" s="48">
        <v>19</v>
      </c>
      <c r="M28" s="48">
        <v>21</v>
      </c>
      <c r="N28" s="65">
        <f>SUM(B28:M28)</f>
        <v>384</v>
      </c>
    </row>
    <row r="29" spans="1:14" s="46" customFormat="1" ht="11.25" customHeight="1">
      <c r="A29" s="20" t="s">
        <v>131</v>
      </c>
      <c r="B29" s="130">
        <v>14</v>
      </c>
      <c r="C29" s="16">
        <v>5</v>
      </c>
      <c r="D29" s="16">
        <v>11</v>
      </c>
      <c r="E29" s="16">
        <v>9</v>
      </c>
      <c r="F29" s="16">
        <v>6</v>
      </c>
      <c r="G29" s="16">
        <v>6</v>
      </c>
      <c r="H29" s="16">
        <v>7</v>
      </c>
      <c r="I29" s="16">
        <v>15</v>
      </c>
      <c r="J29" s="16">
        <v>17</v>
      </c>
      <c r="K29" s="16">
        <v>13</v>
      </c>
      <c r="L29" s="16">
        <v>10</v>
      </c>
      <c r="M29" s="16">
        <v>11</v>
      </c>
      <c r="N29" s="27">
        <f>SUM(B29:M29)</f>
        <v>124</v>
      </c>
    </row>
    <row r="30" spans="1:14" s="46" customFormat="1" ht="11.25" customHeight="1">
      <c r="A30" s="17" t="s">
        <v>17</v>
      </c>
      <c r="B30" s="132">
        <f aca="true" t="shared" si="14" ref="B30:M30">B29/B28*100</f>
        <v>41.17647058823529</v>
      </c>
      <c r="C30" s="19">
        <f t="shared" si="14"/>
        <v>25</v>
      </c>
      <c r="D30" s="19">
        <f t="shared" si="14"/>
        <v>52.38095238095239</v>
      </c>
      <c r="E30" s="19">
        <f t="shared" si="14"/>
        <v>27.27272727272727</v>
      </c>
      <c r="F30" s="19">
        <f t="shared" si="14"/>
        <v>15</v>
      </c>
      <c r="G30" s="19">
        <f t="shared" si="14"/>
        <v>15.789473684210526</v>
      </c>
      <c r="H30" s="19">
        <f t="shared" si="14"/>
        <v>23.333333333333332</v>
      </c>
      <c r="I30" s="19">
        <f t="shared" si="14"/>
        <v>32.608695652173914</v>
      </c>
      <c r="J30" s="19">
        <f t="shared" si="14"/>
        <v>33.33333333333333</v>
      </c>
      <c r="K30" s="19">
        <f t="shared" si="14"/>
        <v>41.935483870967744</v>
      </c>
      <c r="L30" s="19">
        <f t="shared" si="14"/>
        <v>52.63157894736842</v>
      </c>
      <c r="M30" s="19">
        <f t="shared" si="14"/>
        <v>52.38095238095239</v>
      </c>
      <c r="N30" s="225">
        <f>N29/N28*100</f>
        <v>32.29166666666667</v>
      </c>
    </row>
    <row r="31" spans="1:14" s="3" customFormat="1" ht="16.5" customHeight="1">
      <c r="A31" s="20" t="s">
        <v>142</v>
      </c>
      <c r="B31" s="130">
        <v>20</v>
      </c>
      <c r="C31" s="16">
        <v>10</v>
      </c>
      <c r="D31" s="16">
        <v>9</v>
      </c>
      <c r="E31" s="16">
        <v>14</v>
      </c>
      <c r="F31" s="16">
        <v>23</v>
      </c>
      <c r="G31" s="16">
        <v>29</v>
      </c>
      <c r="H31" s="16">
        <v>19</v>
      </c>
      <c r="I31" s="16">
        <v>19</v>
      </c>
      <c r="J31" s="16">
        <v>27</v>
      </c>
      <c r="K31" s="16">
        <v>15</v>
      </c>
      <c r="L31" s="16">
        <v>7</v>
      </c>
      <c r="M31" s="16">
        <v>8</v>
      </c>
      <c r="N31" s="27">
        <f>SUM(B31:M31)</f>
        <v>200</v>
      </c>
    </row>
    <row r="32" spans="1:14" s="8" customFormat="1" ht="9" customHeight="1">
      <c r="A32" s="17" t="s">
        <v>17</v>
      </c>
      <c r="B32" s="132">
        <f aca="true" t="shared" si="15" ref="B32:M32">B31/B28*100</f>
        <v>58.82352941176471</v>
      </c>
      <c r="C32" s="19">
        <f t="shared" si="15"/>
        <v>50</v>
      </c>
      <c r="D32" s="19">
        <f t="shared" si="15"/>
        <v>42.857142857142854</v>
      </c>
      <c r="E32" s="19">
        <f t="shared" si="15"/>
        <v>42.42424242424242</v>
      </c>
      <c r="F32" s="19">
        <f t="shared" si="15"/>
        <v>57.49999999999999</v>
      </c>
      <c r="G32" s="19">
        <f t="shared" si="15"/>
        <v>76.31578947368422</v>
      </c>
      <c r="H32" s="19">
        <f t="shared" si="15"/>
        <v>63.33333333333333</v>
      </c>
      <c r="I32" s="19">
        <f t="shared" si="15"/>
        <v>41.30434782608695</v>
      </c>
      <c r="J32" s="19">
        <f t="shared" si="15"/>
        <v>52.94117647058824</v>
      </c>
      <c r="K32" s="19">
        <f t="shared" si="15"/>
        <v>48.38709677419355</v>
      </c>
      <c r="L32" s="19">
        <f t="shared" si="15"/>
        <v>36.84210526315789</v>
      </c>
      <c r="M32" s="19">
        <f t="shared" si="15"/>
        <v>38.095238095238095</v>
      </c>
      <c r="N32" s="225">
        <f>N31/N28*100</f>
        <v>52.083333333333336</v>
      </c>
    </row>
    <row r="33" spans="1:14" s="3" customFormat="1" ht="14.25" customHeight="1">
      <c r="A33" s="27" t="s">
        <v>149</v>
      </c>
      <c r="B33" s="130">
        <v>6</v>
      </c>
      <c r="C33" s="16">
        <v>3</v>
      </c>
      <c r="D33" s="16">
        <v>4</v>
      </c>
      <c r="E33" s="16">
        <v>2</v>
      </c>
      <c r="F33" s="16">
        <v>0</v>
      </c>
      <c r="G33" s="16">
        <v>3</v>
      </c>
      <c r="H33" s="16">
        <v>4</v>
      </c>
      <c r="I33" s="16">
        <v>3</v>
      </c>
      <c r="J33" s="16">
        <v>11</v>
      </c>
      <c r="K33" s="16">
        <v>4</v>
      </c>
      <c r="L33" s="16">
        <v>4</v>
      </c>
      <c r="M33" s="16">
        <v>4</v>
      </c>
      <c r="N33" s="27">
        <f>SUM(B33:M33)</f>
        <v>48</v>
      </c>
    </row>
    <row r="34" spans="1:14" s="8" customFormat="1" ht="10.5" customHeight="1">
      <c r="A34" s="17" t="s">
        <v>144</v>
      </c>
      <c r="B34" s="132">
        <f aca="true" t="shared" si="16" ref="B34:M34">B33/B28*100</f>
        <v>17.647058823529413</v>
      </c>
      <c r="C34" s="19">
        <f t="shared" si="16"/>
        <v>15</v>
      </c>
      <c r="D34" s="19">
        <f t="shared" si="16"/>
        <v>19.047619047619047</v>
      </c>
      <c r="E34" s="19">
        <f t="shared" si="16"/>
        <v>6.0606060606060606</v>
      </c>
      <c r="F34" s="19">
        <f t="shared" si="16"/>
        <v>0</v>
      </c>
      <c r="G34" s="19">
        <f t="shared" si="16"/>
        <v>7.894736842105263</v>
      </c>
      <c r="H34" s="19">
        <f t="shared" si="16"/>
        <v>13.333333333333334</v>
      </c>
      <c r="I34" s="19">
        <f t="shared" si="16"/>
        <v>6.521739130434782</v>
      </c>
      <c r="J34" s="19">
        <f t="shared" si="16"/>
        <v>21.568627450980394</v>
      </c>
      <c r="K34" s="19">
        <f t="shared" si="16"/>
        <v>12.903225806451612</v>
      </c>
      <c r="L34" s="19">
        <f t="shared" si="16"/>
        <v>21.052631578947366</v>
      </c>
      <c r="M34" s="19">
        <f t="shared" si="16"/>
        <v>19.047619047619047</v>
      </c>
      <c r="N34" s="28">
        <f>N33/N28*100</f>
        <v>12.5</v>
      </c>
    </row>
    <row r="35" spans="1:14" s="3" customFormat="1" ht="12">
      <c r="A35" s="27" t="s">
        <v>143</v>
      </c>
      <c r="B35" s="130">
        <v>7</v>
      </c>
      <c r="C35" s="16">
        <v>5</v>
      </c>
      <c r="D35" s="16">
        <v>7</v>
      </c>
      <c r="E35" s="16">
        <v>8</v>
      </c>
      <c r="F35" s="16">
        <v>13</v>
      </c>
      <c r="G35" s="16">
        <v>11</v>
      </c>
      <c r="H35" s="16">
        <v>6</v>
      </c>
      <c r="I35" s="16">
        <v>8</v>
      </c>
      <c r="J35" s="16">
        <v>12</v>
      </c>
      <c r="K35" s="16">
        <v>10</v>
      </c>
      <c r="L35" s="16">
        <v>6</v>
      </c>
      <c r="M35" s="16">
        <v>7</v>
      </c>
      <c r="N35" s="27">
        <f>SUM(B35:M35)</f>
        <v>100</v>
      </c>
    </row>
    <row r="36" spans="1:14" s="8" customFormat="1" ht="9" customHeight="1">
      <c r="A36" s="17" t="s">
        <v>144</v>
      </c>
      <c r="B36" s="132">
        <f aca="true" t="shared" si="17" ref="B36:M36">B35/B28*100</f>
        <v>20.588235294117645</v>
      </c>
      <c r="C36" s="19">
        <f t="shared" si="17"/>
        <v>25</v>
      </c>
      <c r="D36" s="19">
        <f t="shared" si="17"/>
        <v>33.33333333333333</v>
      </c>
      <c r="E36" s="19">
        <f t="shared" si="17"/>
        <v>24.242424242424242</v>
      </c>
      <c r="F36" s="19">
        <f t="shared" si="17"/>
        <v>32.5</v>
      </c>
      <c r="G36" s="19">
        <f t="shared" si="17"/>
        <v>28.947368421052634</v>
      </c>
      <c r="H36" s="19">
        <f t="shared" si="17"/>
        <v>20</v>
      </c>
      <c r="I36" s="19">
        <f t="shared" si="17"/>
        <v>17.391304347826086</v>
      </c>
      <c r="J36" s="19">
        <f t="shared" si="17"/>
        <v>23.52941176470588</v>
      </c>
      <c r="K36" s="19">
        <f t="shared" si="17"/>
        <v>32.25806451612903</v>
      </c>
      <c r="L36" s="19">
        <f t="shared" si="17"/>
        <v>31.57894736842105</v>
      </c>
      <c r="M36" s="19">
        <f t="shared" si="17"/>
        <v>33.33333333333333</v>
      </c>
      <c r="N36" s="28">
        <f>N35/N28*100</f>
        <v>26.041666666666668</v>
      </c>
    </row>
    <row r="37" spans="1:14" s="3" customFormat="1" ht="12">
      <c r="A37" s="38" t="s">
        <v>150</v>
      </c>
      <c r="B37" s="135">
        <f aca="true" t="shared" si="18" ref="B37:G37">B31-B35</f>
        <v>13</v>
      </c>
      <c r="C37" s="31">
        <f t="shared" si="18"/>
        <v>5</v>
      </c>
      <c r="D37" s="31">
        <f t="shared" si="18"/>
        <v>2</v>
      </c>
      <c r="E37" s="31">
        <f t="shared" si="18"/>
        <v>6</v>
      </c>
      <c r="F37" s="31">
        <f t="shared" si="18"/>
        <v>10</v>
      </c>
      <c r="G37" s="31">
        <f t="shared" si="18"/>
        <v>18</v>
      </c>
      <c r="H37" s="31">
        <f aca="true" t="shared" si="19" ref="H37:M37">H31-H35</f>
        <v>13</v>
      </c>
      <c r="I37" s="31">
        <f t="shared" si="19"/>
        <v>11</v>
      </c>
      <c r="J37" s="31">
        <f t="shared" si="19"/>
        <v>15</v>
      </c>
      <c r="K37" s="31">
        <f t="shared" si="19"/>
        <v>5</v>
      </c>
      <c r="L37" s="31">
        <f t="shared" si="19"/>
        <v>1</v>
      </c>
      <c r="M37" s="31">
        <f t="shared" si="19"/>
        <v>1</v>
      </c>
      <c r="N37" s="38">
        <f>SUM(B37:M37)</f>
        <v>100</v>
      </c>
    </row>
    <row r="38" spans="1:14" s="2" customFormat="1" ht="9.75" customHeight="1">
      <c r="A38" s="17" t="s">
        <v>144</v>
      </c>
      <c r="B38" s="136">
        <f aca="true" t="shared" si="20" ref="B38:M38">B37/B28*100</f>
        <v>38.23529411764706</v>
      </c>
      <c r="C38" s="123">
        <f t="shared" si="20"/>
        <v>25</v>
      </c>
      <c r="D38" s="123">
        <f t="shared" si="20"/>
        <v>9.523809523809524</v>
      </c>
      <c r="E38" s="123">
        <f t="shared" si="20"/>
        <v>18.181818181818183</v>
      </c>
      <c r="F38" s="123">
        <f t="shared" si="20"/>
        <v>25</v>
      </c>
      <c r="G38" s="123">
        <f t="shared" si="20"/>
        <v>47.368421052631575</v>
      </c>
      <c r="H38" s="123">
        <f t="shared" si="20"/>
        <v>43.333333333333336</v>
      </c>
      <c r="I38" s="123">
        <f t="shared" si="20"/>
        <v>23.91304347826087</v>
      </c>
      <c r="J38" s="123">
        <f t="shared" si="20"/>
        <v>29.411764705882355</v>
      </c>
      <c r="K38" s="123">
        <f t="shared" si="20"/>
        <v>16.129032258064516</v>
      </c>
      <c r="L38" s="123">
        <f t="shared" si="20"/>
        <v>5.263157894736842</v>
      </c>
      <c r="M38" s="123">
        <f t="shared" si="20"/>
        <v>4.761904761904762</v>
      </c>
      <c r="N38" s="124">
        <f>N37/N28*100</f>
        <v>26.041666666666668</v>
      </c>
    </row>
    <row r="39" spans="1:14" s="3" customFormat="1" ht="12">
      <c r="A39" s="27" t="s">
        <v>145</v>
      </c>
      <c r="B39" s="130">
        <v>0</v>
      </c>
      <c r="C39" s="16">
        <v>1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27">
        <f>SUM(B39:M39)</f>
        <v>3</v>
      </c>
    </row>
    <row r="40" spans="1:14" s="8" customFormat="1" ht="9" customHeight="1">
      <c r="A40" s="17" t="s">
        <v>146</v>
      </c>
      <c r="B40" s="132">
        <f aca="true" t="shared" si="21" ref="B40:M40">B39/B28*100</f>
        <v>0</v>
      </c>
      <c r="C40" s="19">
        <f t="shared" si="21"/>
        <v>5</v>
      </c>
      <c r="D40" s="19">
        <f t="shared" si="21"/>
        <v>4.761904761904762</v>
      </c>
      <c r="E40" s="19">
        <f t="shared" si="21"/>
        <v>3.0303030303030303</v>
      </c>
      <c r="F40" s="19">
        <f t="shared" si="21"/>
        <v>0</v>
      </c>
      <c r="G40" s="19">
        <f t="shared" si="21"/>
        <v>0</v>
      </c>
      <c r="H40" s="19">
        <f t="shared" si="21"/>
        <v>0</v>
      </c>
      <c r="I40" s="19">
        <f t="shared" si="21"/>
        <v>0</v>
      </c>
      <c r="J40" s="19">
        <f t="shared" si="21"/>
        <v>0</v>
      </c>
      <c r="K40" s="19">
        <f t="shared" si="21"/>
        <v>0</v>
      </c>
      <c r="L40" s="19">
        <f t="shared" si="21"/>
        <v>0</v>
      </c>
      <c r="M40" s="19">
        <f t="shared" si="21"/>
        <v>0</v>
      </c>
      <c r="N40" s="28">
        <f>N39/N28*100</f>
        <v>0.78125</v>
      </c>
    </row>
    <row r="41" spans="1:14" s="3" customFormat="1" ht="12">
      <c r="A41" s="27" t="s">
        <v>147</v>
      </c>
      <c r="B41" s="130">
        <f aca="true" t="shared" si="22" ref="B41:G41">B37-B39</f>
        <v>13</v>
      </c>
      <c r="C41" s="16">
        <f t="shared" si="22"/>
        <v>4</v>
      </c>
      <c r="D41" s="16">
        <f t="shared" si="22"/>
        <v>1</v>
      </c>
      <c r="E41" s="16">
        <f t="shared" si="22"/>
        <v>5</v>
      </c>
      <c r="F41" s="16">
        <f t="shared" si="22"/>
        <v>10</v>
      </c>
      <c r="G41" s="16">
        <f t="shared" si="22"/>
        <v>18</v>
      </c>
      <c r="H41" s="16">
        <f aca="true" t="shared" si="23" ref="H41:M41">H37-H39</f>
        <v>13</v>
      </c>
      <c r="I41" s="16">
        <f t="shared" si="23"/>
        <v>11</v>
      </c>
      <c r="J41" s="16">
        <f t="shared" si="23"/>
        <v>15</v>
      </c>
      <c r="K41" s="16">
        <f t="shared" si="23"/>
        <v>5</v>
      </c>
      <c r="L41" s="16">
        <f t="shared" si="23"/>
        <v>1</v>
      </c>
      <c r="M41" s="16">
        <f t="shared" si="23"/>
        <v>1</v>
      </c>
      <c r="N41" s="27">
        <f>SUM(B41:M41)</f>
        <v>97</v>
      </c>
    </row>
    <row r="42" spans="1:14" s="8" customFormat="1" ht="9" customHeight="1">
      <c r="A42" s="17" t="s">
        <v>148</v>
      </c>
      <c r="B42" s="132">
        <f aca="true" t="shared" si="24" ref="B42:M42">B41/B28*100</f>
        <v>38.23529411764706</v>
      </c>
      <c r="C42" s="19">
        <f t="shared" si="24"/>
        <v>20</v>
      </c>
      <c r="D42" s="19">
        <f t="shared" si="24"/>
        <v>4.761904761904762</v>
      </c>
      <c r="E42" s="19">
        <f t="shared" si="24"/>
        <v>15.151515151515152</v>
      </c>
      <c r="F42" s="19">
        <f t="shared" si="24"/>
        <v>25</v>
      </c>
      <c r="G42" s="19">
        <f t="shared" si="24"/>
        <v>47.368421052631575</v>
      </c>
      <c r="H42" s="19">
        <f t="shared" si="24"/>
        <v>43.333333333333336</v>
      </c>
      <c r="I42" s="19">
        <f t="shared" si="24"/>
        <v>23.91304347826087</v>
      </c>
      <c r="J42" s="19">
        <f t="shared" si="24"/>
        <v>29.411764705882355</v>
      </c>
      <c r="K42" s="19">
        <f t="shared" si="24"/>
        <v>16.129032258064516</v>
      </c>
      <c r="L42" s="19">
        <f t="shared" si="24"/>
        <v>5.263157894736842</v>
      </c>
      <c r="M42" s="19">
        <f t="shared" si="24"/>
        <v>4.761904761904762</v>
      </c>
      <c r="N42" s="28">
        <f>N41/N28*100</f>
        <v>25.260416666666668</v>
      </c>
    </row>
    <row r="43" spans="1:14" s="3" customFormat="1" ht="12">
      <c r="A43" s="126" t="s">
        <v>151</v>
      </c>
      <c r="B43" s="130">
        <v>13</v>
      </c>
      <c r="C43" s="16">
        <v>4</v>
      </c>
      <c r="D43" s="16">
        <v>1</v>
      </c>
      <c r="E43" s="16">
        <v>1</v>
      </c>
      <c r="F43" s="16">
        <v>1</v>
      </c>
      <c r="G43" s="16">
        <v>0</v>
      </c>
      <c r="H43" s="16">
        <v>3</v>
      </c>
      <c r="I43" s="16">
        <v>0</v>
      </c>
      <c r="J43" s="16">
        <v>2</v>
      </c>
      <c r="K43" s="16">
        <v>1</v>
      </c>
      <c r="L43" s="16">
        <v>1</v>
      </c>
      <c r="M43" s="16">
        <v>0</v>
      </c>
      <c r="N43" s="27">
        <f>SUM(B43:M43)</f>
        <v>27</v>
      </c>
    </row>
    <row r="44" spans="1:14" s="8" customFormat="1" ht="9.75" customHeight="1">
      <c r="A44" s="17" t="s">
        <v>152</v>
      </c>
      <c r="B44" s="132">
        <f aca="true" t="shared" si="25" ref="B44:M44">B43/B28*100</f>
        <v>38.23529411764706</v>
      </c>
      <c r="C44" s="19">
        <f t="shared" si="25"/>
        <v>20</v>
      </c>
      <c r="D44" s="19">
        <f t="shared" si="25"/>
        <v>4.761904761904762</v>
      </c>
      <c r="E44" s="19">
        <f t="shared" si="25"/>
        <v>3.0303030303030303</v>
      </c>
      <c r="F44" s="19">
        <f t="shared" si="25"/>
        <v>2.5</v>
      </c>
      <c r="G44" s="19">
        <f t="shared" si="25"/>
        <v>0</v>
      </c>
      <c r="H44" s="19">
        <f t="shared" si="25"/>
        <v>10</v>
      </c>
      <c r="I44" s="19">
        <f t="shared" si="25"/>
        <v>0</v>
      </c>
      <c r="J44" s="19">
        <f t="shared" si="25"/>
        <v>3.9215686274509802</v>
      </c>
      <c r="K44" s="19">
        <f t="shared" si="25"/>
        <v>3.225806451612903</v>
      </c>
      <c r="L44" s="19">
        <f t="shared" si="25"/>
        <v>5.263157894736842</v>
      </c>
      <c r="M44" s="19">
        <f t="shared" si="25"/>
        <v>0</v>
      </c>
      <c r="N44" s="28">
        <f>N43/N28*100</f>
        <v>7.03125</v>
      </c>
    </row>
    <row r="45" spans="1:14" s="3" customFormat="1" ht="12">
      <c r="A45" s="126" t="s">
        <v>153</v>
      </c>
      <c r="B45" s="130">
        <v>0</v>
      </c>
      <c r="C45" s="16">
        <v>0</v>
      </c>
      <c r="D45" s="16">
        <v>0</v>
      </c>
      <c r="E45" s="16">
        <v>0</v>
      </c>
      <c r="F45" s="16">
        <v>8</v>
      </c>
      <c r="G45" s="16">
        <v>17</v>
      </c>
      <c r="H45" s="16">
        <v>10</v>
      </c>
      <c r="I45" s="16">
        <v>11</v>
      </c>
      <c r="J45" s="16">
        <v>13</v>
      </c>
      <c r="K45" s="16">
        <v>4</v>
      </c>
      <c r="L45" s="16">
        <v>0</v>
      </c>
      <c r="M45" s="16">
        <v>1</v>
      </c>
      <c r="N45" s="27">
        <f>SUM(B45:M45)</f>
        <v>64</v>
      </c>
    </row>
    <row r="46" spans="1:14" s="8" customFormat="1" ht="9" customHeight="1">
      <c r="A46" s="17" t="s">
        <v>152</v>
      </c>
      <c r="B46" s="132">
        <f aca="true" t="shared" si="26" ref="B46:M46">B45/B28*100</f>
        <v>0</v>
      </c>
      <c r="C46" s="19">
        <f t="shared" si="26"/>
        <v>0</v>
      </c>
      <c r="D46" s="19">
        <f t="shared" si="26"/>
        <v>0</v>
      </c>
      <c r="E46" s="19">
        <f t="shared" si="26"/>
        <v>0</v>
      </c>
      <c r="F46" s="19">
        <f t="shared" si="26"/>
        <v>20</v>
      </c>
      <c r="G46" s="19">
        <f t="shared" si="26"/>
        <v>44.73684210526316</v>
      </c>
      <c r="H46" s="19">
        <f t="shared" si="26"/>
        <v>33.33333333333333</v>
      </c>
      <c r="I46" s="19">
        <f t="shared" si="26"/>
        <v>23.91304347826087</v>
      </c>
      <c r="J46" s="19">
        <f t="shared" si="26"/>
        <v>25.49019607843137</v>
      </c>
      <c r="K46" s="19">
        <f t="shared" si="26"/>
        <v>12.903225806451612</v>
      </c>
      <c r="L46" s="19">
        <f t="shared" si="26"/>
        <v>0</v>
      </c>
      <c r="M46" s="19">
        <f t="shared" si="26"/>
        <v>4.761904761904762</v>
      </c>
      <c r="N46" s="28">
        <f>N45/N28*100</f>
        <v>16.666666666666664</v>
      </c>
    </row>
    <row r="47" spans="1:14" s="2" customFormat="1" ht="13.5" customHeight="1">
      <c r="A47" s="125" t="s">
        <v>154</v>
      </c>
      <c r="B47" s="130">
        <v>0</v>
      </c>
      <c r="C47" s="16">
        <v>0</v>
      </c>
      <c r="D47" s="16">
        <v>0</v>
      </c>
      <c r="E47" s="16">
        <v>2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27">
        <f>SUM(B47:M47)</f>
        <v>2</v>
      </c>
    </row>
    <row r="48" spans="1:14" s="8" customFormat="1" ht="9" customHeight="1">
      <c r="A48" s="17" t="s">
        <v>152</v>
      </c>
      <c r="B48" s="132">
        <f aca="true" t="shared" si="27" ref="B48:M48">B47/B28*100</f>
        <v>0</v>
      </c>
      <c r="C48" s="19">
        <f t="shared" si="27"/>
        <v>0</v>
      </c>
      <c r="D48" s="19">
        <f t="shared" si="27"/>
        <v>0</v>
      </c>
      <c r="E48" s="19">
        <f t="shared" si="27"/>
        <v>6.0606060606060606</v>
      </c>
      <c r="F48" s="19">
        <f t="shared" si="27"/>
        <v>0</v>
      </c>
      <c r="G48" s="19">
        <f t="shared" si="27"/>
        <v>0</v>
      </c>
      <c r="H48" s="19">
        <f t="shared" si="27"/>
        <v>0</v>
      </c>
      <c r="I48" s="19">
        <f t="shared" si="27"/>
        <v>0</v>
      </c>
      <c r="J48" s="19">
        <f t="shared" si="27"/>
        <v>0</v>
      </c>
      <c r="K48" s="19">
        <f t="shared" si="27"/>
        <v>0</v>
      </c>
      <c r="L48" s="19">
        <f t="shared" si="27"/>
        <v>0</v>
      </c>
      <c r="M48" s="19">
        <f t="shared" si="27"/>
        <v>0</v>
      </c>
      <c r="N48" s="28">
        <f>N47/N28*100</f>
        <v>0.5208333333333333</v>
      </c>
    </row>
    <row r="49" spans="1:14" s="8" customFormat="1" ht="12" customHeight="1">
      <c r="A49" s="138" t="s">
        <v>155</v>
      </c>
      <c r="B49" s="130">
        <v>0</v>
      </c>
      <c r="C49" s="16">
        <v>0</v>
      </c>
      <c r="D49" s="16">
        <v>0</v>
      </c>
      <c r="E49" s="16">
        <v>2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27">
        <f>SUM(B49:M49)</f>
        <v>4</v>
      </c>
    </row>
    <row r="50" spans="1:14" s="8" customFormat="1" ht="9" customHeight="1">
      <c r="A50" s="17" t="s">
        <v>152</v>
      </c>
      <c r="B50" s="132">
        <f aca="true" t="shared" si="28" ref="B50:M50">B49/B28*100</f>
        <v>0</v>
      </c>
      <c r="C50" s="19">
        <f t="shared" si="28"/>
        <v>0</v>
      </c>
      <c r="D50" s="19">
        <f t="shared" si="28"/>
        <v>0</v>
      </c>
      <c r="E50" s="19">
        <f t="shared" si="28"/>
        <v>6.0606060606060606</v>
      </c>
      <c r="F50" s="19">
        <f t="shared" si="28"/>
        <v>2.5</v>
      </c>
      <c r="G50" s="19">
        <f t="shared" si="28"/>
        <v>2.631578947368421</v>
      </c>
      <c r="H50" s="19">
        <f t="shared" si="28"/>
        <v>0</v>
      </c>
      <c r="I50" s="19">
        <f t="shared" si="28"/>
        <v>0</v>
      </c>
      <c r="J50" s="19">
        <f t="shared" si="28"/>
        <v>0</v>
      </c>
      <c r="K50" s="19">
        <f t="shared" si="28"/>
        <v>0</v>
      </c>
      <c r="L50" s="19">
        <f t="shared" si="28"/>
        <v>0</v>
      </c>
      <c r="M50" s="19">
        <f t="shared" si="28"/>
        <v>0</v>
      </c>
      <c r="N50" s="28">
        <f>N49/N28*100</f>
        <v>1.0416666666666665</v>
      </c>
    </row>
    <row r="51" spans="1:14" s="3" customFormat="1" ht="9.75" customHeight="1">
      <c r="A51" s="20" t="s">
        <v>43</v>
      </c>
      <c r="B51" s="130">
        <v>0</v>
      </c>
      <c r="C51" s="16">
        <v>0</v>
      </c>
      <c r="D51" s="16">
        <v>0</v>
      </c>
      <c r="E51" s="16">
        <v>2</v>
      </c>
      <c r="F51" s="16">
        <v>1</v>
      </c>
      <c r="G51" s="16">
        <v>0</v>
      </c>
      <c r="H51" s="16">
        <v>0</v>
      </c>
      <c r="I51" s="16">
        <v>1</v>
      </c>
      <c r="J51" s="16">
        <v>0</v>
      </c>
      <c r="K51" s="16">
        <v>0</v>
      </c>
      <c r="L51" s="16">
        <v>0</v>
      </c>
      <c r="M51" s="16">
        <v>0</v>
      </c>
      <c r="N51" s="27">
        <f>SUM(B51:M51)</f>
        <v>4</v>
      </c>
    </row>
    <row r="52" spans="1:14" s="8" customFormat="1" ht="9.75" customHeight="1">
      <c r="A52" s="17" t="s">
        <v>17</v>
      </c>
      <c r="B52" s="132">
        <f aca="true" t="shared" si="29" ref="B52:M52">B51/B28*100</f>
        <v>0</v>
      </c>
      <c r="C52" s="19">
        <f t="shared" si="29"/>
        <v>0</v>
      </c>
      <c r="D52" s="19">
        <f t="shared" si="29"/>
        <v>0</v>
      </c>
      <c r="E52" s="19">
        <f t="shared" si="29"/>
        <v>6.0606060606060606</v>
      </c>
      <c r="F52" s="19">
        <f t="shared" si="29"/>
        <v>2.5</v>
      </c>
      <c r="G52" s="19">
        <f t="shared" si="29"/>
        <v>0</v>
      </c>
      <c r="H52" s="19">
        <f t="shared" si="29"/>
        <v>0</v>
      </c>
      <c r="I52" s="19">
        <f t="shared" si="29"/>
        <v>2.1739130434782608</v>
      </c>
      <c r="J52" s="19">
        <f t="shared" si="29"/>
        <v>0</v>
      </c>
      <c r="K52" s="19">
        <f t="shared" si="29"/>
        <v>0</v>
      </c>
      <c r="L52" s="19">
        <f t="shared" si="29"/>
        <v>0</v>
      </c>
      <c r="M52" s="19">
        <f t="shared" si="29"/>
        <v>0</v>
      </c>
      <c r="N52" s="28">
        <f>N51/N28*100</f>
        <v>1.0416666666666665</v>
      </c>
    </row>
    <row r="53" spans="1:14" s="3" customFormat="1" ht="11.25" customHeight="1">
      <c r="A53" s="20" t="s">
        <v>49</v>
      </c>
      <c r="B53" s="130">
        <v>0</v>
      </c>
      <c r="C53" s="16">
        <v>0</v>
      </c>
      <c r="D53" s="16">
        <v>1</v>
      </c>
      <c r="E53" s="16">
        <v>0</v>
      </c>
      <c r="F53" s="16">
        <v>0</v>
      </c>
      <c r="G53" s="16">
        <v>0</v>
      </c>
      <c r="H53" s="16">
        <v>1</v>
      </c>
      <c r="I53" s="16">
        <v>1</v>
      </c>
      <c r="J53" s="16">
        <v>1</v>
      </c>
      <c r="K53" s="16">
        <v>1</v>
      </c>
      <c r="L53" s="16">
        <v>1</v>
      </c>
      <c r="M53" s="16">
        <v>2</v>
      </c>
      <c r="N53" s="27">
        <f>SUM(B53:M53)</f>
        <v>8</v>
      </c>
    </row>
    <row r="54" spans="1:14" s="8" customFormat="1" ht="9.75" customHeight="1">
      <c r="A54" s="17" t="s">
        <v>17</v>
      </c>
      <c r="B54" s="132">
        <f aca="true" t="shared" si="30" ref="B54:M54">B53/B28*100</f>
        <v>0</v>
      </c>
      <c r="C54" s="19">
        <f t="shared" si="30"/>
        <v>0</v>
      </c>
      <c r="D54" s="19">
        <f t="shared" si="30"/>
        <v>4.761904761904762</v>
      </c>
      <c r="E54" s="19">
        <f t="shared" si="30"/>
        <v>0</v>
      </c>
      <c r="F54" s="19">
        <f t="shared" si="30"/>
        <v>0</v>
      </c>
      <c r="G54" s="19">
        <f t="shared" si="30"/>
        <v>0</v>
      </c>
      <c r="H54" s="19">
        <f t="shared" si="30"/>
        <v>3.3333333333333335</v>
      </c>
      <c r="I54" s="19">
        <f t="shared" si="30"/>
        <v>2.1739130434782608</v>
      </c>
      <c r="J54" s="19">
        <f t="shared" si="30"/>
        <v>1.9607843137254901</v>
      </c>
      <c r="K54" s="19">
        <f t="shared" si="30"/>
        <v>3.225806451612903</v>
      </c>
      <c r="L54" s="19">
        <f t="shared" si="30"/>
        <v>5.263157894736842</v>
      </c>
      <c r="M54" s="19">
        <f t="shared" si="30"/>
        <v>9.523809523809524</v>
      </c>
      <c r="N54" s="28">
        <f>N53/N28*100</f>
        <v>2.083333333333333</v>
      </c>
    </row>
    <row r="55" spans="1:14" s="3" customFormat="1" ht="11.25" customHeight="1">
      <c r="A55" s="20" t="s">
        <v>156</v>
      </c>
      <c r="B55" s="130">
        <v>3</v>
      </c>
      <c r="C55" s="16">
        <v>2</v>
      </c>
      <c r="D55" s="16">
        <v>2</v>
      </c>
      <c r="E55" s="16">
        <v>4</v>
      </c>
      <c r="F55" s="16">
        <v>8</v>
      </c>
      <c r="G55" s="16">
        <v>3</v>
      </c>
      <c r="H55" s="16">
        <v>3</v>
      </c>
      <c r="I55" s="16">
        <v>12</v>
      </c>
      <c r="J55" s="16">
        <v>15</v>
      </c>
      <c r="K55" s="16">
        <v>5</v>
      </c>
      <c r="L55" s="16">
        <v>3</v>
      </c>
      <c r="M55" s="16">
        <v>3</v>
      </c>
      <c r="N55" s="27">
        <f>SUM(B55:M55)</f>
        <v>63</v>
      </c>
    </row>
    <row r="56" spans="1:14" s="8" customFormat="1" ht="10.5">
      <c r="A56" s="17" t="s">
        <v>17</v>
      </c>
      <c r="B56" s="132">
        <f aca="true" t="shared" si="31" ref="B56:M56">B55/B28*100</f>
        <v>8.823529411764707</v>
      </c>
      <c r="C56" s="19">
        <f t="shared" si="31"/>
        <v>10</v>
      </c>
      <c r="D56" s="19">
        <f t="shared" si="31"/>
        <v>9.523809523809524</v>
      </c>
      <c r="E56" s="19">
        <f t="shared" si="31"/>
        <v>12.121212121212121</v>
      </c>
      <c r="F56" s="19">
        <f t="shared" si="31"/>
        <v>20</v>
      </c>
      <c r="G56" s="19">
        <f t="shared" si="31"/>
        <v>7.894736842105263</v>
      </c>
      <c r="H56" s="19">
        <f t="shared" si="31"/>
        <v>10</v>
      </c>
      <c r="I56" s="19">
        <f t="shared" si="31"/>
        <v>26.08695652173913</v>
      </c>
      <c r="J56" s="19">
        <f t="shared" si="31"/>
        <v>29.411764705882355</v>
      </c>
      <c r="K56" s="19">
        <f t="shared" si="31"/>
        <v>16.129032258064516</v>
      </c>
      <c r="L56" s="19">
        <f t="shared" si="31"/>
        <v>15.789473684210526</v>
      </c>
      <c r="M56" s="19">
        <f t="shared" si="31"/>
        <v>14.285714285714285</v>
      </c>
      <c r="N56" s="28">
        <f>N55/N28*100</f>
        <v>16.40625</v>
      </c>
    </row>
    <row r="57" spans="1:14" s="3" customFormat="1" ht="12">
      <c r="A57" s="20" t="s">
        <v>40</v>
      </c>
      <c r="B57" s="130">
        <v>1</v>
      </c>
      <c r="C57" s="16">
        <v>1</v>
      </c>
      <c r="D57" s="16">
        <v>4</v>
      </c>
      <c r="E57" s="16">
        <v>0</v>
      </c>
      <c r="F57" s="16">
        <v>4</v>
      </c>
      <c r="G57" s="16">
        <v>2</v>
      </c>
      <c r="H57" s="16">
        <v>1</v>
      </c>
      <c r="I57" s="16">
        <v>2</v>
      </c>
      <c r="J57" s="16">
        <v>2</v>
      </c>
      <c r="K57" s="16">
        <v>4</v>
      </c>
      <c r="L57" s="16">
        <v>3</v>
      </c>
      <c r="M57" s="16">
        <v>2</v>
      </c>
      <c r="N57" s="27">
        <f>SUM(B57:M57)</f>
        <v>26</v>
      </c>
    </row>
    <row r="58" spans="1:14" s="8" customFormat="1" ht="9.75" customHeight="1">
      <c r="A58" s="17" t="s">
        <v>17</v>
      </c>
      <c r="B58" s="132">
        <f aca="true" t="shared" si="32" ref="B58:M58">B57/B28*100</f>
        <v>2.941176470588235</v>
      </c>
      <c r="C58" s="19">
        <f t="shared" si="32"/>
        <v>5</v>
      </c>
      <c r="D58" s="19">
        <f t="shared" si="32"/>
        <v>19.047619047619047</v>
      </c>
      <c r="E58" s="19">
        <f t="shared" si="32"/>
        <v>0</v>
      </c>
      <c r="F58" s="19">
        <f t="shared" si="32"/>
        <v>10</v>
      </c>
      <c r="G58" s="19">
        <f t="shared" si="32"/>
        <v>5.263157894736842</v>
      </c>
      <c r="H58" s="19">
        <f t="shared" si="32"/>
        <v>3.3333333333333335</v>
      </c>
      <c r="I58" s="19">
        <f t="shared" si="32"/>
        <v>4.3478260869565215</v>
      </c>
      <c r="J58" s="19">
        <f t="shared" si="32"/>
        <v>3.9215686274509802</v>
      </c>
      <c r="K58" s="19">
        <f t="shared" si="32"/>
        <v>12.903225806451612</v>
      </c>
      <c r="L58" s="19">
        <f t="shared" si="32"/>
        <v>15.789473684210526</v>
      </c>
      <c r="M58" s="19">
        <f t="shared" si="32"/>
        <v>9.523809523809524</v>
      </c>
      <c r="N58" s="28">
        <f>N57/N28*100</f>
        <v>6.770833333333333</v>
      </c>
    </row>
    <row r="59" spans="1:14" s="3" customFormat="1" ht="12">
      <c r="A59" s="20" t="s">
        <v>166</v>
      </c>
      <c r="B59" s="130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27">
        <f>SUM(B59:M59)</f>
        <v>1</v>
      </c>
    </row>
    <row r="60" spans="1:14" s="8" customFormat="1" ht="9.75" customHeight="1">
      <c r="A60" s="17" t="s">
        <v>17</v>
      </c>
      <c r="B60" s="132">
        <f aca="true" t="shared" si="33" ref="B60:M60">B59/B32*100</f>
        <v>0</v>
      </c>
      <c r="C60" s="19">
        <f t="shared" si="33"/>
        <v>0</v>
      </c>
      <c r="D60" s="19">
        <f t="shared" si="33"/>
        <v>0</v>
      </c>
      <c r="E60" s="19">
        <f t="shared" si="33"/>
        <v>0</v>
      </c>
      <c r="F60" s="19">
        <f t="shared" si="33"/>
        <v>0</v>
      </c>
      <c r="G60" s="19">
        <f t="shared" si="33"/>
        <v>0</v>
      </c>
      <c r="H60" s="19">
        <f t="shared" si="33"/>
        <v>1.5789473684210527</v>
      </c>
      <c r="I60" s="19">
        <f t="shared" si="33"/>
        <v>0</v>
      </c>
      <c r="J60" s="19">
        <f t="shared" si="33"/>
        <v>0</v>
      </c>
      <c r="K60" s="19">
        <f t="shared" si="33"/>
        <v>0</v>
      </c>
      <c r="L60" s="19">
        <f t="shared" si="33"/>
        <v>0</v>
      </c>
      <c r="M60" s="19">
        <f t="shared" si="33"/>
        <v>0</v>
      </c>
      <c r="N60" s="28">
        <f>N59/N32*100</f>
        <v>1.92</v>
      </c>
    </row>
    <row r="61" spans="1:14" s="3" customFormat="1" ht="11.25" customHeight="1">
      <c r="A61" s="20" t="s">
        <v>165</v>
      </c>
      <c r="B61" s="130">
        <v>9</v>
      </c>
      <c r="C61" s="16">
        <v>5</v>
      </c>
      <c r="D61" s="16">
        <v>5</v>
      </c>
      <c r="E61" s="16">
        <v>5</v>
      </c>
      <c r="F61" s="16">
        <v>1</v>
      </c>
      <c r="G61" s="16">
        <v>3</v>
      </c>
      <c r="H61" s="16">
        <v>4</v>
      </c>
      <c r="I61" s="16">
        <v>5</v>
      </c>
      <c r="J61" s="16">
        <v>2</v>
      </c>
      <c r="K61" s="16">
        <v>3</v>
      </c>
      <c r="L61" s="16">
        <v>5</v>
      </c>
      <c r="M61" s="16">
        <v>1</v>
      </c>
      <c r="N61" s="27">
        <f>SUM(B61:M61)</f>
        <v>48</v>
      </c>
    </row>
    <row r="62" spans="1:14" s="8" customFormat="1" ht="9" customHeight="1">
      <c r="A62" s="17" t="s">
        <v>17</v>
      </c>
      <c r="B62" s="132">
        <f aca="true" t="shared" si="34" ref="B62:M62">B61/B28*100</f>
        <v>26.47058823529412</v>
      </c>
      <c r="C62" s="19">
        <f t="shared" si="34"/>
        <v>25</v>
      </c>
      <c r="D62" s="19">
        <f t="shared" si="34"/>
        <v>23.809523809523807</v>
      </c>
      <c r="E62" s="19">
        <f t="shared" si="34"/>
        <v>15.151515151515152</v>
      </c>
      <c r="F62" s="19">
        <f t="shared" si="34"/>
        <v>2.5</v>
      </c>
      <c r="G62" s="19">
        <f t="shared" si="34"/>
        <v>7.894736842105263</v>
      </c>
      <c r="H62" s="19">
        <f t="shared" si="34"/>
        <v>13.333333333333334</v>
      </c>
      <c r="I62" s="19">
        <f t="shared" si="34"/>
        <v>10.869565217391305</v>
      </c>
      <c r="J62" s="19">
        <f t="shared" si="34"/>
        <v>3.9215686274509802</v>
      </c>
      <c r="K62" s="19">
        <f t="shared" si="34"/>
        <v>9.67741935483871</v>
      </c>
      <c r="L62" s="19">
        <f t="shared" si="34"/>
        <v>26.31578947368421</v>
      </c>
      <c r="M62" s="19">
        <f t="shared" si="34"/>
        <v>4.761904761904762</v>
      </c>
      <c r="N62" s="28">
        <f>N61/N28*100</f>
        <v>12.5</v>
      </c>
    </row>
    <row r="63" spans="1:14" s="3" customFormat="1" ht="10.5" customHeight="1">
      <c r="A63" s="20" t="s">
        <v>21</v>
      </c>
      <c r="B63" s="230">
        <f aca="true" t="shared" si="35" ref="B63:G63">B28-B31-B51-B53-B55-B57-B59-B61</f>
        <v>1</v>
      </c>
      <c r="C63" s="255">
        <f t="shared" si="35"/>
        <v>2</v>
      </c>
      <c r="D63" s="255">
        <f t="shared" si="35"/>
        <v>0</v>
      </c>
      <c r="E63" s="255">
        <f t="shared" si="35"/>
        <v>8</v>
      </c>
      <c r="F63" s="255">
        <f t="shared" si="35"/>
        <v>3</v>
      </c>
      <c r="G63" s="255">
        <f t="shared" si="35"/>
        <v>1</v>
      </c>
      <c r="H63" s="255">
        <f aca="true" t="shared" si="36" ref="H63:M63">H28-H31-H51-H53-H55-H57-H59-H61</f>
        <v>1</v>
      </c>
      <c r="I63" s="255">
        <f t="shared" si="36"/>
        <v>6</v>
      </c>
      <c r="J63" s="255">
        <f t="shared" si="36"/>
        <v>4</v>
      </c>
      <c r="K63" s="255">
        <f t="shared" si="36"/>
        <v>3</v>
      </c>
      <c r="L63" s="255">
        <f t="shared" si="36"/>
        <v>0</v>
      </c>
      <c r="M63" s="255">
        <f t="shared" si="36"/>
        <v>5</v>
      </c>
      <c r="N63" s="27">
        <f>SUM(B63:M63)</f>
        <v>34</v>
      </c>
    </row>
    <row r="64" spans="1:14" s="8" customFormat="1" ht="11.25" customHeight="1" thickBot="1">
      <c r="A64" s="21" t="s">
        <v>17</v>
      </c>
      <c r="B64" s="137">
        <f aca="true" t="shared" si="37" ref="B64:M64">B63/B28*100</f>
        <v>2.941176470588235</v>
      </c>
      <c r="C64" s="22">
        <f t="shared" si="37"/>
        <v>10</v>
      </c>
      <c r="D64" s="22">
        <f t="shared" si="37"/>
        <v>0</v>
      </c>
      <c r="E64" s="22">
        <f t="shared" si="37"/>
        <v>24.242424242424242</v>
      </c>
      <c r="F64" s="22">
        <f t="shared" si="37"/>
        <v>7.5</v>
      </c>
      <c r="G64" s="22">
        <f t="shared" si="37"/>
        <v>2.631578947368421</v>
      </c>
      <c r="H64" s="22">
        <f t="shared" si="37"/>
        <v>3.3333333333333335</v>
      </c>
      <c r="I64" s="22">
        <f t="shared" si="37"/>
        <v>13.043478260869565</v>
      </c>
      <c r="J64" s="22">
        <f t="shared" si="37"/>
        <v>7.8431372549019605</v>
      </c>
      <c r="K64" s="22">
        <f t="shared" si="37"/>
        <v>9.67741935483871</v>
      </c>
      <c r="L64" s="22">
        <f t="shared" si="37"/>
        <v>0</v>
      </c>
      <c r="M64" s="22">
        <f t="shared" si="37"/>
        <v>23.809523809523807</v>
      </c>
      <c r="N64" s="29">
        <f>N63/N28*100</f>
        <v>8.854166666666668</v>
      </c>
    </row>
  </sheetData>
  <printOptions/>
  <pageMargins left="0.7480314960629921" right="0.11811023622047245" top="0.95" bottom="0.1968503937007874" header="0.2362204724409449" footer="0.1968503937007874"/>
  <pageSetup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6"/>
  <dimension ref="A1:O64"/>
  <sheetViews>
    <sheetView showGridLines="0" workbookViewId="0" topLeftCell="A16">
      <selection activeCell="H17" sqref="H17"/>
    </sheetView>
  </sheetViews>
  <sheetFormatPr defaultColWidth="9.00390625" defaultRowHeight="12.75"/>
  <cols>
    <col min="1" max="1" width="23.00390625" style="70" customWidth="1"/>
    <col min="2" max="14" width="6.25390625" style="70" customWidth="1"/>
    <col min="15" max="16384" width="8.00390625" style="70" customWidth="1"/>
  </cols>
  <sheetData>
    <row r="1" spans="1:14" s="39" customFormat="1" ht="24.75" customHeight="1" thickBot="1">
      <c r="A1" s="179" t="s">
        <v>139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1:15" s="46" customFormat="1" ht="12.75" customHeight="1" thickBot="1">
      <c r="A2" s="40" t="s">
        <v>1</v>
      </c>
      <c r="B2" s="44" t="s">
        <v>48</v>
      </c>
      <c r="C2" s="42" t="s">
        <v>99</v>
      </c>
      <c r="D2" s="43" t="s">
        <v>100</v>
      </c>
      <c r="E2" s="43" t="s">
        <v>101</v>
      </c>
      <c r="F2" s="43" t="s">
        <v>102</v>
      </c>
      <c r="G2" s="43" t="s">
        <v>103</v>
      </c>
      <c r="H2" s="43" t="s">
        <v>104</v>
      </c>
      <c r="I2" s="43" t="s">
        <v>47</v>
      </c>
      <c r="J2" s="43" t="s">
        <v>105</v>
      </c>
      <c r="K2" s="43" t="s">
        <v>106</v>
      </c>
      <c r="L2" s="43" t="s">
        <v>107</v>
      </c>
      <c r="M2" s="43" t="s">
        <v>108</v>
      </c>
      <c r="N2" s="44" t="s">
        <v>109</v>
      </c>
      <c r="O2" s="45"/>
    </row>
    <row r="3" spans="1:15" s="46" customFormat="1" ht="13.5" customHeight="1">
      <c r="A3" s="65" t="s">
        <v>2</v>
      </c>
      <c r="B3" s="226">
        <v>3016</v>
      </c>
      <c r="C3" s="168">
        <v>3115</v>
      </c>
      <c r="D3" s="48">
        <v>3171</v>
      </c>
      <c r="E3" s="48">
        <v>3205</v>
      </c>
      <c r="F3" s="48">
        <v>3117</v>
      </c>
      <c r="G3" s="48">
        <v>3031</v>
      </c>
      <c r="H3" s="48">
        <v>2984</v>
      </c>
      <c r="I3" s="48">
        <v>2979</v>
      </c>
      <c r="J3" s="48">
        <v>2852</v>
      </c>
      <c r="K3" s="48">
        <v>2627</v>
      </c>
      <c r="L3" s="48">
        <v>2530</v>
      </c>
      <c r="M3" s="48">
        <v>2576</v>
      </c>
      <c r="N3" s="280">
        <v>2684</v>
      </c>
      <c r="O3" s="49"/>
    </row>
    <row r="4" spans="1:15" s="46" customFormat="1" ht="13.5" customHeight="1">
      <c r="A4" s="50" t="s">
        <v>3</v>
      </c>
      <c r="B4" s="227">
        <v>1864</v>
      </c>
      <c r="C4" s="120">
        <v>1883</v>
      </c>
      <c r="D4" s="51">
        <v>1899</v>
      </c>
      <c r="E4" s="51">
        <v>1910</v>
      </c>
      <c r="F4" s="51">
        <v>1876</v>
      </c>
      <c r="G4" s="51">
        <v>1856</v>
      </c>
      <c r="H4" s="51">
        <v>1865</v>
      </c>
      <c r="I4" s="51">
        <v>1898</v>
      </c>
      <c r="J4" s="51">
        <v>1875</v>
      </c>
      <c r="K4" s="51">
        <v>1812</v>
      </c>
      <c r="L4" s="51">
        <v>1772</v>
      </c>
      <c r="M4" s="51">
        <v>1776</v>
      </c>
      <c r="N4" s="117">
        <v>1824</v>
      </c>
      <c r="O4" s="49"/>
    </row>
    <row r="5" spans="1:15" s="56" customFormat="1" ht="13.5" customHeight="1">
      <c r="A5" s="52" t="s">
        <v>4</v>
      </c>
      <c r="B5" s="228">
        <f aca="true" t="shared" si="0" ref="B5:N5">B4/B3*100</f>
        <v>61.80371352785146</v>
      </c>
      <c r="C5" s="115">
        <f t="shared" si="0"/>
        <v>60.449438202247194</v>
      </c>
      <c r="D5" s="54">
        <f t="shared" si="0"/>
        <v>59.88647114474929</v>
      </c>
      <c r="E5" s="54">
        <f t="shared" si="0"/>
        <v>59.59438377535101</v>
      </c>
      <c r="F5" s="54">
        <f t="shared" si="0"/>
        <v>60.18607635547001</v>
      </c>
      <c r="G5" s="54">
        <f t="shared" si="0"/>
        <v>61.23391619927416</v>
      </c>
      <c r="H5" s="54">
        <f t="shared" si="0"/>
        <v>62.5</v>
      </c>
      <c r="I5" s="54">
        <f t="shared" si="0"/>
        <v>63.71265525344075</v>
      </c>
      <c r="J5" s="54">
        <f t="shared" si="0"/>
        <v>65.74333800841514</v>
      </c>
      <c r="K5" s="54">
        <f t="shared" si="0"/>
        <v>68.97601827179291</v>
      </c>
      <c r="L5" s="54">
        <f t="shared" si="0"/>
        <v>70.0395256916996</v>
      </c>
      <c r="M5" s="54">
        <f t="shared" si="0"/>
        <v>68.94409937888199</v>
      </c>
      <c r="N5" s="118">
        <f t="shared" si="0"/>
        <v>67.95827123695976</v>
      </c>
      <c r="O5" s="55"/>
    </row>
    <row r="6" spans="1:15" s="46" customFormat="1" ht="13.5" customHeight="1">
      <c r="A6" s="50" t="s">
        <v>6</v>
      </c>
      <c r="B6" s="227">
        <v>13</v>
      </c>
      <c r="C6" s="120">
        <v>16</v>
      </c>
      <c r="D6" s="51">
        <v>16</v>
      </c>
      <c r="E6" s="51">
        <v>18</v>
      </c>
      <c r="F6" s="51">
        <v>18</v>
      </c>
      <c r="G6" s="51">
        <v>18</v>
      </c>
      <c r="H6" s="51">
        <v>18</v>
      </c>
      <c r="I6" s="51">
        <v>18</v>
      </c>
      <c r="J6" s="51">
        <v>18</v>
      </c>
      <c r="K6" s="51">
        <v>19</v>
      </c>
      <c r="L6" s="51">
        <v>18</v>
      </c>
      <c r="M6" s="51">
        <v>25</v>
      </c>
      <c r="N6" s="117">
        <v>20</v>
      </c>
      <c r="O6" s="49"/>
    </row>
    <row r="7" spans="1:15" s="56" customFormat="1" ht="13.5" customHeight="1">
      <c r="A7" s="52" t="s">
        <v>4</v>
      </c>
      <c r="B7" s="228">
        <f aca="true" t="shared" si="1" ref="B7:N7">B6/B3*100</f>
        <v>0.43103448275862066</v>
      </c>
      <c r="C7" s="115">
        <f t="shared" si="1"/>
        <v>0.5136436597110754</v>
      </c>
      <c r="D7" s="54">
        <f t="shared" si="1"/>
        <v>0.5045726900031535</v>
      </c>
      <c r="E7" s="54">
        <f t="shared" si="1"/>
        <v>0.5616224648985959</v>
      </c>
      <c r="F7" s="54">
        <f t="shared" si="1"/>
        <v>0.5774783445620789</v>
      </c>
      <c r="G7" s="54">
        <f t="shared" si="1"/>
        <v>0.5938634114153745</v>
      </c>
      <c r="H7" s="54">
        <f t="shared" si="1"/>
        <v>0.6032171581769437</v>
      </c>
      <c r="I7" s="54">
        <f t="shared" si="1"/>
        <v>0.6042296072507553</v>
      </c>
      <c r="J7" s="54">
        <f t="shared" si="1"/>
        <v>0.6311360448807855</v>
      </c>
      <c r="K7" s="54">
        <f t="shared" si="1"/>
        <v>0.723258469737343</v>
      </c>
      <c r="L7" s="54">
        <f t="shared" si="1"/>
        <v>0.7114624505928854</v>
      </c>
      <c r="M7" s="54">
        <f t="shared" si="1"/>
        <v>0.9704968944099378</v>
      </c>
      <c r="N7" s="118">
        <f t="shared" si="1"/>
        <v>0.7451564828614009</v>
      </c>
      <c r="O7" s="55"/>
    </row>
    <row r="8" spans="1:15" s="46" customFormat="1" ht="13.5" customHeight="1">
      <c r="A8" s="50" t="s">
        <v>54</v>
      </c>
      <c r="B8" s="227">
        <f aca="true" t="shared" si="2" ref="B8:G8">B3-B6</f>
        <v>3003</v>
      </c>
      <c r="C8" s="120">
        <f t="shared" si="2"/>
        <v>3099</v>
      </c>
      <c r="D8" s="51">
        <f t="shared" si="2"/>
        <v>3155</v>
      </c>
      <c r="E8" s="51">
        <f t="shared" si="2"/>
        <v>3187</v>
      </c>
      <c r="F8" s="51">
        <f t="shared" si="2"/>
        <v>3099</v>
      </c>
      <c r="G8" s="51">
        <f t="shared" si="2"/>
        <v>3013</v>
      </c>
      <c r="H8" s="51">
        <f aca="true" t="shared" si="3" ref="H8:M8">H3-H6</f>
        <v>2966</v>
      </c>
      <c r="I8" s="51">
        <f t="shared" si="3"/>
        <v>2961</v>
      </c>
      <c r="J8" s="51">
        <f t="shared" si="3"/>
        <v>2834</v>
      </c>
      <c r="K8" s="51">
        <f t="shared" si="3"/>
        <v>2608</v>
      </c>
      <c r="L8" s="51">
        <f t="shared" si="3"/>
        <v>2512</v>
      </c>
      <c r="M8" s="51">
        <f t="shared" si="3"/>
        <v>2551</v>
      </c>
      <c r="N8" s="117">
        <f>N3-N6</f>
        <v>2664</v>
      </c>
      <c r="O8" s="49"/>
    </row>
    <row r="9" spans="1:15" s="56" customFormat="1" ht="13.5" customHeight="1" thickBot="1">
      <c r="A9" s="57" t="s">
        <v>4</v>
      </c>
      <c r="B9" s="229">
        <f aca="true" t="shared" si="4" ref="B9:N9">B8/B3*100</f>
        <v>99.56896551724138</v>
      </c>
      <c r="C9" s="121">
        <f t="shared" si="4"/>
        <v>99.48635634028892</v>
      </c>
      <c r="D9" s="58">
        <f t="shared" si="4"/>
        <v>99.49542730999684</v>
      </c>
      <c r="E9" s="58">
        <f t="shared" si="4"/>
        <v>99.43837753510141</v>
      </c>
      <c r="F9" s="58">
        <f t="shared" si="4"/>
        <v>99.42252165543792</v>
      </c>
      <c r="G9" s="58">
        <f t="shared" si="4"/>
        <v>99.40613658858463</v>
      </c>
      <c r="H9" s="58">
        <f t="shared" si="4"/>
        <v>99.39678284182307</v>
      </c>
      <c r="I9" s="58">
        <f t="shared" si="4"/>
        <v>99.39577039274926</v>
      </c>
      <c r="J9" s="58">
        <f t="shared" si="4"/>
        <v>99.36886395511921</v>
      </c>
      <c r="K9" s="58">
        <f t="shared" si="4"/>
        <v>99.27674153026265</v>
      </c>
      <c r="L9" s="58">
        <f t="shared" si="4"/>
        <v>99.28853754940712</v>
      </c>
      <c r="M9" s="58">
        <f t="shared" si="4"/>
        <v>99.02950310559007</v>
      </c>
      <c r="N9" s="119">
        <f t="shared" si="4"/>
        <v>99.2548435171386</v>
      </c>
      <c r="O9" s="55"/>
    </row>
    <row r="10" spans="1:14" s="46" customFormat="1" ht="26.25" customHeight="1" thickBot="1">
      <c r="A10" s="181" t="s">
        <v>140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6"/>
    </row>
    <row r="11" spans="1:14" s="46" customFormat="1" ht="12.75" customHeight="1" thickBot="1">
      <c r="A11" s="40" t="s">
        <v>1</v>
      </c>
      <c r="B11" s="59" t="s">
        <v>99</v>
      </c>
      <c r="C11" s="43" t="s">
        <v>100</v>
      </c>
      <c r="D11" s="43" t="s">
        <v>101</v>
      </c>
      <c r="E11" s="43" t="s">
        <v>102</v>
      </c>
      <c r="F11" s="43" t="s">
        <v>103</v>
      </c>
      <c r="G11" s="43" t="s">
        <v>104</v>
      </c>
      <c r="H11" s="43" t="s">
        <v>110</v>
      </c>
      <c r="I11" s="43" t="s">
        <v>105</v>
      </c>
      <c r="J11" s="43" t="s">
        <v>106</v>
      </c>
      <c r="K11" s="43" t="s">
        <v>107</v>
      </c>
      <c r="L11" s="43" t="s">
        <v>108</v>
      </c>
      <c r="M11" s="43" t="s">
        <v>109</v>
      </c>
      <c r="N11" s="41" t="s">
        <v>39</v>
      </c>
    </row>
    <row r="12" spans="1:14" s="46" customFormat="1" ht="12" customHeight="1">
      <c r="A12" s="65" t="s">
        <v>9</v>
      </c>
      <c r="B12" s="48">
        <v>217</v>
      </c>
      <c r="C12" s="48">
        <v>199</v>
      </c>
      <c r="D12" s="48">
        <v>198</v>
      </c>
      <c r="E12" s="48">
        <v>152</v>
      </c>
      <c r="F12" s="48">
        <v>162</v>
      </c>
      <c r="G12" s="48">
        <v>203</v>
      </c>
      <c r="H12" s="48">
        <v>237</v>
      </c>
      <c r="I12" s="48">
        <v>176</v>
      </c>
      <c r="J12" s="48">
        <v>203</v>
      </c>
      <c r="K12" s="48">
        <v>187</v>
      </c>
      <c r="L12" s="48">
        <v>244</v>
      </c>
      <c r="M12" s="48">
        <v>292</v>
      </c>
      <c r="N12" s="65">
        <f>SUM(B12:M12)</f>
        <v>2470</v>
      </c>
    </row>
    <row r="13" spans="1:14" s="46" customFormat="1" ht="13.5" customHeight="1">
      <c r="A13" s="50" t="s">
        <v>129</v>
      </c>
      <c r="B13" s="51">
        <v>88</v>
      </c>
      <c r="C13" s="51">
        <v>94</v>
      </c>
      <c r="D13" s="51">
        <v>104</v>
      </c>
      <c r="E13" s="51">
        <v>80</v>
      </c>
      <c r="F13" s="51">
        <v>79</v>
      </c>
      <c r="G13" s="51">
        <v>115</v>
      </c>
      <c r="H13" s="51">
        <v>139</v>
      </c>
      <c r="I13" s="51">
        <v>101</v>
      </c>
      <c r="J13" s="51">
        <v>125</v>
      </c>
      <c r="K13" s="51">
        <v>93</v>
      </c>
      <c r="L13" s="51">
        <v>108</v>
      </c>
      <c r="M13" s="51">
        <v>167</v>
      </c>
      <c r="N13" s="60">
        <f>SUM(B13:M13)</f>
        <v>1293</v>
      </c>
    </row>
    <row r="14" spans="1:14" s="46" customFormat="1" ht="13.5" customHeight="1">
      <c r="A14" s="52" t="s">
        <v>124</v>
      </c>
      <c r="B14" s="53">
        <f aca="true" t="shared" si="5" ref="B14:M14">B13/B12*100</f>
        <v>40.55299539170507</v>
      </c>
      <c r="C14" s="54">
        <f t="shared" si="5"/>
        <v>47.23618090452261</v>
      </c>
      <c r="D14" s="54">
        <f t="shared" si="5"/>
        <v>52.52525252525253</v>
      </c>
      <c r="E14" s="54">
        <f t="shared" si="5"/>
        <v>52.63157894736842</v>
      </c>
      <c r="F14" s="54">
        <f t="shared" si="5"/>
        <v>48.76543209876543</v>
      </c>
      <c r="G14" s="54">
        <f t="shared" si="5"/>
        <v>56.65024630541872</v>
      </c>
      <c r="H14" s="54">
        <f t="shared" si="5"/>
        <v>58.64978902953587</v>
      </c>
      <c r="I14" s="54">
        <f t="shared" si="5"/>
        <v>57.38636363636363</v>
      </c>
      <c r="J14" s="54">
        <f t="shared" si="5"/>
        <v>61.57635467980296</v>
      </c>
      <c r="K14" s="54">
        <f t="shared" si="5"/>
        <v>49.73262032085562</v>
      </c>
      <c r="L14" s="54">
        <f t="shared" si="5"/>
        <v>44.26229508196721</v>
      </c>
      <c r="M14" s="54">
        <f t="shared" si="5"/>
        <v>57.1917808219178</v>
      </c>
      <c r="N14" s="61">
        <f>N13/N12*100</f>
        <v>52.34817813765182</v>
      </c>
    </row>
    <row r="15" spans="1:14" s="46" customFormat="1" ht="12" customHeight="1">
      <c r="A15" s="50" t="s">
        <v>57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60">
        <f>SUM(B15:M15)</f>
        <v>0</v>
      </c>
    </row>
    <row r="16" spans="1:14" s="56" customFormat="1" ht="12" customHeight="1">
      <c r="A16" s="52" t="s">
        <v>124</v>
      </c>
      <c r="B16" s="54">
        <f aca="true" t="shared" si="6" ref="B16:M16">B15/B12*100</f>
        <v>0</v>
      </c>
      <c r="C16" s="54">
        <f t="shared" si="6"/>
        <v>0</v>
      </c>
      <c r="D16" s="54">
        <f t="shared" si="6"/>
        <v>0</v>
      </c>
      <c r="E16" s="54">
        <f t="shared" si="6"/>
        <v>0</v>
      </c>
      <c r="F16" s="54">
        <f t="shared" si="6"/>
        <v>0</v>
      </c>
      <c r="G16" s="54">
        <f t="shared" si="6"/>
        <v>0</v>
      </c>
      <c r="H16" s="54">
        <f t="shared" si="6"/>
        <v>0</v>
      </c>
      <c r="I16" s="54">
        <f t="shared" si="6"/>
        <v>0</v>
      </c>
      <c r="J16" s="54">
        <f t="shared" si="6"/>
        <v>0</v>
      </c>
      <c r="K16" s="54">
        <f t="shared" si="6"/>
        <v>0</v>
      </c>
      <c r="L16" s="54">
        <f t="shared" si="6"/>
        <v>0</v>
      </c>
      <c r="M16" s="54">
        <f t="shared" si="6"/>
        <v>0</v>
      </c>
      <c r="N16" s="61">
        <f>N15/N12*100</f>
        <v>0</v>
      </c>
    </row>
    <row r="17" spans="1:14" s="46" customFormat="1" ht="12" customHeight="1">
      <c r="A17" s="50" t="s">
        <v>58</v>
      </c>
      <c r="B17" s="51">
        <f aca="true" t="shared" si="7" ref="B17:G17">B12-B15</f>
        <v>217</v>
      </c>
      <c r="C17" s="51">
        <f t="shared" si="7"/>
        <v>199</v>
      </c>
      <c r="D17" s="51">
        <f t="shared" si="7"/>
        <v>198</v>
      </c>
      <c r="E17" s="51">
        <f t="shared" si="7"/>
        <v>152</v>
      </c>
      <c r="F17" s="51">
        <f t="shared" si="7"/>
        <v>162</v>
      </c>
      <c r="G17" s="51">
        <f t="shared" si="7"/>
        <v>203</v>
      </c>
      <c r="H17" s="51">
        <f aca="true" t="shared" si="8" ref="H17:M17">H12-H15</f>
        <v>237</v>
      </c>
      <c r="I17" s="51">
        <f t="shared" si="8"/>
        <v>176</v>
      </c>
      <c r="J17" s="51">
        <f t="shared" si="8"/>
        <v>203</v>
      </c>
      <c r="K17" s="51">
        <f t="shared" si="8"/>
        <v>187</v>
      </c>
      <c r="L17" s="51">
        <f t="shared" si="8"/>
        <v>244</v>
      </c>
      <c r="M17" s="51">
        <f t="shared" si="8"/>
        <v>292</v>
      </c>
      <c r="N17" s="60">
        <f>SUM(B17:M17)</f>
        <v>2470</v>
      </c>
    </row>
    <row r="18" spans="1:14" s="56" customFormat="1" ht="12" customHeight="1">
      <c r="A18" s="52" t="s">
        <v>10</v>
      </c>
      <c r="B18" s="54">
        <f aca="true" t="shared" si="9" ref="B18:M18">B17/B12*100</f>
        <v>100</v>
      </c>
      <c r="C18" s="54">
        <f t="shared" si="9"/>
        <v>100</v>
      </c>
      <c r="D18" s="54">
        <f t="shared" si="9"/>
        <v>100</v>
      </c>
      <c r="E18" s="54">
        <f t="shared" si="9"/>
        <v>100</v>
      </c>
      <c r="F18" s="54">
        <f t="shared" si="9"/>
        <v>100</v>
      </c>
      <c r="G18" s="54">
        <f t="shared" si="9"/>
        <v>100</v>
      </c>
      <c r="H18" s="54">
        <f t="shared" si="9"/>
        <v>100</v>
      </c>
      <c r="I18" s="54">
        <f t="shared" si="9"/>
        <v>100</v>
      </c>
      <c r="J18" s="54">
        <f t="shared" si="9"/>
        <v>100</v>
      </c>
      <c r="K18" s="54">
        <f t="shared" si="9"/>
        <v>100</v>
      </c>
      <c r="L18" s="54">
        <f t="shared" si="9"/>
        <v>100</v>
      </c>
      <c r="M18" s="54">
        <f t="shared" si="9"/>
        <v>100</v>
      </c>
      <c r="N18" s="61">
        <f>N17/N12*100</f>
        <v>100</v>
      </c>
    </row>
    <row r="19" spans="1:14" s="46" customFormat="1" ht="12" customHeight="1">
      <c r="A19" s="50" t="s">
        <v>117</v>
      </c>
      <c r="B19" s="51">
        <v>0</v>
      </c>
      <c r="C19" s="51">
        <v>0</v>
      </c>
      <c r="D19" s="51">
        <v>0</v>
      </c>
      <c r="E19" s="51">
        <v>0</v>
      </c>
      <c r="F19" s="51">
        <v>1</v>
      </c>
      <c r="G19" s="51">
        <v>0</v>
      </c>
      <c r="H19" s="51">
        <v>0</v>
      </c>
      <c r="I19" s="51">
        <v>0</v>
      </c>
      <c r="J19" s="51">
        <v>0</v>
      </c>
      <c r="K19" s="51">
        <v>2</v>
      </c>
      <c r="L19" s="51">
        <v>0</v>
      </c>
      <c r="M19" s="51">
        <v>1</v>
      </c>
      <c r="N19" s="60">
        <f>SUM(B19:M19)</f>
        <v>4</v>
      </c>
    </row>
    <row r="20" spans="1:14" s="56" customFormat="1" ht="12" customHeight="1">
      <c r="A20" s="52" t="s">
        <v>10</v>
      </c>
      <c r="B20" s="54">
        <f aca="true" t="shared" si="10" ref="B20:M20">B19/B12*100</f>
        <v>0</v>
      </c>
      <c r="C20" s="54">
        <f t="shared" si="10"/>
        <v>0</v>
      </c>
      <c r="D20" s="54">
        <f t="shared" si="10"/>
        <v>0</v>
      </c>
      <c r="E20" s="54">
        <f t="shared" si="10"/>
        <v>0</v>
      </c>
      <c r="F20" s="54">
        <f t="shared" si="10"/>
        <v>0.6172839506172839</v>
      </c>
      <c r="G20" s="54">
        <f t="shared" si="10"/>
        <v>0</v>
      </c>
      <c r="H20" s="54">
        <f t="shared" si="10"/>
        <v>0</v>
      </c>
      <c r="I20" s="54">
        <f t="shared" si="10"/>
        <v>0</v>
      </c>
      <c r="J20" s="54">
        <f t="shared" si="10"/>
        <v>0</v>
      </c>
      <c r="K20" s="54">
        <f t="shared" si="10"/>
        <v>1.06951871657754</v>
      </c>
      <c r="L20" s="54">
        <f t="shared" si="10"/>
        <v>0</v>
      </c>
      <c r="M20" s="54">
        <f t="shared" si="10"/>
        <v>0.3424657534246575</v>
      </c>
      <c r="N20" s="61">
        <f>N19/N12*100</f>
        <v>0.16194331983805668</v>
      </c>
    </row>
    <row r="21" spans="1:14" s="46" customFormat="1" ht="12" customHeight="1">
      <c r="A21" s="50" t="s">
        <v>126</v>
      </c>
      <c r="B21" s="51">
        <v>10</v>
      </c>
      <c r="C21" s="51">
        <v>1</v>
      </c>
      <c r="D21" s="51">
        <v>2</v>
      </c>
      <c r="E21" s="51">
        <v>3</v>
      </c>
      <c r="F21" s="51">
        <v>0</v>
      </c>
      <c r="G21" s="51">
        <v>0</v>
      </c>
      <c r="H21" s="51">
        <v>2</v>
      </c>
      <c r="I21" s="51">
        <v>1</v>
      </c>
      <c r="J21" s="51">
        <v>9</v>
      </c>
      <c r="K21" s="51">
        <v>2</v>
      </c>
      <c r="L21" s="51">
        <v>38</v>
      </c>
      <c r="M21" s="51">
        <v>52</v>
      </c>
      <c r="N21" s="60">
        <f>SUM(B21:M21)</f>
        <v>120</v>
      </c>
    </row>
    <row r="22" spans="1:14" s="56" customFormat="1" ht="12" customHeight="1">
      <c r="A22" s="52" t="s">
        <v>10</v>
      </c>
      <c r="B22" s="54">
        <f aca="true" t="shared" si="11" ref="B22:M22">B21/B12*100</f>
        <v>4.6082949308755765</v>
      </c>
      <c r="C22" s="54">
        <f t="shared" si="11"/>
        <v>0.5025125628140703</v>
      </c>
      <c r="D22" s="54">
        <f t="shared" si="11"/>
        <v>1.0101010101010102</v>
      </c>
      <c r="E22" s="54">
        <f t="shared" si="11"/>
        <v>1.9736842105263157</v>
      </c>
      <c r="F22" s="54">
        <f t="shared" si="11"/>
        <v>0</v>
      </c>
      <c r="G22" s="54">
        <f t="shared" si="11"/>
        <v>0</v>
      </c>
      <c r="H22" s="54">
        <f t="shared" si="11"/>
        <v>0.8438818565400843</v>
      </c>
      <c r="I22" s="54">
        <f t="shared" si="11"/>
        <v>0.5681818181818182</v>
      </c>
      <c r="J22" s="54">
        <f t="shared" si="11"/>
        <v>4.433497536945813</v>
      </c>
      <c r="K22" s="54">
        <f t="shared" si="11"/>
        <v>1.06951871657754</v>
      </c>
      <c r="L22" s="54">
        <f t="shared" si="11"/>
        <v>15.573770491803279</v>
      </c>
      <c r="M22" s="54">
        <f t="shared" si="11"/>
        <v>17.80821917808219</v>
      </c>
      <c r="N22" s="61">
        <f>N21/N12*100</f>
        <v>4.8582995951417</v>
      </c>
    </row>
    <row r="23" spans="1:14" s="46" customFormat="1" ht="12" customHeight="1">
      <c r="A23" s="50" t="s">
        <v>125</v>
      </c>
      <c r="B23" s="51">
        <v>3</v>
      </c>
      <c r="C23" s="51">
        <v>7</v>
      </c>
      <c r="D23" s="51">
        <v>11</v>
      </c>
      <c r="E23" s="51">
        <v>6</v>
      </c>
      <c r="F23" s="51">
        <v>15</v>
      </c>
      <c r="G23" s="51">
        <v>8</v>
      </c>
      <c r="H23" s="51">
        <v>24</v>
      </c>
      <c r="I23" s="51">
        <v>6</v>
      </c>
      <c r="J23" s="51">
        <v>9</v>
      </c>
      <c r="K23" s="51">
        <v>3</v>
      </c>
      <c r="L23" s="51">
        <v>11</v>
      </c>
      <c r="M23" s="51">
        <v>26</v>
      </c>
      <c r="N23" s="60">
        <f>SUM(B23:M23)</f>
        <v>129</v>
      </c>
    </row>
    <row r="24" spans="1:14" s="56" customFormat="1" ht="12" customHeight="1">
      <c r="A24" s="52" t="s">
        <v>10</v>
      </c>
      <c r="B24" s="54">
        <f aca="true" t="shared" si="12" ref="B24:M24">B23/B12*100</f>
        <v>1.3824884792626728</v>
      </c>
      <c r="C24" s="54">
        <f t="shared" si="12"/>
        <v>3.5175879396984926</v>
      </c>
      <c r="D24" s="54">
        <f t="shared" si="12"/>
        <v>5.555555555555555</v>
      </c>
      <c r="E24" s="54">
        <f t="shared" si="12"/>
        <v>3.9473684210526314</v>
      </c>
      <c r="F24" s="54">
        <f t="shared" si="12"/>
        <v>9.25925925925926</v>
      </c>
      <c r="G24" s="54">
        <f t="shared" si="12"/>
        <v>3.9408866995073892</v>
      </c>
      <c r="H24" s="54">
        <f t="shared" si="12"/>
        <v>10.126582278481013</v>
      </c>
      <c r="I24" s="54">
        <f t="shared" si="12"/>
        <v>3.4090909090909087</v>
      </c>
      <c r="J24" s="54">
        <f t="shared" si="12"/>
        <v>4.433497536945813</v>
      </c>
      <c r="K24" s="54">
        <f t="shared" si="12"/>
        <v>1.6042780748663104</v>
      </c>
      <c r="L24" s="54">
        <f t="shared" si="12"/>
        <v>4.508196721311475</v>
      </c>
      <c r="M24" s="54">
        <f t="shared" si="12"/>
        <v>8.904109589041095</v>
      </c>
      <c r="N24" s="61">
        <f>N23/N12*100</f>
        <v>5.222672064777328</v>
      </c>
    </row>
    <row r="25" spans="1:14" s="46" customFormat="1" ht="12" customHeight="1">
      <c r="A25" s="50" t="s">
        <v>118</v>
      </c>
      <c r="B25" s="51">
        <v>0</v>
      </c>
      <c r="C25" s="51">
        <v>0</v>
      </c>
      <c r="D25" s="51">
        <v>0</v>
      </c>
      <c r="E25" s="51">
        <v>2</v>
      </c>
      <c r="F25" s="51">
        <v>13</v>
      </c>
      <c r="G25" s="51">
        <v>12</v>
      </c>
      <c r="H25" s="51">
        <v>17</v>
      </c>
      <c r="I25" s="51">
        <v>8</v>
      </c>
      <c r="J25" s="51">
        <v>8</v>
      </c>
      <c r="K25" s="51">
        <v>14</v>
      </c>
      <c r="L25" s="51">
        <v>19</v>
      </c>
      <c r="M25" s="51">
        <v>15</v>
      </c>
      <c r="N25" s="60">
        <f>SUM(B25:M25)</f>
        <v>108</v>
      </c>
    </row>
    <row r="26" spans="1:14" s="56" customFormat="1" ht="12" customHeight="1">
      <c r="A26" s="52" t="s">
        <v>10</v>
      </c>
      <c r="B26" s="54">
        <f aca="true" t="shared" si="13" ref="B26:M26">B25/B12*100</f>
        <v>0</v>
      </c>
      <c r="C26" s="54">
        <f t="shared" si="13"/>
        <v>0</v>
      </c>
      <c r="D26" s="54">
        <f t="shared" si="13"/>
        <v>0</v>
      </c>
      <c r="E26" s="54">
        <f t="shared" si="13"/>
        <v>1.3157894736842104</v>
      </c>
      <c r="F26" s="54">
        <f t="shared" si="13"/>
        <v>8.024691358024691</v>
      </c>
      <c r="G26" s="54">
        <f t="shared" si="13"/>
        <v>5.911330049261084</v>
      </c>
      <c r="H26" s="54">
        <f t="shared" si="13"/>
        <v>7.172995780590717</v>
      </c>
      <c r="I26" s="54">
        <f t="shared" si="13"/>
        <v>4.545454545454546</v>
      </c>
      <c r="J26" s="54">
        <f t="shared" si="13"/>
        <v>3.9408866995073892</v>
      </c>
      <c r="K26" s="54">
        <f t="shared" si="13"/>
        <v>7.4866310160427805</v>
      </c>
      <c r="L26" s="54">
        <f t="shared" si="13"/>
        <v>7.786885245901639</v>
      </c>
      <c r="M26" s="54">
        <f t="shared" si="13"/>
        <v>5.136986301369863</v>
      </c>
      <c r="N26" s="61">
        <f>N25/N12*100</f>
        <v>4.37246963562753</v>
      </c>
    </row>
    <row r="27" spans="1:14" s="46" customFormat="1" ht="12" customHeight="1">
      <c r="A27" s="50" t="s">
        <v>59</v>
      </c>
      <c r="B27" s="51">
        <v>0</v>
      </c>
      <c r="C27" s="51">
        <v>8</v>
      </c>
      <c r="D27" s="51">
        <v>8</v>
      </c>
      <c r="E27" s="51">
        <v>1</v>
      </c>
      <c r="F27" s="51">
        <v>0</v>
      </c>
      <c r="G27" s="51">
        <v>25</v>
      </c>
      <c r="H27" s="51">
        <v>17</v>
      </c>
      <c r="I27" s="51">
        <v>0</v>
      </c>
      <c r="J27" s="51">
        <v>7</v>
      </c>
      <c r="K27" s="51">
        <v>7</v>
      </c>
      <c r="L27" s="51">
        <v>25</v>
      </c>
      <c r="M27" s="51">
        <v>35</v>
      </c>
      <c r="N27" s="60">
        <f>SUM(B27:M27)</f>
        <v>133</v>
      </c>
    </row>
    <row r="28" spans="1:14" s="56" customFormat="1" ht="12" customHeight="1" thickBot="1">
      <c r="A28" s="57" t="s">
        <v>10</v>
      </c>
      <c r="B28" s="58">
        <f aca="true" t="shared" si="14" ref="B28:M28">B27/B12*100</f>
        <v>0</v>
      </c>
      <c r="C28" s="58">
        <f t="shared" si="14"/>
        <v>4.0201005025125625</v>
      </c>
      <c r="D28" s="58">
        <f t="shared" si="14"/>
        <v>4.040404040404041</v>
      </c>
      <c r="E28" s="58">
        <f t="shared" si="14"/>
        <v>0.6578947368421052</v>
      </c>
      <c r="F28" s="58">
        <f t="shared" si="14"/>
        <v>0</v>
      </c>
      <c r="G28" s="58">
        <f t="shared" si="14"/>
        <v>12.31527093596059</v>
      </c>
      <c r="H28" s="58">
        <f t="shared" si="14"/>
        <v>7.172995780590717</v>
      </c>
      <c r="I28" s="58">
        <f t="shared" si="14"/>
        <v>0</v>
      </c>
      <c r="J28" s="58">
        <f t="shared" si="14"/>
        <v>3.4482758620689653</v>
      </c>
      <c r="K28" s="58">
        <f t="shared" si="14"/>
        <v>3.7433155080213902</v>
      </c>
      <c r="L28" s="58">
        <f t="shared" si="14"/>
        <v>10.245901639344263</v>
      </c>
      <c r="M28" s="58">
        <f t="shared" si="14"/>
        <v>11.986301369863012</v>
      </c>
      <c r="N28" s="62">
        <f>N27/N12*100</f>
        <v>5.384615384615385</v>
      </c>
    </row>
    <row r="29" spans="1:14" s="46" customFormat="1" ht="26.25" customHeight="1" thickBot="1">
      <c r="A29" s="181" t="s">
        <v>141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8"/>
    </row>
    <row r="30" spans="1:14" s="46" customFormat="1" ht="11.25" customHeight="1">
      <c r="A30" s="63" t="s">
        <v>15</v>
      </c>
      <c r="B30" s="64">
        <v>118</v>
      </c>
      <c r="C30" s="64">
        <v>143</v>
      </c>
      <c r="D30" s="64">
        <v>164</v>
      </c>
      <c r="E30" s="64">
        <v>240</v>
      </c>
      <c r="F30" s="64">
        <v>248</v>
      </c>
      <c r="G30" s="64">
        <v>250</v>
      </c>
      <c r="H30" s="64">
        <v>242</v>
      </c>
      <c r="I30" s="64">
        <v>303</v>
      </c>
      <c r="J30" s="64">
        <v>428</v>
      </c>
      <c r="K30" s="64">
        <v>284</v>
      </c>
      <c r="L30" s="64">
        <v>198</v>
      </c>
      <c r="M30" s="64">
        <v>184</v>
      </c>
      <c r="N30" s="65">
        <f>SUM(B30:M30)</f>
        <v>2802</v>
      </c>
    </row>
    <row r="31" spans="1:14" s="46" customFormat="1" ht="11.25" customHeight="1">
      <c r="A31" s="20" t="s">
        <v>131</v>
      </c>
      <c r="B31" s="130">
        <v>69</v>
      </c>
      <c r="C31" s="130">
        <v>78</v>
      </c>
      <c r="D31" s="130">
        <v>93</v>
      </c>
      <c r="E31" s="130">
        <v>114</v>
      </c>
      <c r="F31" s="130">
        <v>99</v>
      </c>
      <c r="G31" s="130">
        <v>106</v>
      </c>
      <c r="H31" s="130">
        <v>106</v>
      </c>
      <c r="I31" s="130">
        <v>124</v>
      </c>
      <c r="J31" s="130">
        <v>188</v>
      </c>
      <c r="K31" s="130">
        <v>133</v>
      </c>
      <c r="L31" s="130">
        <v>104</v>
      </c>
      <c r="M31" s="130">
        <v>119</v>
      </c>
      <c r="N31" s="27">
        <f>SUM(B31:M31)</f>
        <v>1333</v>
      </c>
    </row>
    <row r="32" spans="1:14" s="46" customFormat="1" ht="11.25" customHeight="1">
      <c r="A32" s="17" t="s">
        <v>17</v>
      </c>
      <c r="B32" s="132">
        <f aca="true" t="shared" si="15" ref="B32:M32">B31/B30*100</f>
        <v>58.47457627118644</v>
      </c>
      <c r="C32" s="132">
        <f t="shared" si="15"/>
        <v>54.54545454545454</v>
      </c>
      <c r="D32" s="132">
        <f t="shared" si="15"/>
        <v>56.70731707317073</v>
      </c>
      <c r="E32" s="132">
        <f t="shared" si="15"/>
        <v>47.5</v>
      </c>
      <c r="F32" s="132">
        <f t="shared" si="15"/>
        <v>39.91935483870967</v>
      </c>
      <c r="G32" s="132">
        <f t="shared" si="15"/>
        <v>42.4</v>
      </c>
      <c r="H32" s="132">
        <f t="shared" si="15"/>
        <v>43.80165289256198</v>
      </c>
      <c r="I32" s="132">
        <f t="shared" si="15"/>
        <v>40.92409240924093</v>
      </c>
      <c r="J32" s="132">
        <f t="shared" si="15"/>
        <v>43.925233644859816</v>
      </c>
      <c r="K32" s="132">
        <f t="shared" si="15"/>
        <v>46.83098591549296</v>
      </c>
      <c r="L32" s="132">
        <f t="shared" si="15"/>
        <v>52.52525252525253</v>
      </c>
      <c r="M32" s="132">
        <f t="shared" si="15"/>
        <v>64.67391304347827</v>
      </c>
      <c r="N32" s="225">
        <f>N31/N30*100</f>
        <v>47.57316202712348</v>
      </c>
    </row>
    <row r="33" spans="1:14" s="3" customFormat="1" ht="12">
      <c r="A33" s="20" t="s">
        <v>142</v>
      </c>
      <c r="B33" s="130">
        <v>69</v>
      </c>
      <c r="C33" s="130">
        <v>57</v>
      </c>
      <c r="D33" s="130">
        <v>97</v>
      </c>
      <c r="E33" s="130">
        <v>101</v>
      </c>
      <c r="F33" s="130">
        <v>112</v>
      </c>
      <c r="G33" s="130">
        <v>131</v>
      </c>
      <c r="H33" s="130">
        <v>153</v>
      </c>
      <c r="I33" s="130">
        <v>133</v>
      </c>
      <c r="J33" s="130">
        <v>194</v>
      </c>
      <c r="K33" s="130">
        <v>118</v>
      </c>
      <c r="L33" s="130">
        <v>87</v>
      </c>
      <c r="M33" s="130">
        <v>83</v>
      </c>
      <c r="N33" s="27">
        <f>SUM(B33:M33)</f>
        <v>1335</v>
      </c>
    </row>
    <row r="34" spans="1:14" s="8" customFormat="1" ht="9" customHeight="1">
      <c r="A34" s="17" t="s">
        <v>17</v>
      </c>
      <c r="B34" s="132">
        <f aca="true" t="shared" si="16" ref="B34:M34">B33/B30*100</f>
        <v>58.47457627118644</v>
      </c>
      <c r="C34" s="132">
        <f t="shared" si="16"/>
        <v>39.86013986013986</v>
      </c>
      <c r="D34" s="132">
        <f t="shared" si="16"/>
        <v>59.14634146341463</v>
      </c>
      <c r="E34" s="132">
        <f t="shared" si="16"/>
        <v>42.083333333333336</v>
      </c>
      <c r="F34" s="132">
        <f t="shared" si="16"/>
        <v>45.16129032258064</v>
      </c>
      <c r="G34" s="132">
        <f t="shared" si="16"/>
        <v>52.400000000000006</v>
      </c>
      <c r="H34" s="132">
        <f t="shared" si="16"/>
        <v>63.22314049586777</v>
      </c>
      <c r="I34" s="132">
        <f t="shared" si="16"/>
        <v>43.89438943894389</v>
      </c>
      <c r="J34" s="132">
        <f t="shared" si="16"/>
        <v>45.32710280373832</v>
      </c>
      <c r="K34" s="132">
        <f t="shared" si="16"/>
        <v>41.54929577464789</v>
      </c>
      <c r="L34" s="132">
        <f t="shared" si="16"/>
        <v>43.93939393939394</v>
      </c>
      <c r="M34" s="132">
        <f t="shared" si="16"/>
        <v>45.108695652173914</v>
      </c>
      <c r="N34" s="225">
        <f>N33/N30*100</f>
        <v>47.644539614561026</v>
      </c>
    </row>
    <row r="35" spans="1:14" s="3" customFormat="1" ht="12">
      <c r="A35" s="27" t="s">
        <v>149</v>
      </c>
      <c r="B35" s="130">
        <v>39</v>
      </c>
      <c r="C35" s="130">
        <v>31</v>
      </c>
      <c r="D35" s="130">
        <v>56</v>
      </c>
      <c r="E35" s="130">
        <v>46</v>
      </c>
      <c r="F35" s="130">
        <v>43</v>
      </c>
      <c r="G35" s="130">
        <v>55</v>
      </c>
      <c r="H35" s="130">
        <v>70</v>
      </c>
      <c r="I35" s="130">
        <v>56</v>
      </c>
      <c r="J35" s="130">
        <v>103</v>
      </c>
      <c r="K35" s="130">
        <v>48</v>
      </c>
      <c r="L35" s="130">
        <v>54</v>
      </c>
      <c r="M35" s="130">
        <v>47</v>
      </c>
      <c r="N35" s="27">
        <f>SUM(B35:M35)</f>
        <v>648</v>
      </c>
    </row>
    <row r="36" spans="1:14" s="8" customFormat="1" ht="8.25" customHeight="1">
      <c r="A36" s="17" t="s">
        <v>144</v>
      </c>
      <c r="B36" s="132">
        <f aca="true" t="shared" si="17" ref="B36:M36">B35/B30*100</f>
        <v>33.05084745762712</v>
      </c>
      <c r="C36" s="132">
        <f t="shared" si="17"/>
        <v>21.678321678321677</v>
      </c>
      <c r="D36" s="132">
        <f t="shared" si="17"/>
        <v>34.146341463414636</v>
      </c>
      <c r="E36" s="132">
        <f t="shared" si="17"/>
        <v>19.166666666666668</v>
      </c>
      <c r="F36" s="132">
        <f t="shared" si="17"/>
        <v>17.338709677419356</v>
      </c>
      <c r="G36" s="132">
        <f t="shared" si="17"/>
        <v>22</v>
      </c>
      <c r="H36" s="132">
        <f t="shared" si="17"/>
        <v>28.92561983471074</v>
      </c>
      <c r="I36" s="132">
        <f t="shared" si="17"/>
        <v>18.48184818481848</v>
      </c>
      <c r="J36" s="132">
        <f t="shared" si="17"/>
        <v>24.065420560747665</v>
      </c>
      <c r="K36" s="132">
        <f t="shared" si="17"/>
        <v>16.901408450704224</v>
      </c>
      <c r="L36" s="132">
        <f t="shared" si="17"/>
        <v>27.27272727272727</v>
      </c>
      <c r="M36" s="132">
        <f t="shared" si="17"/>
        <v>25.543478260869566</v>
      </c>
      <c r="N36" s="28">
        <f>N35/N30*100</f>
        <v>23.126338329764454</v>
      </c>
    </row>
    <row r="37" spans="1:14" s="3" customFormat="1" ht="12">
      <c r="A37" s="27" t="s">
        <v>143</v>
      </c>
      <c r="B37" s="130">
        <v>52</v>
      </c>
      <c r="C37" s="130">
        <v>50</v>
      </c>
      <c r="D37" s="130">
        <v>89</v>
      </c>
      <c r="E37" s="130">
        <v>87</v>
      </c>
      <c r="F37" s="130">
        <v>70</v>
      </c>
      <c r="G37" s="130">
        <v>81</v>
      </c>
      <c r="H37" s="130">
        <v>97</v>
      </c>
      <c r="I37" s="130">
        <v>89</v>
      </c>
      <c r="J37" s="130">
        <v>103</v>
      </c>
      <c r="K37" s="130">
        <v>94</v>
      </c>
      <c r="L37" s="130">
        <v>62</v>
      </c>
      <c r="M37" s="130">
        <v>56</v>
      </c>
      <c r="N37" s="27">
        <f>SUM(B37:M37)</f>
        <v>930</v>
      </c>
    </row>
    <row r="38" spans="1:14" s="8" customFormat="1" ht="9" customHeight="1">
      <c r="A38" s="17" t="s">
        <v>144</v>
      </c>
      <c r="B38" s="132">
        <f aca="true" t="shared" si="18" ref="B38:M38">B37/B30*100</f>
        <v>44.06779661016949</v>
      </c>
      <c r="C38" s="132">
        <f t="shared" si="18"/>
        <v>34.96503496503497</v>
      </c>
      <c r="D38" s="132">
        <f t="shared" si="18"/>
        <v>54.268292682926834</v>
      </c>
      <c r="E38" s="132">
        <f t="shared" si="18"/>
        <v>36.25</v>
      </c>
      <c r="F38" s="132">
        <f t="shared" si="18"/>
        <v>28.225806451612907</v>
      </c>
      <c r="G38" s="132">
        <f t="shared" si="18"/>
        <v>32.4</v>
      </c>
      <c r="H38" s="132">
        <f t="shared" si="18"/>
        <v>40.082644628099175</v>
      </c>
      <c r="I38" s="132">
        <f t="shared" si="18"/>
        <v>29.372937293729372</v>
      </c>
      <c r="J38" s="132">
        <f t="shared" si="18"/>
        <v>24.065420560747665</v>
      </c>
      <c r="K38" s="132">
        <f t="shared" si="18"/>
        <v>33.098591549295776</v>
      </c>
      <c r="L38" s="132">
        <f t="shared" si="18"/>
        <v>31.313131313131315</v>
      </c>
      <c r="M38" s="132">
        <f t="shared" si="18"/>
        <v>30.434782608695656</v>
      </c>
      <c r="N38" s="28">
        <f>N37/N30*100</f>
        <v>33.190578158458244</v>
      </c>
    </row>
    <row r="39" spans="1:14" s="3" customFormat="1" ht="12">
      <c r="A39" s="38" t="s">
        <v>150</v>
      </c>
      <c r="B39" s="135">
        <f aca="true" t="shared" si="19" ref="B39:G39">B33-B37</f>
        <v>17</v>
      </c>
      <c r="C39" s="135">
        <f t="shared" si="19"/>
        <v>7</v>
      </c>
      <c r="D39" s="135">
        <f t="shared" si="19"/>
        <v>8</v>
      </c>
      <c r="E39" s="135">
        <f t="shared" si="19"/>
        <v>14</v>
      </c>
      <c r="F39" s="135">
        <f t="shared" si="19"/>
        <v>42</v>
      </c>
      <c r="G39" s="135">
        <f t="shared" si="19"/>
        <v>50</v>
      </c>
      <c r="H39" s="135">
        <f aca="true" t="shared" si="20" ref="H39:M39">H33-H37</f>
        <v>56</v>
      </c>
      <c r="I39" s="135">
        <f t="shared" si="20"/>
        <v>44</v>
      </c>
      <c r="J39" s="135">
        <f t="shared" si="20"/>
        <v>91</v>
      </c>
      <c r="K39" s="135">
        <f t="shared" si="20"/>
        <v>24</v>
      </c>
      <c r="L39" s="135">
        <f t="shared" si="20"/>
        <v>25</v>
      </c>
      <c r="M39" s="135">
        <f t="shared" si="20"/>
        <v>27</v>
      </c>
      <c r="N39" s="38">
        <f>SUM(B39:M39)</f>
        <v>405</v>
      </c>
    </row>
    <row r="40" spans="1:14" s="2" customFormat="1" ht="9.75" customHeight="1">
      <c r="A40" s="17" t="s">
        <v>144</v>
      </c>
      <c r="B40" s="136">
        <f aca="true" t="shared" si="21" ref="B40:M40">B39/B30*100</f>
        <v>14.40677966101695</v>
      </c>
      <c r="C40" s="136">
        <f t="shared" si="21"/>
        <v>4.895104895104895</v>
      </c>
      <c r="D40" s="136">
        <f t="shared" si="21"/>
        <v>4.878048780487805</v>
      </c>
      <c r="E40" s="136">
        <f t="shared" si="21"/>
        <v>5.833333333333333</v>
      </c>
      <c r="F40" s="136">
        <f t="shared" si="21"/>
        <v>16.93548387096774</v>
      </c>
      <c r="G40" s="136">
        <f t="shared" si="21"/>
        <v>20</v>
      </c>
      <c r="H40" s="136">
        <f t="shared" si="21"/>
        <v>23.140495867768596</v>
      </c>
      <c r="I40" s="136">
        <f t="shared" si="21"/>
        <v>14.521452145214523</v>
      </c>
      <c r="J40" s="136">
        <f t="shared" si="21"/>
        <v>21.261682242990652</v>
      </c>
      <c r="K40" s="136">
        <f t="shared" si="21"/>
        <v>8.450704225352112</v>
      </c>
      <c r="L40" s="136">
        <f t="shared" si="21"/>
        <v>12.626262626262626</v>
      </c>
      <c r="M40" s="136">
        <f t="shared" si="21"/>
        <v>14.673913043478262</v>
      </c>
      <c r="N40" s="124">
        <f>N39/N30*100</f>
        <v>14.453961456102785</v>
      </c>
    </row>
    <row r="41" spans="1:14" s="3" customFormat="1" ht="12">
      <c r="A41" s="27" t="s">
        <v>145</v>
      </c>
      <c r="B41" s="130">
        <v>0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1</v>
      </c>
      <c r="J41" s="130">
        <v>0</v>
      </c>
      <c r="K41" s="130">
        <v>0</v>
      </c>
      <c r="L41" s="130">
        <v>0</v>
      </c>
      <c r="M41" s="130">
        <v>0</v>
      </c>
      <c r="N41" s="27">
        <f>SUM(B41:M41)</f>
        <v>1</v>
      </c>
    </row>
    <row r="42" spans="1:14" s="8" customFormat="1" ht="9" customHeight="1">
      <c r="A42" s="17" t="s">
        <v>146</v>
      </c>
      <c r="B42" s="132">
        <f aca="true" t="shared" si="22" ref="B42:M42">B41/B30*100</f>
        <v>0</v>
      </c>
      <c r="C42" s="132">
        <f t="shared" si="22"/>
        <v>0</v>
      </c>
      <c r="D42" s="132">
        <f t="shared" si="22"/>
        <v>0</v>
      </c>
      <c r="E42" s="132">
        <f t="shared" si="22"/>
        <v>0</v>
      </c>
      <c r="F42" s="132">
        <f t="shared" si="22"/>
        <v>0</v>
      </c>
      <c r="G42" s="132">
        <f t="shared" si="22"/>
        <v>0</v>
      </c>
      <c r="H42" s="132">
        <f t="shared" si="22"/>
        <v>0</v>
      </c>
      <c r="I42" s="132">
        <f t="shared" si="22"/>
        <v>0.33003300330033003</v>
      </c>
      <c r="J42" s="132">
        <f t="shared" si="22"/>
        <v>0</v>
      </c>
      <c r="K42" s="132">
        <f t="shared" si="22"/>
        <v>0</v>
      </c>
      <c r="L42" s="132">
        <f t="shared" si="22"/>
        <v>0</v>
      </c>
      <c r="M42" s="132">
        <f t="shared" si="22"/>
        <v>0</v>
      </c>
      <c r="N42" s="28">
        <f>N41/N30*100</f>
        <v>0.03568879371877231</v>
      </c>
    </row>
    <row r="43" spans="1:14" s="3" customFormat="1" ht="12">
      <c r="A43" s="27" t="s">
        <v>147</v>
      </c>
      <c r="B43" s="130">
        <f aca="true" t="shared" si="23" ref="B43:G43">B39-B41</f>
        <v>17</v>
      </c>
      <c r="C43" s="130">
        <f t="shared" si="23"/>
        <v>7</v>
      </c>
      <c r="D43" s="130">
        <f t="shared" si="23"/>
        <v>8</v>
      </c>
      <c r="E43" s="130">
        <f t="shared" si="23"/>
        <v>14</v>
      </c>
      <c r="F43" s="130">
        <f t="shared" si="23"/>
        <v>42</v>
      </c>
      <c r="G43" s="130">
        <f t="shared" si="23"/>
        <v>50</v>
      </c>
      <c r="H43" s="130">
        <f aca="true" t="shared" si="24" ref="H43:M43">H39-H41</f>
        <v>56</v>
      </c>
      <c r="I43" s="130">
        <f t="shared" si="24"/>
        <v>43</v>
      </c>
      <c r="J43" s="130">
        <f t="shared" si="24"/>
        <v>91</v>
      </c>
      <c r="K43" s="130">
        <f t="shared" si="24"/>
        <v>24</v>
      </c>
      <c r="L43" s="130">
        <f t="shared" si="24"/>
        <v>25</v>
      </c>
      <c r="M43" s="130">
        <f t="shared" si="24"/>
        <v>27</v>
      </c>
      <c r="N43" s="27">
        <f>SUM(B43:M43)</f>
        <v>404</v>
      </c>
    </row>
    <row r="44" spans="1:14" s="8" customFormat="1" ht="9" customHeight="1">
      <c r="A44" s="17" t="s">
        <v>148</v>
      </c>
      <c r="B44" s="132">
        <f aca="true" t="shared" si="25" ref="B44:M44">B43/B30*100</f>
        <v>14.40677966101695</v>
      </c>
      <c r="C44" s="132">
        <f t="shared" si="25"/>
        <v>4.895104895104895</v>
      </c>
      <c r="D44" s="132">
        <f t="shared" si="25"/>
        <v>4.878048780487805</v>
      </c>
      <c r="E44" s="132">
        <f t="shared" si="25"/>
        <v>5.833333333333333</v>
      </c>
      <c r="F44" s="132">
        <f t="shared" si="25"/>
        <v>16.93548387096774</v>
      </c>
      <c r="G44" s="132">
        <f t="shared" si="25"/>
        <v>20</v>
      </c>
      <c r="H44" s="132">
        <f t="shared" si="25"/>
        <v>23.140495867768596</v>
      </c>
      <c r="I44" s="132">
        <f t="shared" si="25"/>
        <v>14.19141914191419</v>
      </c>
      <c r="J44" s="132">
        <f t="shared" si="25"/>
        <v>21.261682242990652</v>
      </c>
      <c r="K44" s="132">
        <f t="shared" si="25"/>
        <v>8.450704225352112</v>
      </c>
      <c r="L44" s="132">
        <f t="shared" si="25"/>
        <v>12.626262626262626</v>
      </c>
      <c r="M44" s="132">
        <f t="shared" si="25"/>
        <v>14.673913043478262</v>
      </c>
      <c r="N44" s="28">
        <f>N43/N30*100</f>
        <v>14.41827266238401</v>
      </c>
    </row>
    <row r="45" spans="1:14" s="3" customFormat="1" ht="12">
      <c r="A45" s="126" t="s">
        <v>151</v>
      </c>
      <c r="B45" s="130">
        <v>10</v>
      </c>
      <c r="C45" s="130">
        <v>6</v>
      </c>
      <c r="D45" s="130">
        <v>5</v>
      </c>
      <c r="E45" s="130">
        <v>5</v>
      </c>
      <c r="F45" s="130">
        <v>2</v>
      </c>
      <c r="G45" s="130">
        <v>6</v>
      </c>
      <c r="H45" s="130">
        <v>13</v>
      </c>
      <c r="I45" s="130">
        <v>14</v>
      </c>
      <c r="J45" s="130">
        <v>22</v>
      </c>
      <c r="K45" s="130">
        <v>8</v>
      </c>
      <c r="L45" s="130">
        <v>6</v>
      </c>
      <c r="M45" s="130">
        <v>4</v>
      </c>
      <c r="N45" s="27">
        <f>SUM(B45:M45)</f>
        <v>101</v>
      </c>
    </row>
    <row r="46" spans="1:14" s="8" customFormat="1" ht="9.75" customHeight="1">
      <c r="A46" s="17" t="s">
        <v>152</v>
      </c>
      <c r="B46" s="132">
        <f aca="true" t="shared" si="26" ref="B46:M46">B45/B30*100</f>
        <v>8.47457627118644</v>
      </c>
      <c r="C46" s="132">
        <f t="shared" si="26"/>
        <v>4.195804195804196</v>
      </c>
      <c r="D46" s="132">
        <f t="shared" si="26"/>
        <v>3.048780487804878</v>
      </c>
      <c r="E46" s="132">
        <f t="shared" si="26"/>
        <v>2.083333333333333</v>
      </c>
      <c r="F46" s="132">
        <f t="shared" si="26"/>
        <v>0.8064516129032258</v>
      </c>
      <c r="G46" s="132">
        <f t="shared" si="26"/>
        <v>2.4</v>
      </c>
      <c r="H46" s="132">
        <f t="shared" si="26"/>
        <v>5.371900826446281</v>
      </c>
      <c r="I46" s="132">
        <f t="shared" si="26"/>
        <v>4.62046204620462</v>
      </c>
      <c r="J46" s="132">
        <f t="shared" si="26"/>
        <v>5.14018691588785</v>
      </c>
      <c r="K46" s="132">
        <f t="shared" si="26"/>
        <v>2.8169014084507045</v>
      </c>
      <c r="L46" s="132">
        <f t="shared" si="26"/>
        <v>3.0303030303030303</v>
      </c>
      <c r="M46" s="132">
        <f t="shared" si="26"/>
        <v>2.1739130434782608</v>
      </c>
      <c r="N46" s="28">
        <f>N45/N30*100</f>
        <v>3.6045681655960027</v>
      </c>
    </row>
    <row r="47" spans="1:14" s="3" customFormat="1" ht="12">
      <c r="A47" s="126" t="s">
        <v>153</v>
      </c>
      <c r="B47" s="130">
        <v>4</v>
      </c>
      <c r="C47" s="130">
        <v>1</v>
      </c>
      <c r="D47" s="130">
        <v>1</v>
      </c>
      <c r="E47" s="130">
        <v>4</v>
      </c>
      <c r="F47" s="130">
        <v>37</v>
      </c>
      <c r="G47" s="130">
        <v>38</v>
      </c>
      <c r="H47" s="130">
        <v>42</v>
      </c>
      <c r="I47" s="130">
        <v>25</v>
      </c>
      <c r="J47" s="130">
        <v>68</v>
      </c>
      <c r="K47" s="130">
        <v>12</v>
      </c>
      <c r="L47" s="130">
        <v>9</v>
      </c>
      <c r="M47" s="130">
        <v>10</v>
      </c>
      <c r="N47" s="27">
        <f>SUM(B47:M47)</f>
        <v>251</v>
      </c>
    </row>
    <row r="48" spans="1:14" s="8" customFormat="1" ht="9" customHeight="1">
      <c r="A48" s="17" t="s">
        <v>152</v>
      </c>
      <c r="B48" s="132">
        <f aca="true" t="shared" si="27" ref="B48:M48">B47/B30*100</f>
        <v>3.389830508474576</v>
      </c>
      <c r="C48" s="132">
        <f t="shared" si="27"/>
        <v>0.6993006993006993</v>
      </c>
      <c r="D48" s="132">
        <f t="shared" si="27"/>
        <v>0.6097560975609756</v>
      </c>
      <c r="E48" s="132">
        <f t="shared" si="27"/>
        <v>1.6666666666666667</v>
      </c>
      <c r="F48" s="132">
        <f t="shared" si="27"/>
        <v>14.919354838709678</v>
      </c>
      <c r="G48" s="132">
        <f t="shared" si="27"/>
        <v>15.2</v>
      </c>
      <c r="H48" s="132">
        <f t="shared" si="27"/>
        <v>17.355371900826448</v>
      </c>
      <c r="I48" s="132">
        <f t="shared" si="27"/>
        <v>8.25082508250825</v>
      </c>
      <c r="J48" s="132">
        <f t="shared" si="27"/>
        <v>15.887850467289718</v>
      </c>
      <c r="K48" s="132">
        <f t="shared" si="27"/>
        <v>4.225352112676056</v>
      </c>
      <c r="L48" s="132">
        <f t="shared" si="27"/>
        <v>4.545454545454546</v>
      </c>
      <c r="M48" s="132">
        <f t="shared" si="27"/>
        <v>5.434782608695652</v>
      </c>
      <c r="N48" s="28">
        <f>N47/N30*100</f>
        <v>8.957887223411849</v>
      </c>
    </row>
    <row r="49" spans="1:14" s="2" customFormat="1" ht="13.5" customHeight="1">
      <c r="A49" s="125" t="s">
        <v>154</v>
      </c>
      <c r="B49" s="130">
        <v>3</v>
      </c>
      <c r="C49" s="130">
        <v>0</v>
      </c>
      <c r="D49" s="130">
        <v>1</v>
      </c>
      <c r="E49" s="130">
        <v>1</v>
      </c>
      <c r="F49" s="130">
        <v>1</v>
      </c>
      <c r="G49" s="130">
        <v>1</v>
      </c>
      <c r="H49" s="130">
        <v>1</v>
      </c>
      <c r="I49" s="130">
        <v>3</v>
      </c>
      <c r="J49" s="130">
        <v>1</v>
      </c>
      <c r="K49" s="130">
        <v>1</v>
      </c>
      <c r="L49" s="130">
        <v>6</v>
      </c>
      <c r="M49" s="130">
        <v>6</v>
      </c>
      <c r="N49" s="27">
        <f>SUM(B49:M49)</f>
        <v>25</v>
      </c>
    </row>
    <row r="50" spans="1:14" s="8" customFormat="1" ht="9" customHeight="1">
      <c r="A50" s="17" t="s">
        <v>152</v>
      </c>
      <c r="B50" s="132">
        <f aca="true" t="shared" si="28" ref="B50:M50">B49/B30*100</f>
        <v>2.5423728813559325</v>
      </c>
      <c r="C50" s="132">
        <f t="shared" si="28"/>
        <v>0</v>
      </c>
      <c r="D50" s="132">
        <f t="shared" si="28"/>
        <v>0.6097560975609756</v>
      </c>
      <c r="E50" s="132">
        <f t="shared" si="28"/>
        <v>0.4166666666666667</v>
      </c>
      <c r="F50" s="132">
        <f t="shared" si="28"/>
        <v>0.4032258064516129</v>
      </c>
      <c r="G50" s="132">
        <f t="shared" si="28"/>
        <v>0.4</v>
      </c>
      <c r="H50" s="132">
        <f t="shared" si="28"/>
        <v>0.4132231404958678</v>
      </c>
      <c r="I50" s="132">
        <f t="shared" si="28"/>
        <v>0.9900990099009901</v>
      </c>
      <c r="J50" s="132">
        <f t="shared" si="28"/>
        <v>0.23364485981308408</v>
      </c>
      <c r="K50" s="132">
        <f t="shared" si="28"/>
        <v>0.35211267605633806</v>
      </c>
      <c r="L50" s="132">
        <f t="shared" si="28"/>
        <v>3.0303030303030303</v>
      </c>
      <c r="M50" s="132">
        <f t="shared" si="28"/>
        <v>3.260869565217391</v>
      </c>
      <c r="N50" s="28">
        <f>N49/N30*100</f>
        <v>0.8922198429693077</v>
      </c>
    </row>
    <row r="51" spans="1:14" s="8" customFormat="1" ht="12" customHeight="1">
      <c r="A51" s="138" t="s">
        <v>155</v>
      </c>
      <c r="B51" s="130">
        <v>0</v>
      </c>
      <c r="C51" s="130">
        <v>0</v>
      </c>
      <c r="D51" s="130">
        <v>1</v>
      </c>
      <c r="E51" s="130">
        <v>4</v>
      </c>
      <c r="F51" s="130">
        <v>2</v>
      </c>
      <c r="G51" s="130">
        <v>5</v>
      </c>
      <c r="H51" s="130">
        <v>0</v>
      </c>
      <c r="I51" s="130">
        <v>1</v>
      </c>
      <c r="J51" s="130">
        <v>0</v>
      </c>
      <c r="K51" s="130">
        <v>3</v>
      </c>
      <c r="L51" s="130">
        <v>4</v>
      </c>
      <c r="M51" s="130">
        <v>7</v>
      </c>
      <c r="N51" s="27">
        <f>SUM(B51:M51)</f>
        <v>27</v>
      </c>
    </row>
    <row r="52" spans="1:14" s="8" customFormat="1" ht="9" customHeight="1">
      <c r="A52" s="17" t="s">
        <v>152</v>
      </c>
      <c r="B52" s="132">
        <f aca="true" t="shared" si="29" ref="B52:M52">B51/B30*100</f>
        <v>0</v>
      </c>
      <c r="C52" s="132">
        <f t="shared" si="29"/>
        <v>0</v>
      </c>
      <c r="D52" s="132">
        <f t="shared" si="29"/>
        <v>0.6097560975609756</v>
      </c>
      <c r="E52" s="132">
        <f t="shared" si="29"/>
        <v>1.6666666666666667</v>
      </c>
      <c r="F52" s="132">
        <f t="shared" si="29"/>
        <v>0.8064516129032258</v>
      </c>
      <c r="G52" s="132">
        <f t="shared" si="29"/>
        <v>2</v>
      </c>
      <c r="H52" s="132">
        <f t="shared" si="29"/>
        <v>0</v>
      </c>
      <c r="I52" s="132">
        <f t="shared" si="29"/>
        <v>0.33003300330033003</v>
      </c>
      <c r="J52" s="132">
        <f t="shared" si="29"/>
        <v>0</v>
      </c>
      <c r="K52" s="132">
        <f t="shared" si="29"/>
        <v>1.056338028169014</v>
      </c>
      <c r="L52" s="132">
        <f t="shared" si="29"/>
        <v>2.0202020202020203</v>
      </c>
      <c r="M52" s="132">
        <f t="shared" si="29"/>
        <v>3.804347826086957</v>
      </c>
      <c r="N52" s="28">
        <f>N51/N30*100</f>
        <v>0.9635974304068522</v>
      </c>
    </row>
    <row r="53" spans="1:14" s="3" customFormat="1" ht="9.75" customHeight="1">
      <c r="A53" s="20" t="s">
        <v>43</v>
      </c>
      <c r="B53" s="130">
        <v>0</v>
      </c>
      <c r="C53" s="130">
        <v>2</v>
      </c>
      <c r="D53" s="130">
        <v>3</v>
      </c>
      <c r="E53" s="130">
        <v>20</v>
      </c>
      <c r="F53" s="130">
        <v>15</v>
      </c>
      <c r="G53" s="130">
        <v>3</v>
      </c>
      <c r="H53" s="130">
        <v>1</v>
      </c>
      <c r="I53" s="130">
        <v>7</v>
      </c>
      <c r="J53" s="130">
        <v>26</v>
      </c>
      <c r="K53" s="130">
        <v>20</v>
      </c>
      <c r="L53" s="130">
        <v>12</v>
      </c>
      <c r="M53" s="130">
        <v>1</v>
      </c>
      <c r="N53" s="27">
        <f>SUM(B53:M53)</f>
        <v>110</v>
      </c>
    </row>
    <row r="54" spans="1:14" s="8" customFormat="1" ht="9.75" customHeight="1">
      <c r="A54" s="17" t="s">
        <v>17</v>
      </c>
      <c r="B54" s="132">
        <f aca="true" t="shared" si="30" ref="B54:M54">B53/B30*100</f>
        <v>0</v>
      </c>
      <c r="C54" s="132">
        <f t="shared" si="30"/>
        <v>1.3986013986013985</v>
      </c>
      <c r="D54" s="132">
        <f t="shared" si="30"/>
        <v>1.8292682926829267</v>
      </c>
      <c r="E54" s="132">
        <f t="shared" si="30"/>
        <v>8.333333333333332</v>
      </c>
      <c r="F54" s="132">
        <f t="shared" si="30"/>
        <v>6.048387096774194</v>
      </c>
      <c r="G54" s="132">
        <f t="shared" si="30"/>
        <v>1.2</v>
      </c>
      <c r="H54" s="132">
        <f t="shared" si="30"/>
        <v>0.4132231404958678</v>
      </c>
      <c r="I54" s="132">
        <f t="shared" si="30"/>
        <v>2.31023102310231</v>
      </c>
      <c r="J54" s="132">
        <f t="shared" si="30"/>
        <v>6.074766355140187</v>
      </c>
      <c r="K54" s="132">
        <f t="shared" si="30"/>
        <v>7.042253521126761</v>
      </c>
      <c r="L54" s="132">
        <f t="shared" si="30"/>
        <v>6.0606060606060606</v>
      </c>
      <c r="M54" s="132">
        <f t="shared" si="30"/>
        <v>0.5434782608695652</v>
      </c>
      <c r="N54" s="28">
        <f>N53/N30*100</f>
        <v>3.9257673090649536</v>
      </c>
    </row>
    <row r="55" spans="1:14" s="3" customFormat="1" ht="11.25" customHeight="1">
      <c r="A55" s="20" t="s">
        <v>49</v>
      </c>
      <c r="B55" s="130">
        <v>1</v>
      </c>
      <c r="C55" s="130">
        <v>11</v>
      </c>
      <c r="D55" s="130">
        <v>12</v>
      </c>
      <c r="E55" s="130">
        <v>14</v>
      </c>
      <c r="F55" s="130">
        <v>7</v>
      </c>
      <c r="G55" s="130">
        <v>4</v>
      </c>
      <c r="H55" s="130">
        <v>5</v>
      </c>
      <c r="I55" s="130">
        <v>22</v>
      </c>
      <c r="J55" s="130">
        <v>34</v>
      </c>
      <c r="K55" s="130">
        <v>15</v>
      </c>
      <c r="L55" s="130">
        <v>21</v>
      </c>
      <c r="M55" s="130">
        <v>7</v>
      </c>
      <c r="N55" s="27">
        <f>SUM(B55:M55)</f>
        <v>153</v>
      </c>
    </row>
    <row r="56" spans="1:14" s="8" customFormat="1" ht="9.75" customHeight="1">
      <c r="A56" s="17" t="s">
        <v>17</v>
      </c>
      <c r="B56" s="132">
        <f aca="true" t="shared" si="31" ref="B56:M56">B55/B30*100</f>
        <v>0.847457627118644</v>
      </c>
      <c r="C56" s="132">
        <f t="shared" si="31"/>
        <v>7.6923076923076925</v>
      </c>
      <c r="D56" s="132">
        <f t="shared" si="31"/>
        <v>7.317073170731707</v>
      </c>
      <c r="E56" s="132">
        <f t="shared" si="31"/>
        <v>5.833333333333333</v>
      </c>
      <c r="F56" s="132">
        <f t="shared" si="31"/>
        <v>2.82258064516129</v>
      </c>
      <c r="G56" s="132">
        <f t="shared" si="31"/>
        <v>1.6</v>
      </c>
      <c r="H56" s="132">
        <f t="shared" si="31"/>
        <v>2.066115702479339</v>
      </c>
      <c r="I56" s="132">
        <f t="shared" si="31"/>
        <v>7.2607260726072615</v>
      </c>
      <c r="J56" s="132">
        <f t="shared" si="31"/>
        <v>7.943925233644859</v>
      </c>
      <c r="K56" s="132">
        <f t="shared" si="31"/>
        <v>5.28169014084507</v>
      </c>
      <c r="L56" s="132">
        <f t="shared" si="31"/>
        <v>10.606060606060606</v>
      </c>
      <c r="M56" s="132">
        <f t="shared" si="31"/>
        <v>3.804347826086957</v>
      </c>
      <c r="N56" s="28">
        <f>N55/N30*100</f>
        <v>5.460385438972163</v>
      </c>
    </row>
    <row r="57" spans="1:14" s="3" customFormat="1" ht="11.25" customHeight="1">
      <c r="A57" s="20" t="s">
        <v>44</v>
      </c>
      <c r="B57" s="130">
        <v>1</v>
      </c>
      <c r="C57" s="130">
        <v>9</v>
      </c>
      <c r="D57" s="130">
        <v>10</v>
      </c>
      <c r="E57" s="130">
        <v>15</v>
      </c>
      <c r="F57" s="130">
        <v>10</v>
      </c>
      <c r="G57" s="130">
        <v>5</v>
      </c>
      <c r="H57" s="130">
        <v>13</v>
      </c>
      <c r="I57" s="130">
        <v>12</v>
      </c>
      <c r="J57" s="130">
        <v>5</v>
      </c>
      <c r="K57" s="130">
        <v>5</v>
      </c>
      <c r="L57" s="130">
        <v>4</v>
      </c>
      <c r="M57" s="130">
        <v>2</v>
      </c>
      <c r="N57" s="27">
        <f>SUM(B57:M57)</f>
        <v>91</v>
      </c>
    </row>
    <row r="58" spans="1:14" s="8" customFormat="1" ht="10.5">
      <c r="A58" s="17" t="s">
        <v>17</v>
      </c>
      <c r="B58" s="132">
        <f aca="true" t="shared" si="32" ref="B58:M58">B57/B30*100</f>
        <v>0.847457627118644</v>
      </c>
      <c r="C58" s="132">
        <f t="shared" si="32"/>
        <v>6.293706293706294</v>
      </c>
      <c r="D58" s="132">
        <f t="shared" si="32"/>
        <v>6.097560975609756</v>
      </c>
      <c r="E58" s="132">
        <f t="shared" si="32"/>
        <v>6.25</v>
      </c>
      <c r="F58" s="132">
        <f t="shared" si="32"/>
        <v>4.032258064516129</v>
      </c>
      <c r="G58" s="132">
        <f t="shared" si="32"/>
        <v>2</v>
      </c>
      <c r="H58" s="132">
        <f t="shared" si="32"/>
        <v>5.371900826446281</v>
      </c>
      <c r="I58" s="132">
        <f t="shared" si="32"/>
        <v>3.9603960396039604</v>
      </c>
      <c r="J58" s="132">
        <f t="shared" si="32"/>
        <v>1.1682242990654206</v>
      </c>
      <c r="K58" s="132">
        <f t="shared" si="32"/>
        <v>1.7605633802816902</v>
      </c>
      <c r="L58" s="132">
        <f t="shared" si="32"/>
        <v>2.0202020202020203</v>
      </c>
      <c r="M58" s="132">
        <f t="shared" si="32"/>
        <v>1.0869565217391304</v>
      </c>
      <c r="N58" s="28">
        <f>N57/N30*100</f>
        <v>3.2476802284082797</v>
      </c>
    </row>
    <row r="59" spans="1:14" s="3" customFormat="1" ht="12">
      <c r="A59" s="20" t="s">
        <v>156</v>
      </c>
      <c r="B59" s="130">
        <v>23</v>
      </c>
      <c r="C59" s="130">
        <v>31</v>
      </c>
      <c r="D59" s="130">
        <v>23</v>
      </c>
      <c r="E59" s="130">
        <v>63</v>
      </c>
      <c r="F59" s="130">
        <v>72</v>
      </c>
      <c r="G59" s="130">
        <v>82</v>
      </c>
      <c r="H59" s="130">
        <v>51</v>
      </c>
      <c r="I59" s="130">
        <v>81</v>
      </c>
      <c r="J59" s="130">
        <v>106</v>
      </c>
      <c r="K59" s="130">
        <v>84</v>
      </c>
      <c r="L59" s="130">
        <v>41</v>
      </c>
      <c r="M59" s="130">
        <v>68</v>
      </c>
      <c r="N59" s="27">
        <f>SUM(B59:M59)</f>
        <v>725</v>
      </c>
    </row>
    <row r="60" spans="1:14" s="8" customFormat="1" ht="9.75" customHeight="1">
      <c r="A60" s="17" t="s">
        <v>17</v>
      </c>
      <c r="B60" s="132">
        <f aca="true" t="shared" si="33" ref="B60:M60">B59/B30*100</f>
        <v>19.491525423728813</v>
      </c>
      <c r="C60" s="132">
        <f t="shared" si="33"/>
        <v>21.678321678321677</v>
      </c>
      <c r="D60" s="132">
        <f t="shared" si="33"/>
        <v>14.02439024390244</v>
      </c>
      <c r="E60" s="132">
        <f t="shared" si="33"/>
        <v>26.25</v>
      </c>
      <c r="F60" s="132">
        <f t="shared" si="33"/>
        <v>29.03225806451613</v>
      </c>
      <c r="G60" s="132">
        <f t="shared" si="33"/>
        <v>32.800000000000004</v>
      </c>
      <c r="H60" s="132">
        <f t="shared" si="33"/>
        <v>21.074380165289256</v>
      </c>
      <c r="I60" s="132">
        <f t="shared" si="33"/>
        <v>26.732673267326735</v>
      </c>
      <c r="J60" s="132">
        <f t="shared" si="33"/>
        <v>24.766355140186917</v>
      </c>
      <c r="K60" s="132">
        <f t="shared" si="33"/>
        <v>29.577464788732392</v>
      </c>
      <c r="L60" s="132">
        <f t="shared" si="33"/>
        <v>20.707070707070706</v>
      </c>
      <c r="M60" s="132">
        <f t="shared" si="33"/>
        <v>36.95652173913043</v>
      </c>
      <c r="N60" s="28">
        <f>N59/N30*100</f>
        <v>25.87437544610992</v>
      </c>
    </row>
    <row r="61" spans="1:14" s="3" customFormat="1" ht="11.25" customHeight="1">
      <c r="A61" s="20" t="s">
        <v>40</v>
      </c>
      <c r="B61" s="130">
        <v>17</v>
      </c>
      <c r="C61" s="130">
        <v>14</v>
      </c>
      <c r="D61" s="130">
        <v>15</v>
      </c>
      <c r="E61" s="130">
        <v>13</v>
      </c>
      <c r="F61" s="130">
        <v>17</v>
      </c>
      <c r="G61" s="130">
        <v>18</v>
      </c>
      <c r="H61" s="130">
        <v>7</v>
      </c>
      <c r="I61" s="130">
        <v>14</v>
      </c>
      <c r="J61" s="130">
        <v>18</v>
      </c>
      <c r="K61" s="130">
        <v>27</v>
      </c>
      <c r="L61" s="130">
        <v>15</v>
      </c>
      <c r="M61" s="130">
        <v>12</v>
      </c>
      <c r="N61" s="27">
        <f>SUM(B61:M61)</f>
        <v>187</v>
      </c>
    </row>
    <row r="62" spans="1:14" s="8" customFormat="1" ht="9" customHeight="1">
      <c r="A62" s="17" t="s">
        <v>17</v>
      </c>
      <c r="B62" s="132">
        <f aca="true" t="shared" si="34" ref="B62:M62">B61/B30*100</f>
        <v>14.40677966101695</v>
      </c>
      <c r="C62" s="132">
        <f t="shared" si="34"/>
        <v>9.79020979020979</v>
      </c>
      <c r="D62" s="132">
        <f t="shared" si="34"/>
        <v>9.146341463414634</v>
      </c>
      <c r="E62" s="132">
        <f t="shared" si="34"/>
        <v>5.416666666666667</v>
      </c>
      <c r="F62" s="132">
        <f t="shared" si="34"/>
        <v>6.854838709677419</v>
      </c>
      <c r="G62" s="132">
        <f t="shared" si="34"/>
        <v>7.199999999999999</v>
      </c>
      <c r="H62" s="132">
        <f t="shared" si="34"/>
        <v>2.8925619834710745</v>
      </c>
      <c r="I62" s="132">
        <f t="shared" si="34"/>
        <v>4.62046204620462</v>
      </c>
      <c r="J62" s="132">
        <f t="shared" si="34"/>
        <v>4.205607476635514</v>
      </c>
      <c r="K62" s="132">
        <f t="shared" si="34"/>
        <v>9.507042253521126</v>
      </c>
      <c r="L62" s="132">
        <f t="shared" si="34"/>
        <v>7.575757575757576</v>
      </c>
      <c r="M62" s="132">
        <f t="shared" si="34"/>
        <v>6.521739130434782</v>
      </c>
      <c r="N62" s="28">
        <f>N61/N30*100</f>
        <v>6.67380442541042</v>
      </c>
    </row>
    <row r="63" spans="1:14" s="3" customFormat="1" ht="10.5" customHeight="1">
      <c r="A63" s="20" t="s">
        <v>21</v>
      </c>
      <c r="B63" s="130">
        <f aca="true" t="shared" si="35" ref="B63:G63">B30-B33-B53-B55-B57-B59-B61</f>
        <v>7</v>
      </c>
      <c r="C63" s="130">
        <f t="shared" si="35"/>
        <v>19</v>
      </c>
      <c r="D63" s="130">
        <f t="shared" si="35"/>
        <v>4</v>
      </c>
      <c r="E63" s="130">
        <f t="shared" si="35"/>
        <v>14</v>
      </c>
      <c r="F63" s="130">
        <f t="shared" si="35"/>
        <v>15</v>
      </c>
      <c r="G63" s="130">
        <f t="shared" si="35"/>
        <v>7</v>
      </c>
      <c r="H63" s="130">
        <f aca="true" t="shared" si="36" ref="H63:M63">H30-H33-H53-H55-H57-H59-H61</f>
        <v>12</v>
      </c>
      <c r="I63" s="130">
        <f t="shared" si="36"/>
        <v>34</v>
      </c>
      <c r="J63" s="130">
        <f t="shared" si="36"/>
        <v>45</v>
      </c>
      <c r="K63" s="130">
        <f t="shared" si="36"/>
        <v>15</v>
      </c>
      <c r="L63" s="130">
        <f t="shared" si="36"/>
        <v>18</v>
      </c>
      <c r="M63" s="130">
        <f t="shared" si="36"/>
        <v>11</v>
      </c>
      <c r="N63" s="27">
        <f>SUM(B63:M63)</f>
        <v>201</v>
      </c>
    </row>
    <row r="64" spans="1:14" s="8" customFormat="1" ht="9" customHeight="1" thickBot="1">
      <c r="A64" s="21" t="s">
        <v>17</v>
      </c>
      <c r="B64" s="137">
        <f aca="true" t="shared" si="37" ref="B64:M64">B63/B30*100</f>
        <v>5.932203389830509</v>
      </c>
      <c r="C64" s="137">
        <f t="shared" si="37"/>
        <v>13.286713286713287</v>
      </c>
      <c r="D64" s="137">
        <f t="shared" si="37"/>
        <v>2.4390243902439024</v>
      </c>
      <c r="E64" s="137">
        <f t="shared" si="37"/>
        <v>5.833333333333333</v>
      </c>
      <c r="F64" s="137">
        <f t="shared" si="37"/>
        <v>6.048387096774194</v>
      </c>
      <c r="G64" s="137">
        <f t="shared" si="37"/>
        <v>2.8000000000000003</v>
      </c>
      <c r="H64" s="137">
        <f t="shared" si="37"/>
        <v>4.958677685950414</v>
      </c>
      <c r="I64" s="137">
        <f t="shared" si="37"/>
        <v>11.221122112211221</v>
      </c>
      <c r="J64" s="137">
        <f t="shared" si="37"/>
        <v>10.514018691588785</v>
      </c>
      <c r="K64" s="137">
        <f t="shared" si="37"/>
        <v>5.28169014084507</v>
      </c>
      <c r="L64" s="137">
        <f t="shared" si="37"/>
        <v>9.090909090909092</v>
      </c>
      <c r="M64" s="137">
        <f t="shared" si="37"/>
        <v>5.978260869565218</v>
      </c>
      <c r="N64" s="29">
        <f>N63/N30*100</f>
        <v>7.173447537473233</v>
      </c>
    </row>
  </sheetData>
  <printOptions/>
  <pageMargins left="0.7480314960629921" right="0.11811023622047245" top="0.73" bottom="0.1968503937007874" header="0.2362204724409449" footer="0.1968503937007874"/>
  <pageSetup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B1:O57"/>
  <sheetViews>
    <sheetView workbookViewId="0" topLeftCell="A28">
      <selection activeCell="N36" sqref="N36"/>
    </sheetView>
  </sheetViews>
  <sheetFormatPr defaultColWidth="9.00390625" defaultRowHeight="12.75"/>
  <cols>
    <col min="1" max="1" width="3.00390625" style="70" customWidth="1"/>
    <col min="2" max="2" width="28.375" style="105" customWidth="1"/>
    <col min="3" max="15" width="5.375" style="105" customWidth="1"/>
    <col min="16" max="16384" width="8.00390625" style="70" customWidth="1"/>
  </cols>
  <sheetData>
    <row r="1" spans="2:15" ht="17.25" customHeight="1" thickBot="1">
      <c r="B1" s="284" t="s">
        <v>70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6"/>
    </row>
    <row r="2" spans="2:15" s="46" customFormat="1" ht="13.5" thickBot="1" thickTop="1">
      <c r="B2" s="71" t="s">
        <v>1</v>
      </c>
      <c r="C2" s="231" t="s">
        <v>99</v>
      </c>
      <c r="D2" s="232" t="s">
        <v>100</v>
      </c>
      <c r="E2" s="232" t="s">
        <v>101</v>
      </c>
      <c r="F2" s="232" t="s">
        <v>102</v>
      </c>
      <c r="G2" s="232" t="s">
        <v>103</v>
      </c>
      <c r="H2" s="232" t="s">
        <v>104</v>
      </c>
      <c r="I2" s="232" t="s">
        <v>110</v>
      </c>
      <c r="J2" s="232" t="s">
        <v>105</v>
      </c>
      <c r="K2" s="232" t="s">
        <v>106</v>
      </c>
      <c r="L2" s="232" t="s">
        <v>107</v>
      </c>
      <c r="M2" s="232" t="s">
        <v>108</v>
      </c>
      <c r="N2" s="232" t="s">
        <v>109</v>
      </c>
      <c r="O2" s="184" t="s">
        <v>71</v>
      </c>
    </row>
    <row r="3" spans="2:15" ht="13.5" thickTop="1">
      <c r="B3" s="185" t="s">
        <v>167</v>
      </c>
      <c r="C3" s="72">
        <v>69</v>
      </c>
      <c r="D3" s="73">
        <v>64</v>
      </c>
      <c r="E3" s="73">
        <v>135</v>
      </c>
      <c r="F3" s="73">
        <v>79</v>
      </c>
      <c r="G3" s="73">
        <v>57</v>
      </c>
      <c r="H3" s="73">
        <v>129</v>
      </c>
      <c r="I3" s="73">
        <v>149</v>
      </c>
      <c r="J3" s="73">
        <v>210</v>
      </c>
      <c r="K3" s="73">
        <v>137</v>
      </c>
      <c r="L3" s="73">
        <v>153</v>
      </c>
      <c r="M3" s="73">
        <v>134</v>
      </c>
      <c r="N3" s="73">
        <v>93</v>
      </c>
      <c r="O3" s="186">
        <f aca="true" t="shared" si="0" ref="O3:O20">SUM(C3:N3)</f>
        <v>1409</v>
      </c>
    </row>
    <row r="4" spans="2:15" ht="12.75">
      <c r="B4" s="187" t="s">
        <v>168</v>
      </c>
      <c r="C4" s="72">
        <v>11</v>
      </c>
      <c r="D4" s="73">
        <v>13</v>
      </c>
      <c r="E4" s="73">
        <v>19</v>
      </c>
      <c r="F4" s="73">
        <v>3</v>
      </c>
      <c r="G4" s="73">
        <v>9</v>
      </c>
      <c r="H4" s="73">
        <v>5</v>
      </c>
      <c r="I4" s="73">
        <v>3</v>
      </c>
      <c r="J4" s="73">
        <v>4</v>
      </c>
      <c r="K4" s="73">
        <v>0</v>
      </c>
      <c r="L4" s="73">
        <v>3</v>
      </c>
      <c r="M4" s="73">
        <v>4</v>
      </c>
      <c r="N4" s="73">
        <v>7</v>
      </c>
      <c r="O4" s="188">
        <f t="shared" si="0"/>
        <v>81</v>
      </c>
    </row>
    <row r="5" spans="2:15" ht="12.75">
      <c r="B5" s="189" t="s">
        <v>169</v>
      </c>
      <c r="C5" s="74">
        <v>157</v>
      </c>
      <c r="D5" s="75">
        <v>154</v>
      </c>
      <c r="E5" s="75">
        <v>129</v>
      </c>
      <c r="F5" s="75">
        <v>106</v>
      </c>
      <c r="G5" s="75">
        <v>117</v>
      </c>
      <c r="H5" s="75">
        <v>103</v>
      </c>
      <c r="I5" s="75">
        <v>134</v>
      </c>
      <c r="J5" s="75">
        <v>121</v>
      </c>
      <c r="K5" s="75">
        <v>102</v>
      </c>
      <c r="L5" s="75">
        <v>40</v>
      </c>
      <c r="M5" s="75">
        <v>113</v>
      </c>
      <c r="N5" s="75">
        <v>100</v>
      </c>
      <c r="O5" s="188">
        <f t="shared" si="0"/>
        <v>1376</v>
      </c>
    </row>
    <row r="6" spans="2:15" ht="18.75" customHeight="1">
      <c r="B6" s="189" t="s">
        <v>170</v>
      </c>
      <c r="C6" s="74">
        <v>255</v>
      </c>
      <c r="D6" s="75">
        <v>220</v>
      </c>
      <c r="E6" s="75">
        <v>146</v>
      </c>
      <c r="F6" s="75">
        <v>192</v>
      </c>
      <c r="G6" s="75">
        <v>130</v>
      </c>
      <c r="H6" s="75">
        <v>115</v>
      </c>
      <c r="I6" s="75">
        <v>146</v>
      </c>
      <c r="J6" s="75">
        <v>105</v>
      </c>
      <c r="K6" s="75">
        <v>216</v>
      </c>
      <c r="L6" s="75">
        <v>160</v>
      </c>
      <c r="M6" s="75">
        <v>195</v>
      </c>
      <c r="N6" s="75">
        <v>221</v>
      </c>
      <c r="O6" s="188">
        <f t="shared" si="0"/>
        <v>2101</v>
      </c>
    </row>
    <row r="7" spans="2:15" ht="21" customHeight="1">
      <c r="B7" s="189" t="s">
        <v>171</v>
      </c>
      <c r="C7" s="74">
        <v>45</v>
      </c>
      <c r="D7" s="75">
        <v>40</v>
      </c>
      <c r="E7" s="75">
        <v>55</v>
      </c>
      <c r="F7" s="75">
        <v>29</v>
      </c>
      <c r="G7" s="75">
        <v>28</v>
      </c>
      <c r="H7" s="75">
        <v>152</v>
      </c>
      <c r="I7" s="75">
        <v>160</v>
      </c>
      <c r="J7" s="75">
        <v>146</v>
      </c>
      <c r="K7" s="75">
        <v>159</v>
      </c>
      <c r="L7" s="75">
        <v>100</v>
      </c>
      <c r="M7" s="75">
        <v>62</v>
      </c>
      <c r="N7" s="75">
        <v>64</v>
      </c>
      <c r="O7" s="188">
        <f t="shared" si="0"/>
        <v>1040</v>
      </c>
    </row>
    <row r="8" spans="2:15" ht="21" customHeight="1">
      <c r="B8" s="189" t="s">
        <v>172</v>
      </c>
      <c r="C8" s="74">
        <v>546</v>
      </c>
      <c r="D8" s="75">
        <v>94</v>
      </c>
      <c r="E8" s="75">
        <v>52</v>
      </c>
      <c r="F8" s="75">
        <v>37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260</v>
      </c>
      <c r="N8" s="75">
        <v>352</v>
      </c>
      <c r="O8" s="188">
        <f t="shared" si="0"/>
        <v>1341</v>
      </c>
    </row>
    <row r="9" spans="2:15" ht="21" customHeight="1">
      <c r="B9" s="189" t="s">
        <v>173</v>
      </c>
      <c r="C9" s="74">
        <v>105</v>
      </c>
      <c r="D9" s="75">
        <v>185</v>
      </c>
      <c r="E9" s="75">
        <v>102</v>
      </c>
      <c r="F9" s="75">
        <v>266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39</v>
      </c>
      <c r="M9" s="75">
        <v>0</v>
      </c>
      <c r="N9" s="75">
        <v>0</v>
      </c>
      <c r="O9" s="188">
        <f t="shared" si="0"/>
        <v>697</v>
      </c>
    </row>
    <row r="10" spans="2:15" ht="12.75">
      <c r="B10" s="189" t="s">
        <v>174</v>
      </c>
      <c r="C10" s="74">
        <v>7</v>
      </c>
      <c r="D10" s="75">
        <v>8</v>
      </c>
      <c r="E10" s="75">
        <v>7</v>
      </c>
      <c r="F10" s="75">
        <v>7</v>
      </c>
      <c r="G10" s="75">
        <v>7</v>
      </c>
      <c r="H10" s="75">
        <v>10</v>
      </c>
      <c r="I10" s="75">
        <v>6</v>
      </c>
      <c r="J10" s="75">
        <v>8</v>
      </c>
      <c r="K10" s="75">
        <v>0</v>
      </c>
      <c r="L10" s="75">
        <v>6</v>
      </c>
      <c r="M10" s="75">
        <v>8</v>
      </c>
      <c r="N10" s="75">
        <v>9</v>
      </c>
      <c r="O10" s="188">
        <f t="shared" si="0"/>
        <v>83</v>
      </c>
    </row>
    <row r="11" spans="2:15" ht="12.75">
      <c r="B11" s="189" t="s">
        <v>72</v>
      </c>
      <c r="C11" s="74">
        <v>55</v>
      </c>
      <c r="D11" s="75">
        <v>16</v>
      </c>
      <c r="E11" s="75">
        <v>7</v>
      </c>
      <c r="F11" s="75">
        <v>19</v>
      </c>
      <c r="G11" s="75">
        <v>10</v>
      </c>
      <c r="H11" s="75">
        <v>7</v>
      </c>
      <c r="I11" s="75">
        <v>20</v>
      </c>
      <c r="J11" s="75">
        <v>14</v>
      </c>
      <c r="K11" s="75">
        <v>0</v>
      </c>
      <c r="L11" s="75">
        <v>13</v>
      </c>
      <c r="M11" s="75">
        <v>9</v>
      </c>
      <c r="N11" s="75">
        <v>8</v>
      </c>
      <c r="O11" s="188">
        <f>SUM(C11:N11)</f>
        <v>178</v>
      </c>
    </row>
    <row r="12" spans="2:15" ht="19.5" customHeight="1">
      <c r="B12" s="189" t="s">
        <v>73</v>
      </c>
      <c r="C12" s="74">
        <v>34</v>
      </c>
      <c r="D12" s="75">
        <v>41</v>
      </c>
      <c r="E12" s="75">
        <v>36</v>
      </c>
      <c r="F12" s="75">
        <v>46</v>
      </c>
      <c r="G12" s="75">
        <v>42</v>
      </c>
      <c r="H12" s="75">
        <v>66</v>
      </c>
      <c r="I12" s="75">
        <v>48</v>
      </c>
      <c r="J12" s="75">
        <v>66</v>
      </c>
      <c r="K12" s="75">
        <v>51</v>
      </c>
      <c r="L12" s="75">
        <v>51</v>
      </c>
      <c r="M12" s="75">
        <v>59</v>
      </c>
      <c r="N12" s="75">
        <v>60</v>
      </c>
      <c r="O12" s="188">
        <f t="shared" si="0"/>
        <v>600</v>
      </c>
    </row>
    <row r="13" spans="2:15" ht="12.75">
      <c r="B13" s="190" t="s">
        <v>74</v>
      </c>
      <c r="C13" s="74">
        <v>7</v>
      </c>
      <c r="D13" s="75">
        <v>12</v>
      </c>
      <c r="E13" s="75">
        <v>9</v>
      </c>
      <c r="F13" s="75">
        <v>0</v>
      </c>
      <c r="G13" s="75">
        <v>5</v>
      </c>
      <c r="H13" s="75">
        <v>6</v>
      </c>
      <c r="I13" s="75">
        <v>9</v>
      </c>
      <c r="J13" s="75">
        <v>0</v>
      </c>
      <c r="K13" s="75">
        <v>5</v>
      </c>
      <c r="L13" s="75">
        <v>9</v>
      </c>
      <c r="M13" s="75">
        <v>0</v>
      </c>
      <c r="N13" s="75">
        <v>6</v>
      </c>
      <c r="O13" s="188">
        <f t="shared" si="0"/>
        <v>68</v>
      </c>
    </row>
    <row r="14" spans="2:15" ht="21">
      <c r="B14" s="189" t="s">
        <v>191</v>
      </c>
      <c r="C14" s="76">
        <v>32</v>
      </c>
      <c r="D14" s="75">
        <v>78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7">
        <v>0</v>
      </c>
      <c r="O14" s="188">
        <f aca="true" t="shared" si="1" ref="O14:O19">SUM(C14:N14)</f>
        <v>110</v>
      </c>
    </row>
    <row r="15" spans="2:15" ht="15" customHeight="1">
      <c r="B15" s="189" t="s">
        <v>187</v>
      </c>
      <c r="C15" s="76">
        <v>0</v>
      </c>
      <c r="D15" s="75">
        <v>0</v>
      </c>
      <c r="E15" s="75">
        <v>13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7">
        <v>0</v>
      </c>
      <c r="O15" s="188">
        <f t="shared" si="1"/>
        <v>13</v>
      </c>
    </row>
    <row r="16" spans="2:15" ht="12.75">
      <c r="B16" s="189" t="s">
        <v>189</v>
      </c>
      <c r="C16" s="76">
        <v>0</v>
      </c>
      <c r="D16" s="75">
        <v>0</v>
      </c>
      <c r="E16" s="75">
        <v>0</v>
      </c>
      <c r="F16" s="75">
        <v>0</v>
      </c>
      <c r="G16" s="75">
        <v>26</v>
      </c>
      <c r="H16" s="75">
        <v>9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7">
        <v>0</v>
      </c>
      <c r="O16" s="188">
        <f t="shared" si="1"/>
        <v>35</v>
      </c>
    </row>
    <row r="17" spans="2:15" ht="12.75">
      <c r="B17" s="189" t="s">
        <v>190</v>
      </c>
      <c r="C17" s="76">
        <v>0</v>
      </c>
      <c r="D17" s="75">
        <v>0</v>
      </c>
      <c r="E17" s="75">
        <v>0</v>
      </c>
      <c r="F17" s="75">
        <v>17</v>
      </c>
      <c r="G17" s="75">
        <v>0</v>
      </c>
      <c r="H17" s="75">
        <v>16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7">
        <v>0</v>
      </c>
      <c r="O17" s="188">
        <f t="shared" si="1"/>
        <v>33</v>
      </c>
    </row>
    <row r="18" spans="2:15" ht="12.75">
      <c r="B18" s="189" t="s">
        <v>193</v>
      </c>
      <c r="C18" s="76">
        <v>0</v>
      </c>
      <c r="D18" s="75">
        <v>0</v>
      </c>
      <c r="E18" s="75">
        <v>0</v>
      </c>
      <c r="F18" s="75">
        <v>0</v>
      </c>
      <c r="G18" s="75">
        <v>0</v>
      </c>
      <c r="H18" s="75">
        <v>10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7">
        <v>0</v>
      </c>
      <c r="O18" s="188">
        <f t="shared" si="1"/>
        <v>10</v>
      </c>
    </row>
    <row r="19" spans="2:15" ht="12.75">
      <c r="B19" s="189" t="s">
        <v>192</v>
      </c>
      <c r="C19" s="76">
        <v>0</v>
      </c>
      <c r="D19" s="75">
        <v>0</v>
      </c>
      <c r="E19" s="75">
        <v>0</v>
      </c>
      <c r="F19" s="75">
        <v>0</v>
      </c>
      <c r="G19" s="75">
        <v>0</v>
      </c>
      <c r="H19" s="75">
        <v>15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7">
        <v>0</v>
      </c>
      <c r="O19" s="188">
        <f t="shared" si="1"/>
        <v>15</v>
      </c>
    </row>
    <row r="20" spans="2:15" ht="14.25" customHeight="1" thickBot="1">
      <c r="B20" s="189" t="s">
        <v>194</v>
      </c>
      <c r="C20" s="76">
        <v>0</v>
      </c>
      <c r="D20" s="75">
        <v>0</v>
      </c>
      <c r="E20" s="75">
        <v>0</v>
      </c>
      <c r="F20" s="75">
        <v>0</v>
      </c>
      <c r="G20" s="75">
        <v>0</v>
      </c>
      <c r="H20" s="75">
        <v>45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7">
        <v>0</v>
      </c>
      <c r="O20" s="188">
        <f t="shared" si="0"/>
        <v>45</v>
      </c>
    </row>
    <row r="21" spans="2:15" ht="12.75" customHeight="1" thickTop="1">
      <c r="B21" s="287" t="s">
        <v>75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9"/>
    </row>
    <row r="22" spans="2:15" ht="6.75" customHeight="1" thickBot="1">
      <c r="B22" s="290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2"/>
    </row>
    <row r="23" spans="2:15" ht="14.25" customHeight="1" thickTop="1">
      <c r="B23" s="185" t="s">
        <v>161</v>
      </c>
      <c r="C23" s="217">
        <v>38</v>
      </c>
      <c r="D23" s="218">
        <v>38</v>
      </c>
      <c r="E23" s="218">
        <v>70</v>
      </c>
      <c r="F23" s="218">
        <v>40</v>
      </c>
      <c r="G23" s="218">
        <v>51</v>
      </c>
      <c r="H23" s="218">
        <v>58</v>
      </c>
      <c r="I23" s="218">
        <v>111</v>
      </c>
      <c r="J23" s="218">
        <v>62</v>
      </c>
      <c r="K23" s="218">
        <v>88</v>
      </c>
      <c r="L23" s="218">
        <v>116</v>
      </c>
      <c r="M23" s="218">
        <v>218</v>
      </c>
      <c r="N23" s="219">
        <v>124</v>
      </c>
      <c r="O23" s="192">
        <f>SUM(C23:N23)</f>
        <v>1014</v>
      </c>
    </row>
    <row r="24" spans="2:15" ht="14.25" customHeight="1">
      <c r="B24" s="187" t="s">
        <v>162</v>
      </c>
      <c r="C24" s="87">
        <v>24</v>
      </c>
      <c r="D24" s="89">
        <v>20</v>
      </c>
      <c r="E24" s="89">
        <v>26</v>
      </c>
      <c r="F24" s="89">
        <v>72</v>
      </c>
      <c r="G24" s="89">
        <v>42</v>
      </c>
      <c r="H24" s="89">
        <v>42</v>
      </c>
      <c r="I24" s="89">
        <v>56</v>
      </c>
      <c r="J24" s="89">
        <v>96</v>
      </c>
      <c r="K24" s="89">
        <v>73</v>
      </c>
      <c r="L24" s="89">
        <v>64</v>
      </c>
      <c r="M24" s="89">
        <v>40</v>
      </c>
      <c r="N24" s="220">
        <v>44</v>
      </c>
      <c r="O24" s="194">
        <f>SUM(C24:N24)</f>
        <v>599</v>
      </c>
    </row>
    <row r="25" spans="2:15" ht="14.25" customHeight="1" thickBot="1">
      <c r="B25" s="221" t="s">
        <v>163</v>
      </c>
      <c r="C25" s="248">
        <v>226</v>
      </c>
      <c r="D25" s="92">
        <v>226</v>
      </c>
      <c r="E25" s="92">
        <v>139</v>
      </c>
      <c r="F25" s="92">
        <v>45</v>
      </c>
      <c r="G25" s="92">
        <v>50</v>
      </c>
      <c r="H25" s="92">
        <v>90</v>
      </c>
      <c r="I25" s="92">
        <v>221</v>
      </c>
      <c r="J25" s="92">
        <v>75</v>
      </c>
      <c r="K25" s="92">
        <v>108</v>
      </c>
      <c r="L25" s="92">
        <v>89</v>
      </c>
      <c r="M25" s="92">
        <v>98</v>
      </c>
      <c r="N25" s="249">
        <v>85</v>
      </c>
      <c r="O25" s="250">
        <f>SUM(C25:N25)</f>
        <v>1452</v>
      </c>
    </row>
    <row r="26" spans="2:15" ht="14.25" customHeight="1" thickTop="1">
      <c r="B26" s="191" t="s">
        <v>76</v>
      </c>
      <c r="C26" s="113">
        <v>79</v>
      </c>
      <c r="D26" s="79">
        <v>112</v>
      </c>
      <c r="E26" s="80">
        <v>161</v>
      </c>
      <c r="F26" s="85">
        <v>212</v>
      </c>
      <c r="G26" s="85">
        <v>167</v>
      </c>
      <c r="H26" s="85">
        <v>214</v>
      </c>
      <c r="I26" s="85">
        <v>170</v>
      </c>
      <c r="J26" s="85">
        <v>238</v>
      </c>
      <c r="K26" s="85">
        <v>272</v>
      </c>
      <c r="L26" s="85">
        <v>157</v>
      </c>
      <c r="M26" s="85">
        <v>144</v>
      </c>
      <c r="N26" s="80">
        <v>158</v>
      </c>
      <c r="O26" s="192">
        <f>SUM(C26:N26)</f>
        <v>2084</v>
      </c>
    </row>
    <row r="27" spans="2:15" ht="15" customHeight="1">
      <c r="B27" s="193" t="s">
        <v>77</v>
      </c>
      <c r="C27" s="81">
        <v>39</v>
      </c>
      <c r="D27" s="82">
        <v>59</v>
      </c>
      <c r="E27" s="83">
        <v>72</v>
      </c>
      <c r="F27" s="84">
        <v>119</v>
      </c>
      <c r="G27" s="84">
        <v>94</v>
      </c>
      <c r="H27" s="84">
        <v>140</v>
      </c>
      <c r="I27" s="84">
        <v>94</v>
      </c>
      <c r="J27" s="84">
        <v>156</v>
      </c>
      <c r="K27" s="84">
        <v>181</v>
      </c>
      <c r="L27" s="84">
        <v>85</v>
      </c>
      <c r="M27" s="84">
        <v>89</v>
      </c>
      <c r="N27" s="83">
        <v>68</v>
      </c>
      <c r="O27" s="194">
        <f>SUM(C27:N27)</f>
        <v>1196</v>
      </c>
    </row>
    <row r="28" spans="2:15" ht="13.5" customHeight="1">
      <c r="B28" s="193" t="s">
        <v>195</v>
      </c>
      <c r="C28" s="81">
        <v>2</v>
      </c>
      <c r="D28" s="82">
        <v>2</v>
      </c>
      <c r="E28" s="83">
        <v>3</v>
      </c>
      <c r="F28" s="84">
        <v>2</v>
      </c>
      <c r="G28" s="84">
        <v>2</v>
      </c>
      <c r="H28" s="84">
        <v>4</v>
      </c>
      <c r="I28" s="84">
        <v>0</v>
      </c>
      <c r="J28" s="84">
        <v>2</v>
      </c>
      <c r="K28" s="84">
        <v>1</v>
      </c>
      <c r="L28" s="84">
        <v>0</v>
      </c>
      <c r="M28" s="84">
        <v>1</v>
      </c>
      <c r="N28" s="83">
        <v>1</v>
      </c>
      <c r="O28" s="194">
        <f aca="true" t="shared" si="2" ref="O28:O39">SUM(C28:N28)</f>
        <v>20</v>
      </c>
    </row>
    <row r="29" spans="2:15" ht="13.5" customHeight="1" thickBot="1">
      <c r="B29" s="195" t="s">
        <v>78</v>
      </c>
      <c r="C29" s="78">
        <f aca="true" t="shared" si="3" ref="C29:N29">C26-C27-C28</f>
        <v>38</v>
      </c>
      <c r="D29" s="91">
        <f t="shared" si="3"/>
        <v>51</v>
      </c>
      <c r="E29" s="91">
        <f t="shared" si="3"/>
        <v>86</v>
      </c>
      <c r="F29" s="91">
        <f t="shared" si="3"/>
        <v>91</v>
      </c>
      <c r="G29" s="91">
        <f t="shared" si="3"/>
        <v>71</v>
      </c>
      <c r="H29" s="91">
        <f t="shared" si="3"/>
        <v>70</v>
      </c>
      <c r="I29" s="91">
        <f t="shared" si="3"/>
        <v>76</v>
      </c>
      <c r="J29" s="91">
        <f t="shared" si="3"/>
        <v>80</v>
      </c>
      <c r="K29" s="91">
        <f t="shared" si="3"/>
        <v>90</v>
      </c>
      <c r="L29" s="91">
        <f t="shared" si="3"/>
        <v>72</v>
      </c>
      <c r="M29" s="91">
        <f t="shared" si="3"/>
        <v>54</v>
      </c>
      <c r="N29" s="91">
        <f t="shared" si="3"/>
        <v>89</v>
      </c>
      <c r="O29" s="196">
        <f t="shared" si="2"/>
        <v>868</v>
      </c>
    </row>
    <row r="30" spans="2:15" ht="21.75" customHeight="1" thickTop="1">
      <c r="B30" s="191" t="s">
        <v>185</v>
      </c>
      <c r="C30" s="79">
        <v>143</v>
      </c>
      <c r="D30" s="85">
        <v>160</v>
      </c>
      <c r="E30" s="85">
        <v>224</v>
      </c>
      <c r="F30" s="85">
        <v>311</v>
      </c>
      <c r="G30" s="85">
        <v>238</v>
      </c>
      <c r="H30" s="85">
        <v>280</v>
      </c>
      <c r="I30" s="85">
        <v>307</v>
      </c>
      <c r="J30" s="85">
        <v>417</v>
      </c>
      <c r="K30" s="85">
        <v>476</v>
      </c>
      <c r="L30" s="85">
        <v>345</v>
      </c>
      <c r="M30" s="85">
        <v>301</v>
      </c>
      <c r="N30" s="80">
        <v>264</v>
      </c>
      <c r="O30" s="192">
        <f t="shared" si="2"/>
        <v>3466</v>
      </c>
    </row>
    <row r="31" spans="2:15" s="86" customFormat="1" ht="13.5" customHeight="1">
      <c r="B31" s="193" t="s">
        <v>79</v>
      </c>
      <c r="C31" s="82">
        <v>64</v>
      </c>
      <c r="D31" s="84">
        <v>60</v>
      </c>
      <c r="E31" s="84">
        <v>78</v>
      </c>
      <c r="F31" s="84">
        <v>117</v>
      </c>
      <c r="G31" s="84">
        <v>100</v>
      </c>
      <c r="H31" s="84">
        <v>129</v>
      </c>
      <c r="I31" s="84">
        <v>141</v>
      </c>
      <c r="J31" s="84">
        <v>171</v>
      </c>
      <c r="K31" s="84">
        <v>256</v>
      </c>
      <c r="L31" s="84">
        <v>140</v>
      </c>
      <c r="M31" s="84">
        <v>141</v>
      </c>
      <c r="N31" s="83">
        <v>104</v>
      </c>
      <c r="O31" s="197">
        <f t="shared" si="2"/>
        <v>1501</v>
      </c>
    </row>
    <row r="32" spans="2:15" s="86" customFormat="1" ht="13.5" customHeight="1">
      <c r="B32" s="191" t="s">
        <v>80</v>
      </c>
      <c r="C32" s="87">
        <v>3</v>
      </c>
      <c r="D32" s="88">
        <v>1</v>
      </c>
      <c r="E32" s="88">
        <v>2</v>
      </c>
      <c r="F32" s="88">
        <v>9</v>
      </c>
      <c r="G32" s="88">
        <v>4</v>
      </c>
      <c r="H32" s="88">
        <v>3</v>
      </c>
      <c r="I32" s="88">
        <v>2</v>
      </c>
      <c r="J32" s="88">
        <v>3</v>
      </c>
      <c r="K32" s="88">
        <v>1</v>
      </c>
      <c r="L32" s="88">
        <v>1</v>
      </c>
      <c r="M32" s="88">
        <v>7</v>
      </c>
      <c r="N32" s="89">
        <v>2</v>
      </c>
      <c r="O32" s="192">
        <f t="shared" si="2"/>
        <v>38</v>
      </c>
    </row>
    <row r="33" spans="2:15" s="86" customFormat="1" ht="12.75" customHeight="1" thickBot="1">
      <c r="B33" s="198" t="s">
        <v>81</v>
      </c>
      <c r="C33" s="90">
        <f aca="true" t="shared" si="4" ref="C33:N33">C30-C31-C32</f>
        <v>76</v>
      </c>
      <c r="D33" s="90">
        <f t="shared" si="4"/>
        <v>99</v>
      </c>
      <c r="E33" s="90">
        <f t="shared" si="4"/>
        <v>144</v>
      </c>
      <c r="F33" s="90">
        <f t="shared" si="4"/>
        <v>185</v>
      </c>
      <c r="G33" s="90">
        <f t="shared" si="4"/>
        <v>134</v>
      </c>
      <c r="H33" s="90">
        <f t="shared" si="4"/>
        <v>148</v>
      </c>
      <c r="I33" s="90">
        <f t="shared" si="4"/>
        <v>164</v>
      </c>
      <c r="J33" s="90">
        <f t="shared" si="4"/>
        <v>243</v>
      </c>
      <c r="K33" s="90">
        <f t="shared" si="4"/>
        <v>219</v>
      </c>
      <c r="L33" s="90">
        <f t="shared" si="4"/>
        <v>204</v>
      </c>
      <c r="M33" s="90">
        <f t="shared" si="4"/>
        <v>153</v>
      </c>
      <c r="N33" s="90">
        <f t="shared" si="4"/>
        <v>158</v>
      </c>
      <c r="O33" s="199">
        <f t="shared" si="2"/>
        <v>1927</v>
      </c>
    </row>
    <row r="34" spans="2:15" ht="21.75" thickTop="1">
      <c r="B34" s="187" t="s">
        <v>82</v>
      </c>
      <c r="C34" s="85">
        <f aca="true" t="shared" si="5" ref="C34:N34">SUM(C35:C39)</f>
        <v>86</v>
      </c>
      <c r="D34" s="85">
        <f t="shared" si="5"/>
        <v>109</v>
      </c>
      <c r="E34" s="85">
        <f t="shared" si="5"/>
        <v>129</v>
      </c>
      <c r="F34" s="85">
        <f t="shared" si="5"/>
        <v>176</v>
      </c>
      <c r="G34" s="85">
        <f t="shared" si="5"/>
        <v>152</v>
      </c>
      <c r="H34" s="85">
        <f t="shared" si="5"/>
        <v>145</v>
      </c>
      <c r="I34" s="85">
        <f t="shared" si="5"/>
        <v>224</v>
      </c>
      <c r="J34" s="85">
        <f t="shared" si="5"/>
        <v>176</v>
      </c>
      <c r="K34" s="85">
        <f t="shared" si="5"/>
        <v>283</v>
      </c>
      <c r="L34" s="85">
        <f>SUM(L35:L39)</f>
        <v>173</v>
      </c>
      <c r="M34" s="85">
        <f t="shared" si="5"/>
        <v>176</v>
      </c>
      <c r="N34" s="85">
        <f t="shared" si="5"/>
        <v>181</v>
      </c>
      <c r="O34" s="192">
        <f t="shared" si="2"/>
        <v>2010</v>
      </c>
    </row>
    <row r="35" spans="2:15" ht="21">
      <c r="B35" s="200" t="s">
        <v>83</v>
      </c>
      <c r="C35" s="93">
        <v>69</v>
      </c>
      <c r="D35" s="94">
        <v>57</v>
      </c>
      <c r="E35" s="94">
        <v>66</v>
      </c>
      <c r="F35" s="94">
        <v>96</v>
      </c>
      <c r="G35" s="94">
        <v>89</v>
      </c>
      <c r="H35" s="94">
        <v>100</v>
      </c>
      <c r="I35" s="94">
        <v>155</v>
      </c>
      <c r="J35" s="94">
        <v>115</v>
      </c>
      <c r="K35" s="94">
        <v>236</v>
      </c>
      <c r="L35" s="94">
        <v>104</v>
      </c>
      <c r="M35" s="94">
        <v>132</v>
      </c>
      <c r="N35" s="95">
        <v>106</v>
      </c>
      <c r="O35" s="197">
        <f t="shared" si="2"/>
        <v>1325</v>
      </c>
    </row>
    <row r="36" spans="2:15" ht="18" customHeight="1">
      <c r="B36" s="201" t="s">
        <v>84</v>
      </c>
      <c r="C36" s="93">
        <v>3</v>
      </c>
      <c r="D36" s="94">
        <v>2</v>
      </c>
      <c r="E36" s="94">
        <v>3</v>
      </c>
      <c r="F36" s="94">
        <v>1</v>
      </c>
      <c r="G36" s="94">
        <v>1</v>
      </c>
      <c r="H36" s="94">
        <v>1</v>
      </c>
      <c r="I36" s="94">
        <v>0</v>
      </c>
      <c r="J36" s="94">
        <v>1</v>
      </c>
      <c r="K36" s="94">
        <v>0</v>
      </c>
      <c r="L36" s="94">
        <v>1</v>
      </c>
      <c r="M36" s="94">
        <v>0</v>
      </c>
      <c r="N36" s="95">
        <v>0</v>
      </c>
      <c r="O36" s="202">
        <f t="shared" si="2"/>
        <v>13</v>
      </c>
    </row>
    <row r="37" spans="2:15" ht="19.5" customHeight="1">
      <c r="B37" s="203" t="s">
        <v>85</v>
      </c>
      <c r="C37" s="96">
        <v>1</v>
      </c>
      <c r="D37" s="84">
        <v>0</v>
      </c>
      <c r="E37" s="84">
        <v>0</v>
      </c>
      <c r="F37" s="84">
        <v>0</v>
      </c>
      <c r="G37" s="84">
        <v>1</v>
      </c>
      <c r="H37" s="84">
        <v>2</v>
      </c>
      <c r="I37" s="84">
        <v>2</v>
      </c>
      <c r="J37" s="84">
        <v>1</v>
      </c>
      <c r="K37" s="84">
        <v>0</v>
      </c>
      <c r="L37" s="84">
        <v>0</v>
      </c>
      <c r="M37" s="84">
        <v>0</v>
      </c>
      <c r="N37" s="83">
        <v>0</v>
      </c>
      <c r="O37" s="197">
        <f t="shared" si="2"/>
        <v>7</v>
      </c>
    </row>
    <row r="38" spans="2:15" ht="18" customHeight="1">
      <c r="B38" s="203" t="s">
        <v>86</v>
      </c>
      <c r="C38" s="82">
        <v>13</v>
      </c>
      <c r="D38" s="84">
        <v>50</v>
      </c>
      <c r="E38" s="84">
        <v>60</v>
      </c>
      <c r="F38" s="84">
        <v>79</v>
      </c>
      <c r="G38" s="84">
        <v>61</v>
      </c>
      <c r="H38" s="84">
        <v>41</v>
      </c>
      <c r="I38" s="84">
        <v>67</v>
      </c>
      <c r="J38" s="84">
        <v>59</v>
      </c>
      <c r="K38" s="84">
        <v>47</v>
      </c>
      <c r="L38" s="84">
        <v>68</v>
      </c>
      <c r="M38" s="84">
        <v>44</v>
      </c>
      <c r="N38" s="83">
        <v>74</v>
      </c>
      <c r="O38" s="197">
        <f t="shared" si="2"/>
        <v>663</v>
      </c>
    </row>
    <row r="39" spans="2:15" ht="21.75" customHeight="1" thickBot="1">
      <c r="B39" s="204" t="s">
        <v>87</v>
      </c>
      <c r="C39" s="97">
        <v>0</v>
      </c>
      <c r="D39" s="91">
        <v>0</v>
      </c>
      <c r="E39" s="91">
        <v>0</v>
      </c>
      <c r="F39" s="91">
        <v>0</v>
      </c>
      <c r="G39" s="91">
        <v>0</v>
      </c>
      <c r="H39" s="91">
        <v>1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2">
        <v>1</v>
      </c>
      <c r="O39" s="199">
        <f t="shared" si="2"/>
        <v>2</v>
      </c>
    </row>
    <row r="40" spans="2:15" ht="15" customHeight="1" thickBot="1" thickTop="1">
      <c r="B40" s="281" t="s">
        <v>88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3"/>
    </row>
    <row r="41" spans="2:15" ht="20.25" customHeight="1" thickTop="1">
      <c r="B41" s="205" t="s">
        <v>89</v>
      </c>
      <c r="C41" s="98">
        <v>18</v>
      </c>
      <c r="D41" s="99">
        <v>8</v>
      </c>
      <c r="E41" s="99">
        <v>10</v>
      </c>
      <c r="F41" s="99">
        <v>13</v>
      </c>
      <c r="G41" s="99">
        <v>5</v>
      </c>
      <c r="H41" s="99">
        <v>11</v>
      </c>
      <c r="I41" s="99">
        <v>16</v>
      </c>
      <c r="J41" s="99">
        <v>20</v>
      </c>
      <c r="K41" s="99">
        <v>37</v>
      </c>
      <c r="L41" s="99">
        <v>19</v>
      </c>
      <c r="M41" s="99">
        <v>19</v>
      </c>
      <c r="N41" s="112">
        <v>19</v>
      </c>
      <c r="O41" s="206">
        <f aca="true" t="shared" si="6" ref="O41:O46">SUM(C41:N41)</f>
        <v>195</v>
      </c>
    </row>
    <row r="42" spans="2:15" ht="20.25" customHeight="1">
      <c r="B42" s="189" t="s">
        <v>90</v>
      </c>
      <c r="C42" s="100">
        <v>23</v>
      </c>
      <c r="D42" s="101">
        <v>7</v>
      </c>
      <c r="E42" s="101">
        <v>4</v>
      </c>
      <c r="F42" s="101">
        <v>11</v>
      </c>
      <c r="G42" s="101">
        <v>41</v>
      </c>
      <c r="H42" s="101">
        <v>44</v>
      </c>
      <c r="I42" s="101">
        <v>48</v>
      </c>
      <c r="J42" s="101">
        <v>35</v>
      </c>
      <c r="K42" s="101">
        <v>80</v>
      </c>
      <c r="L42" s="101">
        <v>20</v>
      </c>
      <c r="M42" s="101">
        <v>18</v>
      </c>
      <c r="N42" s="109">
        <v>12</v>
      </c>
      <c r="O42" s="207">
        <f t="shared" si="6"/>
        <v>343</v>
      </c>
    </row>
    <row r="43" spans="2:15" ht="20.25" customHeight="1">
      <c r="B43" s="187" t="s">
        <v>98</v>
      </c>
      <c r="C43" s="100">
        <v>11</v>
      </c>
      <c r="D43" s="101">
        <v>1</v>
      </c>
      <c r="E43" s="101">
        <v>1</v>
      </c>
      <c r="F43" s="101">
        <v>5</v>
      </c>
      <c r="G43" s="101">
        <v>3</v>
      </c>
      <c r="H43" s="101">
        <v>4</v>
      </c>
      <c r="I43" s="101">
        <v>4</v>
      </c>
      <c r="J43" s="101">
        <v>9</v>
      </c>
      <c r="K43" s="101">
        <v>4</v>
      </c>
      <c r="L43" s="101">
        <v>2</v>
      </c>
      <c r="M43" s="101">
        <v>22</v>
      </c>
      <c r="N43" s="109">
        <v>27</v>
      </c>
      <c r="O43" s="207">
        <f t="shared" si="6"/>
        <v>93</v>
      </c>
    </row>
    <row r="44" spans="2:15" ht="20.25" customHeight="1">
      <c r="B44" s="189" t="s">
        <v>186</v>
      </c>
      <c r="C44" s="102">
        <v>0</v>
      </c>
      <c r="D44" s="101">
        <v>3</v>
      </c>
      <c r="E44" s="101">
        <v>6</v>
      </c>
      <c r="F44" s="101">
        <v>10</v>
      </c>
      <c r="G44" s="101">
        <v>4</v>
      </c>
      <c r="H44" s="101">
        <v>17</v>
      </c>
      <c r="I44" s="101">
        <v>2</v>
      </c>
      <c r="J44" s="101">
        <v>3</v>
      </c>
      <c r="K44" s="101">
        <v>0</v>
      </c>
      <c r="L44" s="101">
        <v>13</v>
      </c>
      <c r="M44" s="101">
        <v>7</v>
      </c>
      <c r="N44" s="109">
        <v>14</v>
      </c>
      <c r="O44" s="207">
        <f t="shared" si="6"/>
        <v>79</v>
      </c>
    </row>
    <row r="45" spans="2:15" ht="20.25" customHeight="1">
      <c r="B45" s="189" t="s">
        <v>46</v>
      </c>
      <c r="C45" s="100">
        <v>15</v>
      </c>
      <c r="D45" s="101">
        <v>23</v>
      </c>
      <c r="E45" s="101">
        <v>25</v>
      </c>
      <c r="F45" s="101">
        <v>38</v>
      </c>
      <c r="G45" s="101">
        <v>26</v>
      </c>
      <c r="H45" s="101">
        <v>16</v>
      </c>
      <c r="I45" s="101">
        <v>82</v>
      </c>
      <c r="J45" s="101">
        <v>25</v>
      </c>
      <c r="K45" s="101">
        <v>67</v>
      </c>
      <c r="L45" s="101">
        <v>27</v>
      </c>
      <c r="M45" s="101">
        <v>43</v>
      </c>
      <c r="N45" s="109">
        <v>27</v>
      </c>
      <c r="O45" s="207">
        <f>SUM(C45:N45)</f>
        <v>414</v>
      </c>
    </row>
    <row r="46" spans="2:15" ht="20.25" customHeight="1" thickBot="1">
      <c r="B46" s="189" t="s">
        <v>49</v>
      </c>
      <c r="C46" s="100">
        <v>2</v>
      </c>
      <c r="D46" s="101">
        <v>15</v>
      </c>
      <c r="E46" s="101">
        <v>20</v>
      </c>
      <c r="F46" s="101">
        <v>19</v>
      </c>
      <c r="G46" s="101">
        <v>10</v>
      </c>
      <c r="H46" s="101">
        <v>8</v>
      </c>
      <c r="I46" s="101">
        <v>7</v>
      </c>
      <c r="J46" s="101">
        <v>23</v>
      </c>
      <c r="K46" s="101">
        <v>44</v>
      </c>
      <c r="L46" s="101">
        <v>23</v>
      </c>
      <c r="M46" s="101">
        <v>23</v>
      </c>
      <c r="N46" s="109">
        <v>7</v>
      </c>
      <c r="O46" s="207">
        <f t="shared" si="6"/>
        <v>201</v>
      </c>
    </row>
    <row r="47" spans="2:15" ht="20.25" customHeight="1" thickBot="1" thickTop="1">
      <c r="B47" s="208" t="s">
        <v>91</v>
      </c>
      <c r="C47" s="279">
        <f aca="true" t="shared" si="7" ref="C47:N47">SUM(C41:C46)</f>
        <v>69</v>
      </c>
      <c r="D47" s="273">
        <f t="shared" si="7"/>
        <v>57</v>
      </c>
      <c r="E47" s="273">
        <f t="shared" si="7"/>
        <v>66</v>
      </c>
      <c r="F47" s="273">
        <f t="shared" si="7"/>
        <v>96</v>
      </c>
      <c r="G47" s="273">
        <f t="shared" si="7"/>
        <v>89</v>
      </c>
      <c r="H47" s="273">
        <f t="shared" si="7"/>
        <v>100</v>
      </c>
      <c r="I47" s="273">
        <f t="shared" si="7"/>
        <v>159</v>
      </c>
      <c r="J47" s="273">
        <f t="shared" si="7"/>
        <v>115</v>
      </c>
      <c r="K47" s="273">
        <f t="shared" si="7"/>
        <v>232</v>
      </c>
      <c r="L47" s="273">
        <f t="shared" si="7"/>
        <v>104</v>
      </c>
      <c r="M47" s="273">
        <f t="shared" si="7"/>
        <v>132</v>
      </c>
      <c r="N47" s="273">
        <f t="shared" si="7"/>
        <v>106</v>
      </c>
      <c r="O47" s="209">
        <f>SUM(C47:N47)</f>
        <v>1325</v>
      </c>
    </row>
    <row r="48" spans="2:15" ht="7.5" customHeight="1" thickBot="1" thickTop="1">
      <c r="B48" s="275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7"/>
    </row>
    <row r="49" spans="2:15" ht="26.25" customHeight="1" thickTop="1">
      <c r="B49" s="274" t="s">
        <v>92</v>
      </c>
      <c r="C49" s="106">
        <v>4</v>
      </c>
      <c r="D49" s="107">
        <v>2</v>
      </c>
      <c r="E49" s="107">
        <v>3</v>
      </c>
      <c r="F49" s="107">
        <v>1</v>
      </c>
      <c r="G49" s="106">
        <v>2</v>
      </c>
      <c r="H49" s="107">
        <v>3</v>
      </c>
      <c r="I49" s="107">
        <v>2</v>
      </c>
      <c r="J49" s="107">
        <v>2</v>
      </c>
      <c r="K49" s="107">
        <v>0</v>
      </c>
      <c r="L49" s="107">
        <v>1</v>
      </c>
      <c r="M49" s="107">
        <v>0</v>
      </c>
      <c r="N49" s="108">
        <v>0</v>
      </c>
      <c r="O49" s="210">
        <f>SUM(C49:N49)</f>
        <v>20</v>
      </c>
    </row>
    <row r="50" spans="2:15" ht="12.75">
      <c r="B50" s="189" t="s">
        <v>93</v>
      </c>
      <c r="C50" s="100">
        <v>3</v>
      </c>
      <c r="D50" s="101">
        <v>2</v>
      </c>
      <c r="E50" s="101">
        <v>3</v>
      </c>
      <c r="F50" s="101">
        <v>1</v>
      </c>
      <c r="G50" s="100">
        <v>1</v>
      </c>
      <c r="H50" s="101">
        <v>1</v>
      </c>
      <c r="I50" s="101">
        <v>0</v>
      </c>
      <c r="J50" s="101">
        <v>1</v>
      </c>
      <c r="K50" s="101">
        <v>0</v>
      </c>
      <c r="L50" s="101">
        <v>1</v>
      </c>
      <c r="M50" s="101">
        <v>0</v>
      </c>
      <c r="N50" s="109">
        <v>0</v>
      </c>
      <c r="O50" s="207">
        <f>SUM(C50:N50)</f>
        <v>13</v>
      </c>
    </row>
    <row r="51" spans="2:15" ht="13.5" thickBot="1">
      <c r="B51" s="211" t="s">
        <v>94</v>
      </c>
      <c r="C51" s="278">
        <f>C49-C50</f>
        <v>1</v>
      </c>
      <c r="D51" s="104">
        <v>0</v>
      </c>
      <c r="E51" s="104">
        <v>0</v>
      </c>
      <c r="F51" s="104">
        <v>0</v>
      </c>
      <c r="G51" s="103">
        <v>1</v>
      </c>
      <c r="H51" s="104">
        <v>2</v>
      </c>
      <c r="I51" s="104">
        <v>2</v>
      </c>
      <c r="J51" s="104">
        <v>1</v>
      </c>
      <c r="K51" s="104">
        <v>0</v>
      </c>
      <c r="L51" s="104">
        <v>0</v>
      </c>
      <c r="M51" s="104">
        <v>0</v>
      </c>
      <c r="N51" s="110">
        <v>0</v>
      </c>
      <c r="O51" s="212">
        <f>SUM(C51:N51)</f>
        <v>7</v>
      </c>
    </row>
    <row r="52" spans="2:15" ht="12.75" customHeight="1" thickBot="1" thickTop="1">
      <c r="B52" s="281" t="s">
        <v>95</v>
      </c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3"/>
    </row>
    <row r="53" spans="2:15" ht="14.25" thickBot="1" thickTop="1">
      <c r="B53" s="213" t="s">
        <v>96</v>
      </c>
      <c r="C53" s="214">
        <v>1</v>
      </c>
      <c r="D53" s="215">
        <v>9</v>
      </c>
      <c r="E53" s="215">
        <v>5</v>
      </c>
      <c r="F53" s="215">
        <v>31</v>
      </c>
      <c r="G53" s="215">
        <v>31</v>
      </c>
      <c r="H53" s="215">
        <v>11</v>
      </c>
      <c r="I53" s="215">
        <v>3</v>
      </c>
      <c r="J53" s="215">
        <v>21</v>
      </c>
      <c r="K53" s="215">
        <v>65</v>
      </c>
      <c r="L53" s="215">
        <v>65</v>
      </c>
      <c r="M53" s="215">
        <v>39</v>
      </c>
      <c r="N53" s="215">
        <v>1</v>
      </c>
      <c r="O53" s="216">
        <f>SUM(C53:N53)</f>
        <v>282</v>
      </c>
    </row>
    <row r="54" spans="2:15" ht="12.75" customHeight="1" thickBot="1" thickTop="1">
      <c r="B54" s="281" t="s">
        <v>180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3"/>
    </row>
    <row r="55" spans="2:15" ht="21.75" thickTop="1">
      <c r="B55" s="185" t="s">
        <v>181</v>
      </c>
      <c r="C55" s="260">
        <v>35</v>
      </c>
      <c r="D55" s="261">
        <v>33</v>
      </c>
      <c r="E55" s="261">
        <v>44</v>
      </c>
      <c r="F55" s="261">
        <v>83</v>
      </c>
      <c r="G55" s="261">
        <v>46</v>
      </c>
      <c r="H55" s="261">
        <v>55</v>
      </c>
      <c r="I55" s="261">
        <v>57</v>
      </c>
      <c r="J55" s="261">
        <v>37</v>
      </c>
      <c r="K55" s="261">
        <v>35</v>
      </c>
      <c r="L55" s="261">
        <v>22</v>
      </c>
      <c r="M55" s="261">
        <v>25</v>
      </c>
      <c r="N55" s="261">
        <v>28</v>
      </c>
      <c r="O55" s="262" t="s">
        <v>183</v>
      </c>
    </row>
    <row r="56" spans="2:15" ht="21.75" thickBot="1">
      <c r="B56" s="256" t="s">
        <v>182</v>
      </c>
      <c r="C56" s="257">
        <v>25</v>
      </c>
      <c r="D56" s="258">
        <v>11</v>
      </c>
      <c r="E56" s="258">
        <v>20</v>
      </c>
      <c r="F56" s="258">
        <v>23</v>
      </c>
      <c r="G56" s="258">
        <v>21</v>
      </c>
      <c r="H56" s="258">
        <v>25</v>
      </c>
      <c r="I56" s="258">
        <v>18</v>
      </c>
      <c r="J56" s="258">
        <v>8</v>
      </c>
      <c r="K56" s="258">
        <v>13</v>
      </c>
      <c r="L56" s="258">
        <v>17</v>
      </c>
      <c r="M56" s="258">
        <v>2</v>
      </c>
      <c r="N56" s="258">
        <v>5</v>
      </c>
      <c r="O56" s="259">
        <f>SUM(C56:N56)</f>
        <v>188</v>
      </c>
    </row>
    <row r="57" ht="12.75">
      <c r="B57" s="111" t="s">
        <v>97</v>
      </c>
    </row>
  </sheetData>
  <mergeCells count="5">
    <mergeCell ref="B54:O54"/>
    <mergeCell ref="B1:O1"/>
    <mergeCell ref="B40:O40"/>
    <mergeCell ref="B52:O52"/>
    <mergeCell ref="B21:O22"/>
  </mergeCells>
  <printOptions/>
  <pageMargins left="0.4724409448818898" right="0.31496062992125984" top="0.34" bottom="0.1968503937007874" header="0.1968503937007874" footer="0.15748031496062992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"/>
  <dimension ref="A1:O88"/>
  <sheetViews>
    <sheetView showGridLines="0" workbookViewId="0" topLeftCell="A1">
      <selection activeCell="J19" sqref="J19"/>
    </sheetView>
  </sheetViews>
  <sheetFormatPr defaultColWidth="9.00390625" defaultRowHeight="12.75"/>
  <cols>
    <col min="1" max="1" width="24.00390625" style="37" customWidth="1"/>
    <col min="2" max="14" width="6.25390625" style="37" customWidth="1"/>
  </cols>
  <sheetData>
    <row r="1" spans="1:14" s="5" customFormat="1" ht="10.5" customHeight="1" thickBo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ht="12" customHeight="1" thickBot="1">
      <c r="A2" s="10" t="s">
        <v>1</v>
      </c>
      <c r="B2" s="11" t="s">
        <v>48</v>
      </c>
      <c r="C2" s="42" t="s">
        <v>99</v>
      </c>
      <c r="D2" s="43" t="s">
        <v>100</v>
      </c>
      <c r="E2" s="43" t="s">
        <v>101</v>
      </c>
      <c r="F2" s="43" t="s">
        <v>102</v>
      </c>
      <c r="G2" s="43" t="s">
        <v>103</v>
      </c>
      <c r="H2" s="43" t="s">
        <v>104</v>
      </c>
      <c r="I2" s="43" t="s">
        <v>47</v>
      </c>
      <c r="J2" s="43" t="s">
        <v>105</v>
      </c>
      <c r="K2" s="43" t="s">
        <v>106</v>
      </c>
      <c r="L2" s="43" t="s">
        <v>107</v>
      </c>
      <c r="M2" s="43" t="s">
        <v>108</v>
      </c>
      <c r="N2" s="44" t="s">
        <v>109</v>
      </c>
    </row>
    <row r="3" spans="1:14" s="6" customFormat="1" ht="12" customHeight="1" thickBot="1">
      <c r="A3" s="12" t="s">
        <v>2</v>
      </c>
      <c r="B3" s="233">
        <v>1718</v>
      </c>
      <c r="C3" s="263">
        <v>1770</v>
      </c>
      <c r="D3" s="14">
        <v>1790</v>
      </c>
      <c r="E3" s="14">
        <v>1792</v>
      </c>
      <c r="F3" s="14">
        <v>1728</v>
      </c>
      <c r="G3" s="14">
        <v>1691</v>
      </c>
      <c r="H3" s="14">
        <v>1672</v>
      </c>
      <c r="I3" s="14">
        <v>1685</v>
      </c>
      <c r="J3" s="14">
        <v>1627</v>
      </c>
      <c r="K3" s="14">
        <v>1536</v>
      </c>
      <c r="L3" s="14">
        <v>1491</v>
      </c>
      <c r="M3" s="14">
        <v>1519</v>
      </c>
      <c r="N3" s="13">
        <v>1536</v>
      </c>
    </row>
    <row r="4" spans="1:14" s="5" customFormat="1" ht="12" customHeight="1" thickTop="1">
      <c r="A4" s="20" t="s">
        <v>3</v>
      </c>
      <c r="B4" s="234">
        <v>1013</v>
      </c>
      <c r="C4" s="264">
        <v>1034</v>
      </c>
      <c r="D4" s="16">
        <v>1035</v>
      </c>
      <c r="E4" s="16">
        <v>1042</v>
      </c>
      <c r="F4" s="16">
        <v>1026</v>
      </c>
      <c r="G4" s="16">
        <v>1019</v>
      </c>
      <c r="H4" s="16">
        <v>1028</v>
      </c>
      <c r="I4" s="16">
        <v>1046</v>
      </c>
      <c r="J4" s="16">
        <v>1040</v>
      </c>
      <c r="K4" s="16">
        <v>998</v>
      </c>
      <c r="L4" s="16">
        <v>987</v>
      </c>
      <c r="M4" s="16">
        <v>988</v>
      </c>
      <c r="N4" s="15">
        <v>981</v>
      </c>
    </row>
    <row r="5" spans="1:14" s="7" customFormat="1" ht="10.5" customHeight="1">
      <c r="A5" s="17" t="s">
        <v>4</v>
      </c>
      <c r="B5" s="235">
        <f aca="true" t="shared" si="0" ref="B5:N5">B4/B3*100</f>
        <v>58.9639115250291</v>
      </c>
      <c r="C5" s="265">
        <f t="shared" si="0"/>
        <v>58.4180790960452</v>
      </c>
      <c r="D5" s="19">
        <f t="shared" si="0"/>
        <v>57.821229050279335</v>
      </c>
      <c r="E5" s="19">
        <f t="shared" si="0"/>
        <v>58.14732142857143</v>
      </c>
      <c r="F5" s="19">
        <f t="shared" si="0"/>
        <v>59.375</v>
      </c>
      <c r="G5" s="19">
        <f t="shared" si="0"/>
        <v>60.2602010644589</v>
      </c>
      <c r="H5" s="19">
        <f t="shared" si="0"/>
        <v>61.48325358851675</v>
      </c>
      <c r="I5" s="19">
        <f t="shared" si="0"/>
        <v>62.07715133531158</v>
      </c>
      <c r="J5" s="19">
        <f t="shared" si="0"/>
        <v>63.921327596803934</v>
      </c>
      <c r="K5" s="19">
        <f t="shared" si="0"/>
        <v>64.97395833333334</v>
      </c>
      <c r="L5" s="19">
        <f t="shared" si="0"/>
        <v>66.19718309859155</v>
      </c>
      <c r="M5" s="19">
        <f t="shared" si="0"/>
        <v>65.04279131007242</v>
      </c>
      <c r="N5" s="18">
        <f t="shared" si="0"/>
        <v>63.8671875</v>
      </c>
    </row>
    <row r="6" spans="1:14" s="5" customFormat="1" ht="12" customHeight="1">
      <c r="A6" s="20" t="s">
        <v>41</v>
      </c>
      <c r="B6" s="234">
        <v>1374</v>
      </c>
      <c r="C6" s="264">
        <v>1409</v>
      </c>
      <c r="D6" s="16">
        <v>1436</v>
      </c>
      <c r="E6" s="16">
        <v>1452</v>
      </c>
      <c r="F6" s="16">
        <v>1401</v>
      </c>
      <c r="G6" s="16">
        <v>1384</v>
      </c>
      <c r="H6" s="16">
        <v>1348</v>
      </c>
      <c r="I6" s="16">
        <v>1334</v>
      </c>
      <c r="J6" s="16">
        <v>1278</v>
      </c>
      <c r="K6" s="16">
        <v>1211</v>
      </c>
      <c r="L6" s="16">
        <v>1181</v>
      </c>
      <c r="M6" s="16">
        <v>1204</v>
      </c>
      <c r="N6" s="15">
        <v>1220</v>
      </c>
    </row>
    <row r="7" spans="1:14" s="7" customFormat="1" ht="10.5" customHeight="1">
      <c r="A7" s="17" t="s">
        <v>4</v>
      </c>
      <c r="B7" s="235">
        <f aca="true" t="shared" si="1" ref="B7:N7">B6/B3*100</f>
        <v>79.976717112922</v>
      </c>
      <c r="C7" s="265">
        <f t="shared" si="1"/>
        <v>79.6045197740113</v>
      </c>
      <c r="D7" s="19">
        <f t="shared" si="1"/>
        <v>80.22346368715084</v>
      </c>
      <c r="E7" s="19">
        <f t="shared" si="1"/>
        <v>81.02678571428571</v>
      </c>
      <c r="F7" s="19">
        <f t="shared" si="1"/>
        <v>81.07638888888889</v>
      </c>
      <c r="G7" s="19">
        <f t="shared" si="1"/>
        <v>81.84506209343584</v>
      </c>
      <c r="H7" s="19">
        <f t="shared" si="1"/>
        <v>80.622009569378</v>
      </c>
      <c r="I7" s="19">
        <f t="shared" si="1"/>
        <v>79.16913946587538</v>
      </c>
      <c r="J7" s="19">
        <f t="shared" si="1"/>
        <v>78.54947756607253</v>
      </c>
      <c r="K7" s="19">
        <f t="shared" si="1"/>
        <v>78.84114583333334</v>
      </c>
      <c r="L7" s="19">
        <f t="shared" si="1"/>
        <v>79.20858484238767</v>
      </c>
      <c r="M7" s="19">
        <f t="shared" si="1"/>
        <v>79.26267281105991</v>
      </c>
      <c r="N7" s="18">
        <f t="shared" si="1"/>
        <v>79.42708333333334</v>
      </c>
    </row>
    <row r="8" spans="1:14" s="5" customFormat="1" ht="12" customHeight="1">
      <c r="A8" s="20" t="s">
        <v>5</v>
      </c>
      <c r="B8" s="236">
        <f aca="true" t="shared" si="2" ref="B8:G8">B3-B6</f>
        <v>344</v>
      </c>
      <c r="C8" s="266">
        <f t="shared" si="2"/>
        <v>361</v>
      </c>
      <c r="D8" s="31">
        <f t="shared" si="2"/>
        <v>354</v>
      </c>
      <c r="E8" s="31">
        <f t="shared" si="2"/>
        <v>340</v>
      </c>
      <c r="F8" s="31">
        <f t="shared" si="2"/>
        <v>327</v>
      </c>
      <c r="G8" s="31">
        <f t="shared" si="2"/>
        <v>307</v>
      </c>
      <c r="H8" s="31">
        <f aca="true" t="shared" si="3" ref="H8:M8">H3-H6</f>
        <v>324</v>
      </c>
      <c r="I8" s="31">
        <f t="shared" si="3"/>
        <v>351</v>
      </c>
      <c r="J8" s="31">
        <f t="shared" si="3"/>
        <v>349</v>
      </c>
      <c r="K8" s="31">
        <f t="shared" si="3"/>
        <v>325</v>
      </c>
      <c r="L8" s="31">
        <f t="shared" si="3"/>
        <v>310</v>
      </c>
      <c r="M8" s="31">
        <f t="shared" si="3"/>
        <v>315</v>
      </c>
      <c r="N8" s="237">
        <f>N3-N6</f>
        <v>316</v>
      </c>
    </row>
    <row r="9" spans="1:14" s="7" customFormat="1" ht="10.5" customHeight="1">
      <c r="A9" s="17" t="s">
        <v>4</v>
      </c>
      <c r="B9" s="235">
        <f aca="true" t="shared" si="4" ref="B9:N9">B8/B3*100</f>
        <v>20.023282887077997</v>
      </c>
      <c r="C9" s="265">
        <f t="shared" si="4"/>
        <v>20.395480225988702</v>
      </c>
      <c r="D9" s="19">
        <f t="shared" si="4"/>
        <v>19.776536312849164</v>
      </c>
      <c r="E9" s="19">
        <f t="shared" si="4"/>
        <v>18.973214285714285</v>
      </c>
      <c r="F9" s="19">
        <f t="shared" si="4"/>
        <v>18.92361111111111</v>
      </c>
      <c r="G9" s="19">
        <f t="shared" si="4"/>
        <v>18.154937906564165</v>
      </c>
      <c r="H9" s="19">
        <f t="shared" si="4"/>
        <v>19.37799043062201</v>
      </c>
      <c r="I9" s="19">
        <f t="shared" si="4"/>
        <v>20.83086053412463</v>
      </c>
      <c r="J9" s="19">
        <f t="shared" si="4"/>
        <v>21.450522433927475</v>
      </c>
      <c r="K9" s="19">
        <f t="shared" si="4"/>
        <v>21.158854166666664</v>
      </c>
      <c r="L9" s="19">
        <f t="shared" si="4"/>
        <v>20.79141515761234</v>
      </c>
      <c r="M9" s="19">
        <f t="shared" si="4"/>
        <v>20.737327188940093</v>
      </c>
      <c r="N9" s="18">
        <f t="shared" si="4"/>
        <v>20.572916666666664</v>
      </c>
    </row>
    <row r="10" spans="1:14" s="5" customFormat="1" ht="12" customHeight="1">
      <c r="A10" s="20" t="s">
        <v>6</v>
      </c>
      <c r="B10" s="234">
        <v>213</v>
      </c>
      <c r="C10" s="264">
        <v>232</v>
      </c>
      <c r="D10" s="16">
        <v>218</v>
      </c>
      <c r="E10" s="16">
        <v>228</v>
      </c>
      <c r="F10" s="16">
        <v>203</v>
      </c>
      <c r="G10" s="16">
        <v>198</v>
      </c>
      <c r="H10" s="16">
        <v>191</v>
      </c>
      <c r="I10" s="16">
        <v>194</v>
      </c>
      <c r="J10" s="16">
        <v>180</v>
      </c>
      <c r="K10" s="16">
        <v>173</v>
      </c>
      <c r="L10" s="16">
        <v>163</v>
      </c>
      <c r="M10" s="16">
        <v>170</v>
      </c>
      <c r="N10" s="15">
        <v>174</v>
      </c>
    </row>
    <row r="11" spans="1:14" s="7" customFormat="1" ht="10.5" customHeight="1">
      <c r="A11" s="17" t="s">
        <v>4</v>
      </c>
      <c r="B11" s="235">
        <f aca="true" t="shared" si="5" ref="B11:N11">B10/B3*100</f>
        <v>12.39813736903376</v>
      </c>
      <c r="C11" s="265">
        <f t="shared" si="5"/>
        <v>13.107344632768362</v>
      </c>
      <c r="D11" s="19">
        <f t="shared" si="5"/>
        <v>12.17877094972067</v>
      </c>
      <c r="E11" s="19">
        <f t="shared" si="5"/>
        <v>12.723214285714285</v>
      </c>
      <c r="F11" s="19">
        <f t="shared" si="5"/>
        <v>11.747685185185185</v>
      </c>
      <c r="G11" s="19">
        <f t="shared" si="5"/>
        <v>11.709047900650503</v>
      </c>
      <c r="H11" s="19">
        <f t="shared" si="5"/>
        <v>11.423444976076555</v>
      </c>
      <c r="I11" s="19">
        <f t="shared" si="5"/>
        <v>11.513353115727003</v>
      </c>
      <c r="J11" s="19">
        <f t="shared" si="5"/>
        <v>11.063306699446834</v>
      </c>
      <c r="K11" s="19">
        <f t="shared" si="5"/>
        <v>11.263020833333332</v>
      </c>
      <c r="L11" s="19">
        <f t="shared" si="5"/>
        <v>10.932260228034876</v>
      </c>
      <c r="M11" s="19">
        <f t="shared" si="5"/>
        <v>11.19157340355497</v>
      </c>
      <c r="N11" s="18">
        <f t="shared" si="5"/>
        <v>11.328125</v>
      </c>
    </row>
    <row r="12" spans="1:14" s="5" customFormat="1" ht="12" customHeight="1">
      <c r="A12" s="20" t="s">
        <v>7</v>
      </c>
      <c r="B12" s="234">
        <f aca="true" t="shared" si="6" ref="B12:G12">B3-B10</f>
        <v>1505</v>
      </c>
      <c r="C12" s="264">
        <f t="shared" si="6"/>
        <v>1538</v>
      </c>
      <c r="D12" s="16">
        <f t="shared" si="6"/>
        <v>1572</v>
      </c>
      <c r="E12" s="16">
        <f t="shared" si="6"/>
        <v>1564</v>
      </c>
      <c r="F12" s="16">
        <f t="shared" si="6"/>
        <v>1525</v>
      </c>
      <c r="G12" s="16">
        <f t="shared" si="6"/>
        <v>1493</v>
      </c>
      <c r="H12" s="16">
        <f aca="true" t="shared" si="7" ref="H12:M12">H3-H10</f>
        <v>1481</v>
      </c>
      <c r="I12" s="16">
        <f t="shared" si="7"/>
        <v>1491</v>
      </c>
      <c r="J12" s="16">
        <f t="shared" si="7"/>
        <v>1447</v>
      </c>
      <c r="K12" s="16">
        <f t="shared" si="7"/>
        <v>1363</v>
      </c>
      <c r="L12" s="16">
        <f t="shared" si="7"/>
        <v>1328</v>
      </c>
      <c r="M12" s="16">
        <f t="shared" si="7"/>
        <v>1349</v>
      </c>
      <c r="N12" s="15">
        <f>N3-N10</f>
        <v>1362</v>
      </c>
    </row>
    <row r="13" spans="1:14" s="7" customFormat="1" ht="10.5" customHeight="1">
      <c r="A13" s="17" t="s">
        <v>4</v>
      </c>
      <c r="B13" s="235">
        <f aca="true" t="shared" si="8" ref="B13:N13">B12/B3*100</f>
        <v>87.60186263096624</v>
      </c>
      <c r="C13" s="265">
        <f t="shared" si="8"/>
        <v>86.89265536723164</v>
      </c>
      <c r="D13" s="19">
        <f t="shared" si="8"/>
        <v>87.82122905027933</v>
      </c>
      <c r="E13" s="19">
        <f t="shared" si="8"/>
        <v>87.27678571428571</v>
      </c>
      <c r="F13" s="19">
        <f t="shared" si="8"/>
        <v>88.25231481481481</v>
      </c>
      <c r="G13" s="19">
        <f t="shared" si="8"/>
        <v>88.2909520993495</v>
      </c>
      <c r="H13" s="19">
        <f t="shared" si="8"/>
        <v>88.57655502392345</v>
      </c>
      <c r="I13" s="19">
        <f t="shared" si="8"/>
        <v>88.486646884273</v>
      </c>
      <c r="J13" s="19">
        <f t="shared" si="8"/>
        <v>88.93669330055316</v>
      </c>
      <c r="K13" s="19">
        <f t="shared" si="8"/>
        <v>88.73697916666666</v>
      </c>
      <c r="L13" s="19">
        <f t="shared" si="8"/>
        <v>89.06773977196512</v>
      </c>
      <c r="M13" s="19">
        <f t="shared" si="8"/>
        <v>88.80842659644503</v>
      </c>
      <c r="N13" s="18">
        <f t="shared" si="8"/>
        <v>88.671875</v>
      </c>
    </row>
    <row r="14" spans="1:15" s="56" customFormat="1" ht="11.25" customHeight="1">
      <c r="A14" s="50" t="s">
        <v>111</v>
      </c>
      <c r="B14" s="227">
        <v>486</v>
      </c>
      <c r="C14" s="252">
        <v>450</v>
      </c>
      <c r="D14" s="51">
        <v>454</v>
      </c>
      <c r="E14" s="51">
        <v>443</v>
      </c>
      <c r="F14" s="51">
        <v>409</v>
      </c>
      <c r="G14" s="51">
        <v>385</v>
      </c>
      <c r="H14" s="51">
        <v>392</v>
      </c>
      <c r="I14" s="51">
        <v>417</v>
      </c>
      <c r="J14" s="51">
        <v>409</v>
      </c>
      <c r="K14" s="51">
        <v>401</v>
      </c>
      <c r="L14" s="51">
        <v>392</v>
      </c>
      <c r="M14" s="51">
        <v>394</v>
      </c>
      <c r="N14" s="117">
        <v>372</v>
      </c>
      <c r="O14" s="55"/>
    </row>
    <row r="15" spans="1:15" s="56" customFormat="1" ht="11.25" customHeight="1">
      <c r="A15" s="52" t="s">
        <v>4</v>
      </c>
      <c r="B15" s="228">
        <f aca="true" t="shared" si="9" ref="B15:N15">B14/B3*100</f>
        <v>28.28870779976717</v>
      </c>
      <c r="C15" s="53">
        <f t="shared" si="9"/>
        <v>25.423728813559322</v>
      </c>
      <c r="D15" s="54">
        <f t="shared" si="9"/>
        <v>25.363128491620113</v>
      </c>
      <c r="E15" s="54">
        <f t="shared" si="9"/>
        <v>24.720982142857142</v>
      </c>
      <c r="F15" s="54">
        <f t="shared" si="9"/>
        <v>23.66898148148148</v>
      </c>
      <c r="G15" s="54">
        <f t="shared" si="9"/>
        <v>22.767593140153757</v>
      </c>
      <c r="H15" s="54">
        <f t="shared" si="9"/>
        <v>23.444976076555022</v>
      </c>
      <c r="I15" s="54">
        <f t="shared" si="9"/>
        <v>24.747774480712167</v>
      </c>
      <c r="J15" s="54">
        <f t="shared" si="9"/>
        <v>25.138291333743084</v>
      </c>
      <c r="K15" s="54">
        <f t="shared" si="9"/>
        <v>26.106770833333332</v>
      </c>
      <c r="L15" s="54">
        <f t="shared" si="9"/>
        <v>26.291079812206576</v>
      </c>
      <c r="M15" s="54">
        <f t="shared" si="9"/>
        <v>25.938117182356812</v>
      </c>
      <c r="N15" s="118">
        <f t="shared" si="9"/>
        <v>24.21875</v>
      </c>
      <c r="O15" s="55"/>
    </row>
    <row r="16" spans="1:15" s="46" customFormat="1" ht="12" customHeight="1">
      <c r="A16" s="50" t="s">
        <v>112</v>
      </c>
      <c r="B16" s="227">
        <v>990</v>
      </c>
      <c r="C16" s="252">
        <v>1015</v>
      </c>
      <c r="D16" s="51">
        <v>1025</v>
      </c>
      <c r="E16" s="51">
        <v>1040</v>
      </c>
      <c r="F16" s="51">
        <v>1021</v>
      </c>
      <c r="G16" s="51">
        <v>1006</v>
      </c>
      <c r="H16" s="51">
        <v>1001</v>
      </c>
      <c r="I16" s="51">
        <v>1019</v>
      </c>
      <c r="J16" s="51">
        <v>977</v>
      </c>
      <c r="K16" s="51">
        <v>909</v>
      </c>
      <c r="L16" s="51">
        <v>895</v>
      </c>
      <c r="M16" s="51">
        <v>917</v>
      </c>
      <c r="N16" s="117">
        <v>941</v>
      </c>
      <c r="O16" s="49"/>
    </row>
    <row r="17" spans="1:15" s="56" customFormat="1" ht="10.5" customHeight="1">
      <c r="A17" s="52" t="s">
        <v>4</v>
      </c>
      <c r="B17" s="228">
        <f aca="true" t="shared" si="10" ref="B17:N17">B16/B3*100</f>
        <v>57.62514551804424</v>
      </c>
      <c r="C17" s="53">
        <f t="shared" si="10"/>
        <v>57.34463276836158</v>
      </c>
      <c r="D17" s="54">
        <f t="shared" si="10"/>
        <v>57.262569832402235</v>
      </c>
      <c r="E17" s="54">
        <f t="shared" si="10"/>
        <v>58.03571428571429</v>
      </c>
      <c r="F17" s="54">
        <f t="shared" si="10"/>
        <v>59.08564814814815</v>
      </c>
      <c r="G17" s="54">
        <f t="shared" si="10"/>
        <v>59.49142519219397</v>
      </c>
      <c r="H17" s="54">
        <f t="shared" si="10"/>
        <v>59.86842105263158</v>
      </c>
      <c r="I17" s="54">
        <f t="shared" si="10"/>
        <v>60.474777448071215</v>
      </c>
      <c r="J17" s="54">
        <f t="shared" si="10"/>
        <v>60.04917025199754</v>
      </c>
      <c r="K17" s="54">
        <f t="shared" si="10"/>
        <v>59.1796875</v>
      </c>
      <c r="L17" s="54">
        <f t="shared" si="10"/>
        <v>60.02682763246143</v>
      </c>
      <c r="M17" s="54">
        <f t="shared" si="10"/>
        <v>60.36866359447005</v>
      </c>
      <c r="N17" s="118">
        <f t="shared" si="10"/>
        <v>61.263020833333336</v>
      </c>
      <c r="O17" s="55"/>
    </row>
    <row r="18" spans="1:15" s="46" customFormat="1" ht="12" customHeight="1">
      <c r="A18" s="50" t="s">
        <v>113</v>
      </c>
      <c r="B18" s="227">
        <v>196</v>
      </c>
      <c r="C18" s="252">
        <v>220</v>
      </c>
      <c r="D18" s="51">
        <v>225</v>
      </c>
      <c r="E18" s="51">
        <v>225</v>
      </c>
      <c r="F18" s="51">
        <v>216</v>
      </c>
      <c r="G18" s="51">
        <v>214</v>
      </c>
      <c r="H18" s="51">
        <v>221</v>
      </c>
      <c r="I18" s="51">
        <v>217</v>
      </c>
      <c r="J18" s="51">
        <v>201</v>
      </c>
      <c r="K18" s="51">
        <v>192</v>
      </c>
      <c r="L18" s="51">
        <v>189</v>
      </c>
      <c r="M18" s="51">
        <v>194</v>
      </c>
      <c r="N18" s="117">
        <v>212</v>
      </c>
      <c r="O18" s="49"/>
    </row>
    <row r="19" spans="1:15" s="46" customFormat="1" ht="12" customHeight="1">
      <c r="A19" s="52" t="s">
        <v>4</v>
      </c>
      <c r="B19" s="228">
        <f aca="true" t="shared" si="11" ref="B19:N19">B18/B3*100</f>
        <v>11.40861466821886</v>
      </c>
      <c r="C19" s="53">
        <f t="shared" si="11"/>
        <v>12.429378531073446</v>
      </c>
      <c r="D19" s="54">
        <f t="shared" si="11"/>
        <v>12.569832402234638</v>
      </c>
      <c r="E19" s="54">
        <f t="shared" si="11"/>
        <v>12.555803571428573</v>
      </c>
      <c r="F19" s="54">
        <f t="shared" si="11"/>
        <v>12.5</v>
      </c>
      <c r="G19" s="54">
        <f t="shared" si="11"/>
        <v>12.655233589591958</v>
      </c>
      <c r="H19" s="54">
        <f t="shared" si="11"/>
        <v>13.217703349282298</v>
      </c>
      <c r="I19" s="54">
        <f t="shared" si="11"/>
        <v>12.87833827893175</v>
      </c>
      <c r="J19" s="54">
        <f t="shared" si="11"/>
        <v>12.354025814382299</v>
      </c>
      <c r="K19" s="54">
        <f t="shared" si="11"/>
        <v>12.5</v>
      </c>
      <c r="L19" s="54">
        <f t="shared" si="11"/>
        <v>12.676056338028168</v>
      </c>
      <c r="M19" s="54">
        <f t="shared" si="11"/>
        <v>12.771560236998026</v>
      </c>
      <c r="N19" s="118">
        <f t="shared" si="11"/>
        <v>13.802083333333334</v>
      </c>
      <c r="O19" s="49"/>
    </row>
    <row r="20" spans="1:15" s="46" customFormat="1" ht="12" customHeight="1">
      <c r="A20" s="50" t="s">
        <v>115</v>
      </c>
      <c r="B20" s="227">
        <v>221</v>
      </c>
      <c r="C20" s="252">
        <v>234</v>
      </c>
      <c r="D20" s="51">
        <v>236</v>
      </c>
      <c r="E20" s="51">
        <v>97</v>
      </c>
      <c r="F20" s="51">
        <v>97</v>
      </c>
      <c r="G20" s="51">
        <v>90</v>
      </c>
      <c r="H20" s="51">
        <v>84</v>
      </c>
      <c r="I20" s="51">
        <v>83</v>
      </c>
      <c r="J20" s="51">
        <v>76</v>
      </c>
      <c r="K20" s="51">
        <v>72</v>
      </c>
      <c r="L20" s="51">
        <v>72</v>
      </c>
      <c r="M20" s="51">
        <v>338</v>
      </c>
      <c r="N20" s="117">
        <v>341</v>
      </c>
      <c r="O20" s="49"/>
    </row>
    <row r="21" spans="1:15" s="46" customFormat="1" ht="12" customHeight="1">
      <c r="A21" s="52" t="s">
        <v>4</v>
      </c>
      <c r="B21" s="228">
        <f aca="true" t="shared" si="12" ref="B21:N21">B20/B3*100</f>
        <v>12.863795110593715</v>
      </c>
      <c r="C21" s="53">
        <f t="shared" si="12"/>
        <v>13.220338983050848</v>
      </c>
      <c r="D21" s="54">
        <f t="shared" si="12"/>
        <v>13.184357541899441</v>
      </c>
      <c r="E21" s="54">
        <f t="shared" si="12"/>
        <v>5.412946428571429</v>
      </c>
      <c r="F21" s="54">
        <f t="shared" si="12"/>
        <v>5.613425925925926</v>
      </c>
      <c r="G21" s="54">
        <f t="shared" si="12"/>
        <v>5.322294500295683</v>
      </c>
      <c r="H21" s="54">
        <f t="shared" si="12"/>
        <v>5.023923444976076</v>
      </c>
      <c r="I21" s="54">
        <f t="shared" si="12"/>
        <v>4.925816023738872</v>
      </c>
      <c r="J21" s="54">
        <f t="shared" si="12"/>
        <v>4.671173939766441</v>
      </c>
      <c r="K21" s="54">
        <f t="shared" si="12"/>
        <v>4.6875</v>
      </c>
      <c r="L21" s="54">
        <f t="shared" si="12"/>
        <v>4.82897384305835</v>
      </c>
      <c r="M21" s="54">
        <f t="shared" si="12"/>
        <v>22.251481237656353</v>
      </c>
      <c r="N21" s="118">
        <f t="shared" si="12"/>
        <v>22.200520833333336</v>
      </c>
      <c r="O21" s="49"/>
    </row>
    <row r="22" spans="1:15" s="46" customFormat="1" ht="12" customHeight="1">
      <c r="A22" s="50" t="s">
        <v>116</v>
      </c>
      <c r="B22" s="227">
        <v>30</v>
      </c>
      <c r="C22" s="252">
        <v>32</v>
      </c>
      <c r="D22" s="51">
        <v>31</v>
      </c>
      <c r="E22" s="51">
        <v>31</v>
      </c>
      <c r="F22" s="51">
        <v>38</v>
      </c>
      <c r="G22" s="51">
        <v>37</v>
      </c>
      <c r="H22" s="51">
        <v>34</v>
      </c>
      <c r="I22" s="51">
        <v>36</v>
      </c>
      <c r="J22" s="51">
        <v>38</v>
      </c>
      <c r="K22" s="51">
        <v>39</v>
      </c>
      <c r="L22" s="51">
        <v>39</v>
      </c>
      <c r="M22" s="51">
        <v>33</v>
      </c>
      <c r="N22" s="117">
        <v>31</v>
      </c>
      <c r="O22" s="49"/>
    </row>
    <row r="23" spans="1:15" s="56" customFormat="1" ht="10.5" customHeight="1">
      <c r="A23" s="52" t="s">
        <v>4</v>
      </c>
      <c r="B23" s="228">
        <f aca="true" t="shared" si="13" ref="B23:N23">B22/B3*100</f>
        <v>1.7462165308498252</v>
      </c>
      <c r="C23" s="53">
        <f t="shared" si="13"/>
        <v>1.807909604519774</v>
      </c>
      <c r="D23" s="54">
        <f t="shared" si="13"/>
        <v>1.7318435754189943</v>
      </c>
      <c r="E23" s="54">
        <f t="shared" si="13"/>
        <v>1.7299107142857144</v>
      </c>
      <c r="F23" s="54">
        <f t="shared" si="13"/>
        <v>2.199074074074074</v>
      </c>
      <c r="G23" s="54">
        <f t="shared" si="13"/>
        <v>2.1880544056771143</v>
      </c>
      <c r="H23" s="54">
        <f t="shared" si="13"/>
        <v>2.0334928229665072</v>
      </c>
      <c r="I23" s="54">
        <f t="shared" si="13"/>
        <v>2.136498516320475</v>
      </c>
      <c r="J23" s="54">
        <f t="shared" si="13"/>
        <v>2.3355869698832206</v>
      </c>
      <c r="K23" s="54">
        <f t="shared" si="13"/>
        <v>2.5390625</v>
      </c>
      <c r="L23" s="54">
        <f t="shared" si="13"/>
        <v>2.61569416498994</v>
      </c>
      <c r="M23" s="54">
        <f t="shared" si="13"/>
        <v>2.1724818959842</v>
      </c>
      <c r="N23" s="118">
        <f t="shared" si="13"/>
        <v>2.018229166666667</v>
      </c>
      <c r="O23" s="55"/>
    </row>
    <row r="24" spans="1:15" s="46" customFormat="1" ht="12" customHeight="1">
      <c r="A24" s="50" t="s">
        <v>55</v>
      </c>
      <c r="B24" s="227">
        <v>79</v>
      </c>
      <c r="C24" s="252">
        <v>81</v>
      </c>
      <c r="D24" s="51">
        <v>77</v>
      </c>
      <c r="E24" s="51">
        <v>74</v>
      </c>
      <c r="F24" s="51">
        <v>76</v>
      </c>
      <c r="G24" s="51">
        <v>77</v>
      </c>
      <c r="H24" s="51">
        <v>76</v>
      </c>
      <c r="I24" s="51">
        <v>74</v>
      </c>
      <c r="J24" s="51">
        <v>73</v>
      </c>
      <c r="K24" s="51">
        <v>68</v>
      </c>
      <c r="L24" s="51">
        <v>68</v>
      </c>
      <c r="M24" s="51">
        <v>76</v>
      </c>
      <c r="N24" s="117">
        <v>79</v>
      </c>
      <c r="O24" s="49"/>
    </row>
    <row r="25" spans="1:15" s="56" customFormat="1" ht="11.25" customHeight="1" thickBot="1">
      <c r="A25" s="57" t="s">
        <v>4</v>
      </c>
      <c r="B25" s="229">
        <f aca="true" t="shared" si="14" ref="B25:N25">B24/B3*100</f>
        <v>4.59837019790454</v>
      </c>
      <c r="C25" s="253">
        <f t="shared" si="14"/>
        <v>4.576271186440678</v>
      </c>
      <c r="D25" s="58">
        <f t="shared" si="14"/>
        <v>4.301675977653631</v>
      </c>
      <c r="E25" s="58">
        <f t="shared" si="14"/>
        <v>4.129464285714286</v>
      </c>
      <c r="F25" s="58">
        <f t="shared" si="14"/>
        <v>4.398148148148148</v>
      </c>
      <c r="G25" s="58">
        <f t="shared" si="14"/>
        <v>4.553518628030751</v>
      </c>
      <c r="H25" s="58">
        <f t="shared" si="14"/>
        <v>4.545454545454546</v>
      </c>
      <c r="I25" s="58">
        <f t="shared" si="14"/>
        <v>4.391691394658754</v>
      </c>
      <c r="J25" s="58">
        <f t="shared" si="14"/>
        <v>4.486785494775661</v>
      </c>
      <c r="K25" s="58">
        <f t="shared" si="14"/>
        <v>4.427083333333334</v>
      </c>
      <c r="L25" s="58">
        <f t="shared" si="14"/>
        <v>4.560697518443997</v>
      </c>
      <c r="M25" s="58">
        <f t="shared" si="14"/>
        <v>5.003291639236339</v>
      </c>
      <c r="N25" s="119">
        <f t="shared" si="14"/>
        <v>5.143229166666666</v>
      </c>
      <c r="O25" s="55"/>
    </row>
    <row r="26" spans="1:14" s="1" customFormat="1" ht="12" customHeight="1" thickBot="1">
      <c r="A26" s="32" t="s">
        <v>8</v>
      </c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5"/>
    </row>
    <row r="27" spans="1:14" s="1" customFormat="1" ht="12" customHeight="1" thickBot="1">
      <c r="A27" s="10" t="s">
        <v>1</v>
      </c>
      <c r="B27" s="42" t="s">
        <v>99</v>
      </c>
      <c r="C27" s="43" t="s">
        <v>100</v>
      </c>
      <c r="D27" s="43" t="s">
        <v>101</v>
      </c>
      <c r="E27" s="43" t="s">
        <v>102</v>
      </c>
      <c r="F27" s="43" t="s">
        <v>103</v>
      </c>
      <c r="G27" s="43" t="s">
        <v>104</v>
      </c>
      <c r="H27" s="43" t="s">
        <v>47</v>
      </c>
      <c r="I27" s="43" t="s">
        <v>105</v>
      </c>
      <c r="J27" s="43" t="s">
        <v>106</v>
      </c>
      <c r="K27" s="43" t="s">
        <v>107</v>
      </c>
      <c r="L27" s="43" t="s">
        <v>108</v>
      </c>
      <c r="M27" s="44" t="s">
        <v>109</v>
      </c>
      <c r="N27" s="25" t="s">
        <v>39</v>
      </c>
    </row>
    <row r="28" spans="1:14" ht="12" customHeight="1" thickBot="1">
      <c r="A28" s="26" t="s">
        <v>9</v>
      </c>
      <c r="B28" s="238">
        <v>168</v>
      </c>
      <c r="C28" s="14">
        <v>143</v>
      </c>
      <c r="D28" s="14">
        <v>140</v>
      </c>
      <c r="E28" s="14">
        <v>131</v>
      </c>
      <c r="F28" s="14">
        <v>125</v>
      </c>
      <c r="G28" s="14">
        <v>141</v>
      </c>
      <c r="H28" s="14">
        <v>168</v>
      </c>
      <c r="I28" s="14">
        <v>132</v>
      </c>
      <c r="J28" s="14">
        <v>177</v>
      </c>
      <c r="K28" s="14">
        <v>151</v>
      </c>
      <c r="L28" s="14">
        <v>186</v>
      </c>
      <c r="M28" s="14">
        <v>169</v>
      </c>
      <c r="N28" s="12">
        <f>SUM(B28:M28)</f>
        <v>1831</v>
      </c>
    </row>
    <row r="29" spans="1:14" ht="12" customHeight="1" thickTop="1">
      <c r="A29" s="20" t="s">
        <v>3</v>
      </c>
      <c r="B29" s="239">
        <v>77</v>
      </c>
      <c r="C29" s="16">
        <v>65</v>
      </c>
      <c r="D29" s="16">
        <v>80</v>
      </c>
      <c r="E29" s="16">
        <v>69</v>
      </c>
      <c r="F29" s="16">
        <v>58</v>
      </c>
      <c r="G29" s="16">
        <v>80</v>
      </c>
      <c r="H29" s="16">
        <v>91</v>
      </c>
      <c r="I29" s="16">
        <v>71</v>
      </c>
      <c r="J29" s="16">
        <v>85</v>
      </c>
      <c r="K29" s="16">
        <v>74</v>
      </c>
      <c r="L29" s="16">
        <v>80</v>
      </c>
      <c r="M29" s="16">
        <v>87</v>
      </c>
      <c r="N29" s="27">
        <f>SUM(B29:M29)</f>
        <v>917</v>
      </c>
    </row>
    <row r="30" spans="1:14" s="8" customFormat="1" ht="10.5" customHeight="1">
      <c r="A30" s="17" t="s">
        <v>10</v>
      </c>
      <c r="B30" s="240">
        <f aca="true" t="shared" si="15" ref="B30:M30">B29/B28*100</f>
        <v>45.83333333333333</v>
      </c>
      <c r="C30" s="19">
        <f t="shared" si="15"/>
        <v>45.45454545454545</v>
      </c>
      <c r="D30" s="19">
        <f t="shared" si="15"/>
        <v>57.14285714285714</v>
      </c>
      <c r="E30" s="19">
        <f t="shared" si="15"/>
        <v>52.67175572519084</v>
      </c>
      <c r="F30" s="19">
        <f t="shared" si="15"/>
        <v>46.400000000000006</v>
      </c>
      <c r="G30" s="19">
        <f t="shared" si="15"/>
        <v>56.73758865248227</v>
      </c>
      <c r="H30" s="19">
        <f t="shared" si="15"/>
        <v>54.166666666666664</v>
      </c>
      <c r="I30" s="19">
        <f t="shared" si="15"/>
        <v>53.78787878787878</v>
      </c>
      <c r="J30" s="19">
        <f t="shared" si="15"/>
        <v>48.0225988700565</v>
      </c>
      <c r="K30" s="19">
        <f t="shared" si="15"/>
        <v>49.00662251655629</v>
      </c>
      <c r="L30" s="19">
        <f t="shared" si="15"/>
        <v>43.01075268817204</v>
      </c>
      <c r="M30" s="19">
        <f t="shared" si="15"/>
        <v>51.4792899408284</v>
      </c>
      <c r="N30" s="28">
        <f>N29/N28*100</f>
        <v>50.081922446750404</v>
      </c>
    </row>
    <row r="31" spans="1:14" ht="12" customHeight="1">
      <c r="A31" s="20" t="s">
        <v>11</v>
      </c>
      <c r="B31" s="239">
        <v>41</v>
      </c>
      <c r="C31" s="16">
        <v>24</v>
      </c>
      <c r="D31" s="16">
        <v>24</v>
      </c>
      <c r="E31" s="16">
        <v>20</v>
      </c>
      <c r="F31" s="16">
        <v>25</v>
      </c>
      <c r="G31" s="16">
        <v>50</v>
      </c>
      <c r="H31" s="16">
        <v>52</v>
      </c>
      <c r="I31" s="16">
        <v>37</v>
      </c>
      <c r="J31" s="16">
        <v>61</v>
      </c>
      <c r="K31" s="16">
        <v>52</v>
      </c>
      <c r="L31" s="16">
        <v>42</v>
      </c>
      <c r="M31" s="16">
        <v>22</v>
      </c>
      <c r="N31" s="27">
        <f>SUM(B31:M31)</f>
        <v>450</v>
      </c>
    </row>
    <row r="32" spans="1:14" s="8" customFormat="1" ht="10.5" customHeight="1">
      <c r="A32" s="17" t="s">
        <v>10</v>
      </c>
      <c r="B32" s="240">
        <f aca="true" t="shared" si="16" ref="B32:M32">B31/B28*100</f>
        <v>24.404761904761905</v>
      </c>
      <c r="C32" s="19">
        <f t="shared" si="16"/>
        <v>16.783216783216783</v>
      </c>
      <c r="D32" s="19">
        <f t="shared" si="16"/>
        <v>17.142857142857142</v>
      </c>
      <c r="E32" s="19">
        <f t="shared" si="16"/>
        <v>15.267175572519085</v>
      </c>
      <c r="F32" s="19">
        <f t="shared" si="16"/>
        <v>20</v>
      </c>
      <c r="G32" s="19">
        <f t="shared" si="16"/>
        <v>35.46099290780142</v>
      </c>
      <c r="H32" s="19">
        <f t="shared" si="16"/>
        <v>30.952380952380953</v>
      </c>
      <c r="I32" s="19">
        <f t="shared" si="16"/>
        <v>28.030303030303028</v>
      </c>
      <c r="J32" s="19">
        <f t="shared" si="16"/>
        <v>34.463276836158194</v>
      </c>
      <c r="K32" s="19">
        <f t="shared" si="16"/>
        <v>34.437086092715234</v>
      </c>
      <c r="L32" s="19">
        <f t="shared" si="16"/>
        <v>22.58064516129032</v>
      </c>
      <c r="M32" s="19">
        <f t="shared" si="16"/>
        <v>13.017751479289942</v>
      </c>
      <c r="N32" s="28">
        <f>N31/N28*100</f>
        <v>24.576734025122885</v>
      </c>
    </row>
    <row r="33" spans="1:14" ht="12" customHeight="1">
      <c r="A33" s="20" t="s">
        <v>12</v>
      </c>
      <c r="B33" s="239">
        <f aca="true" t="shared" si="17" ref="B33:G33">B28-B31</f>
        <v>127</v>
      </c>
      <c r="C33" s="16">
        <f t="shared" si="17"/>
        <v>119</v>
      </c>
      <c r="D33" s="16">
        <f t="shared" si="17"/>
        <v>116</v>
      </c>
      <c r="E33" s="16">
        <f t="shared" si="17"/>
        <v>111</v>
      </c>
      <c r="F33" s="16">
        <f t="shared" si="17"/>
        <v>100</v>
      </c>
      <c r="G33" s="16">
        <f t="shared" si="17"/>
        <v>91</v>
      </c>
      <c r="H33" s="16">
        <f aca="true" t="shared" si="18" ref="H33:M33">H28-H31</f>
        <v>116</v>
      </c>
      <c r="I33" s="16">
        <f t="shared" si="18"/>
        <v>95</v>
      </c>
      <c r="J33" s="16">
        <f t="shared" si="18"/>
        <v>116</v>
      </c>
      <c r="K33" s="16">
        <f t="shared" si="18"/>
        <v>99</v>
      </c>
      <c r="L33" s="16">
        <f t="shared" si="18"/>
        <v>144</v>
      </c>
      <c r="M33" s="16">
        <f t="shared" si="18"/>
        <v>147</v>
      </c>
      <c r="N33" s="27">
        <f>SUM(B33:M33)</f>
        <v>1381</v>
      </c>
    </row>
    <row r="34" spans="1:14" s="8" customFormat="1" ht="10.5" customHeight="1">
      <c r="A34" s="17" t="s">
        <v>10</v>
      </c>
      <c r="B34" s="240">
        <f aca="true" t="shared" si="19" ref="B34:M34">B33/B28*100</f>
        <v>75.59523809523809</v>
      </c>
      <c r="C34" s="19">
        <f t="shared" si="19"/>
        <v>83.21678321678321</v>
      </c>
      <c r="D34" s="19">
        <f t="shared" si="19"/>
        <v>82.85714285714286</v>
      </c>
      <c r="E34" s="19">
        <f t="shared" si="19"/>
        <v>84.7328244274809</v>
      </c>
      <c r="F34" s="19">
        <f t="shared" si="19"/>
        <v>80</v>
      </c>
      <c r="G34" s="19">
        <f t="shared" si="19"/>
        <v>64.53900709219859</v>
      </c>
      <c r="H34" s="19">
        <f t="shared" si="19"/>
        <v>69.04761904761905</v>
      </c>
      <c r="I34" s="19">
        <f t="shared" si="19"/>
        <v>71.96969696969697</v>
      </c>
      <c r="J34" s="19">
        <f t="shared" si="19"/>
        <v>65.5367231638418</v>
      </c>
      <c r="K34" s="19">
        <f t="shared" si="19"/>
        <v>65.56291390728477</v>
      </c>
      <c r="L34" s="19">
        <f t="shared" si="19"/>
        <v>77.41935483870968</v>
      </c>
      <c r="M34" s="19">
        <f t="shared" si="19"/>
        <v>86.98224852071006</v>
      </c>
      <c r="N34" s="28">
        <f>N33/N28*100</f>
        <v>75.42326597487713</v>
      </c>
    </row>
    <row r="35" spans="1:14" ht="12" customHeight="1">
      <c r="A35" s="20" t="s">
        <v>42</v>
      </c>
      <c r="B35" s="239">
        <v>126</v>
      </c>
      <c r="C35" s="16">
        <v>114</v>
      </c>
      <c r="D35" s="16">
        <v>103</v>
      </c>
      <c r="E35" s="16">
        <v>97</v>
      </c>
      <c r="F35" s="16">
        <v>96</v>
      </c>
      <c r="G35" s="16">
        <v>88</v>
      </c>
      <c r="H35" s="16">
        <v>99</v>
      </c>
      <c r="I35" s="16">
        <v>81</v>
      </c>
      <c r="J35" s="16">
        <v>124</v>
      </c>
      <c r="K35" s="16">
        <v>108</v>
      </c>
      <c r="L35" s="16">
        <v>125</v>
      </c>
      <c r="M35" s="16">
        <v>112</v>
      </c>
      <c r="N35" s="27">
        <f>SUM(B35:M35)</f>
        <v>1273</v>
      </c>
    </row>
    <row r="36" spans="1:14" s="8" customFormat="1" ht="10.5" customHeight="1">
      <c r="A36" s="17" t="s">
        <v>10</v>
      </c>
      <c r="B36" s="240">
        <f aca="true" t="shared" si="20" ref="B36:M36">B35/B28*100</f>
        <v>75</v>
      </c>
      <c r="C36" s="19">
        <f t="shared" si="20"/>
        <v>79.72027972027972</v>
      </c>
      <c r="D36" s="19">
        <f t="shared" si="20"/>
        <v>73.57142857142858</v>
      </c>
      <c r="E36" s="19">
        <f t="shared" si="20"/>
        <v>74.04580152671755</v>
      </c>
      <c r="F36" s="19">
        <f t="shared" si="20"/>
        <v>76.8</v>
      </c>
      <c r="G36" s="19">
        <f t="shared" si="20"/>
        <v>62.4113475177305</v>
      </c>
      <c r="H36" s="19">
        <f t="shared" si="20"/>
        <v>58.92857142857143</v>
      </c>
      <c r="I36" s="19">
        <f t="shared" si="20"/>
        <v>61.36363636363637</v>
      </c>
      <c r="J36" s="19">
        <f t="shared" si="20"/>
        <v>70.05649717514125</v>
      </c>
      <c r="K36" s="19">
        <f t="shared" si="20"/>
        <v>71.52317880794702</v>
      </c>
      <c r="L36" s="19">
        <f t="shared" si="20"/>
        <v>67.20430107526882</v>
      </c>
      <c r="M36" s="19">
        <f t="shared" si="20"/>
        <v>66.27218934911244</v>
      </c>
      <c r="N36" s="28">
        <f>N35/N28*100</f>
        <v>69.52484980884762</v>
      </c>
    </row>
    <row r="37" spans="1:14" ht="12" customHeight="1">
      <c r="A37" s="20" t="s">
        <v>5</v>
      </c>
      <c r="B37" s="239">
        <f aca="true" t="shared" si="21" ref="B37:G37">B28-B35</f>
        <v>42</v>
      </c>
      <c r="C37" s="31">
        <f t="shared" si="21"/>
        <v>29</v>
      </c>
      <c r="D37" s="31">
        <f t="shared" si="21"/>
        <v>37</v>
      </c>
      <c r="E37" s="31">
        <f t="shared" si="21"/>
        <v>34</v>
      </c>
      <c r="F37" s="31">
        <f t="shared" si="21"/>
        <v>29</v>
      </c>
      <c r="G37" s="31">
        <f t="shared" si="21"/>
        <v>53</v>
      </c>
      <c r="H37" s="31">
        <f aca="true" t="shared" si="22" ref="H37:M37">H28-H35</f>
        <v>69</v>
      </c>
      <c r="I37" s="31">
        <f t="shared" si="22"/>
        <v>51</v>
      </c>
      <c r="J37" s="31">
        <f t="shared" si="22"/>
        <v>53</v>
      </c>
      <c r="K37" s="31">
        <f t="shared" si="22"/>
        <v>43</v>
      </c>
      <c r="L37" s="31">
        <f t="shared" si="22"/>
        <v>61</v>
      </c>
      <c r="M37" s="31">
        <f t="shared" si="22"/>
        <v>57</v>
      </c>
      <c r="N37" s="27">
        <f>SUM(B37:M37)</f>
        <v>558</v>
      </c>
    </row>
    <row r="38" spans="1:14" s="8" customFormat="1" ht="9.75" customHeight="1">
      <c r="A38" s="17" t="s">
        <v>10</v>
      </c>
      <c r="B38" s="240">
        <f aca="true" t="shared" si="23" ref="B38:M38">B37/B28*100</f>
        <v>25</v>
      </c>
      <c r="C38" s="19">
        <f t="shared" si="23"/>
        <v>20.27972027972028</v>
      </c>
      <c r="D38" s="19">
        <f t="shared" si="23"/>
        <v>26.42857142857143</v>
      </c>
      <c r="E38" s="19">
        <f t="shared" si="23"/>
        <v>25.954198473282442</v>
      </c>
      <c r="F38" s="19">
        <f t="shared" si="23"/>
        <v>23.200000000000003</v>
      </c>
      <c r="G38" s="19">
        <f t="shared" si="23"/>
        <v>37.5886524822695</v>
      </c>
      <c r="H38" s="19">
        <f t="shared" si="23"/>
        <v>41.07142857142857</v>
      </c>
      <c r="I38" s="19">
        <f t="shared" si="23"/>
        <v>38.63636363636363</v>
      </c>
      <c r="J38" s="19">
        <f t="shared" si="23"/>
        <v>29.943502824858758</v>
      </c>
      <c r="K38" s="19">
        <f t="shared" si="23"/>
        <v>28.47682119205298</v>
      </c>
      <c r="L38" s="19">
        <f t="shared" si="23"/>
        <v>32.795698924731184</v>
      </c>
      <c r="M38" s="19">
        <f t="shared" si="23"/>
        <v>33.72781065088758</v>
      </c>
      <c r="N38" s="28">
        <f>N37/N28*100</f>
        <v>30.475150191152377</v>
      </c>
    </row>
    <row r="39" spans="1:15" s="56" customFormat="1" ht="11.25" customHeight="1">
      <c r="A39" s="50" t="s">
        <v>111</v>
      </c>
      <c r="B39" s="267">
        <v>68</v>
      </c>
      <c r="C39" s="127">
        <v>53</v>
      </c>
      <c r="D39" s="127">
        <v>48</v>
      </c>
      <c r="E39" s="127">
        <v>49</v>
      </c>
      <c r="F39" s="127">
        <v>41</v>
      </c>
      <c r="G39" s="127">
        <v>63</v>
      </c>
      <c r="H39" s="127">
        <v>83</v>
      </c>
      <c r="I39" s="127">
        <v>60</v>
      </c>
      <c r="J39" s="127">
        <v>80</v>
      </c>
      <c r="K39" s="127">
        <v>70</v>
      </c>
      <c r="L39" s="127">
        <v>76</v>
      </c>
      <c r="M39" s="127">
        <v>55</v>
      </c>
      <c r="N39" s="27">
        <f>SUM(B39:M39)</f>
        <v>746</v>
      </c>
      <c r="O39" s="55"/>
    </row>
    <row r="40" spans="1:15" s="56" customFormat="1" ht="11.25" customHeight="1">
      <c r="A40" s="52" t="s">
        <v>4</v>
      </c>
      <c r="B40" s="53">
        <f aca="true" t="shared" si="24" ref="B40:M40">B39/B28*100</f>
        <v>40.476190476190474</v>
      </c>
      <c r="C40" s="54">
        <f t="shared" si="24"/>
        <v>37.06293706293706</v>
      </c>
      <c r="D40" s="54">
        <f t="shared" si="24"/>
        <v>34.285714285714285</v>
      </c>
      <c r="E40" s="54">
        <f t="shared" si="24"/>
        <v>37.404580152671755</v>
      </c>
      <c r="F40" s="54">
        <f t="shared" si="24"/>
        <v>32.800000000000004</v>
      </c>
      <c r="G40" s="54">
        <f t="shared" si="24"/>
        <v>44.680851063829785</v>
      </c>
      <c r="H40" s="54">
        <f t="shared" si="24"/>
        <v>49.404761904761905</v>
      </c>
      <c r="I40" s="54">
        <f t="shared" si="24"/>
        <v>45.45454545454545</v>
      </c>
      <c r="J40" s="54">
        <f t="shared" si="24"/>
        <v>45.19774011299435</v>
      </c>
      <c r="K40" s="54">
        <f t="shared" si="24"/>
        <v>46.35761589403973</v>
      </c>
      <c r="L40" s="54">
        <f t="shared" si="24"/>
        <v>40.86021505376344</v>
      </c>
      <c r="M40" s="54">
        <f t="shared" si="24"/>
        <v>32.544378698224854</v>
      </c>
      <c r="N40" s="61">
        <f>N39/N28*100</f>
        <v>40.74276351720371</v>
      </c>
      <c r="O40" s="55"/>
    </row>
    <row r="41" spans="1:15" s="46" customFormat="1" ht="12" customHeight="1">
      <c r="A41" s="50" t="s">
        <v>112</v>
      </c>
      <c r="B41" s="252">
        <v>64</v>
      </c>
      <c r="C41" s="51">
        <v>61</v>
      </c>
      <c r="D41" s="51">
        <v>67</v>
      </c>
      <c r="E41" s="51">
        <v>62</v>
      </c>
      <c r="F41" s="51">
        <v>58</v>
      </c>
      <c r="G41" s="51">
        <v>69</v>
      </c>
      <c r="H41" s="51">
        <v>89</v>
      </c>
      <c r="I41" s="51">
        <v>61</v>
      </c>
      <c r="J41" s="51">
        <v>65</v>
      </c>
      <c r="K41" s="51">
        <v>61</v>
      </c>
      <c r="L41" s="51">
        <v>79</v>
      </c>
      <c r="M41" s="51">
        <v>88</v>
      </c>
      <c r="N41" s="27">
        <f>SUM(B41:M41)</f>
        <v>824</v>
      </c>
      <c r="O41" s="49"/>
    </row>
    <row r="42" spans="1:15" s="56" customFormat="1" ht="10.5" customHeight="1">
      <c r="A42" s="52" t="s">
        <v>4</v>
      </c>
      <c r="B42" s="53">
        <f aca="true" t="shared" si="25" ref="B42:M42">B41/B28*100</f>
        <v>38.095238095238095</v>
      </c>
      <c r="C42" s="54">
        <f t="shared" si="25"/>
        <v>42.65734265734265</v>
      </c>
      <c r="D42" s="54">
        <f t="shared" si="25"/>
        <v>47.85714285714286</v>
      </c>
      <c r="E42" s="54">
        <f t="shared" si="25"/>
        <v>47.32824427480916</v>
      </c>
      <c r="F42" s="54">
        <f t="shared" si="25"/>
        <v>46.400000000000006</v>
      </c>
      <c r="G42" s="54">
        <f t="shared" si="25"/>
        <v>48.93617021276596</v>
      </c>
      <c r="H42" s="54">
        <f t="shared" si="25"/>
        <v>52.976190476190474</v>
      </c>
      <c r="I42" s="54">
        <f t="shared" si="25"/>
        <v>46.21212121212121</v>
      </c>
      <c r="J42" s="54">
        <f t="shared" si="25"/>
        <v>36.72316384180791</v>
      </c>
      <c r="K42" s="54">
        <f t="shared" si="25"/>
        <v>40.397350993377486</v>
      </c>
      <c r="L42" s="54">
        <f t="shared" si="25"/>
        <v>42.473118279569896</v>
      </c>
      <c r="M42" s="54">
        <f t="shared" si="25"/>
        <v>52.071005917159766</v>
      </c>
      <c r="N42" s="61">
        <f>N41/N28*100</f>
        <v>45.00273074822501</v>
      </c>
      <c r="O42" s="55"/>
    </row>
    <row r="43" spans="1:15" s="46" customFormat="1" ht="12" customHeight="1">
      <c r="A43" s="50" t="s">
        <v>175</v>
      </c>
      <c r="B43" s="252">
        <v>45</v>
      </c>
      <c r="C43" s="51">
        <v>13</v>
      </c>
      <c r="D43" s="51">
        <v>8</v>
      </c>
      <c r="E43" s="51">
        <v>10</v>
      </c>
      <c r="F43" s="51">
        <v>10</v>
      </c>
      <c r="G43" s="51">
        <v>17</v>
      </c>
      <c r="H43" s="51">
        <v>6</v>
      </c>
      <c r="I43" s="51">
        <v>7</v>
      </c>
      <c r="J43" s="51">
        <v>12</v>
      </c>
      <c r="K43" s="51">
        <v>8</v>
      </c>
      <c r="L43" s="51">
        <v>11</v>
      </c>
      <c r="M43" s="51">
        <v>24</v>
      </c>
      <c r="N43" s="27">
        <f>SUM(B43:M43)</f>
        <v>171</v>
      </c>
      <c r="O43" s="49"/>
    </row>
    <row r="44" spans="1:15" s="46" customFormat="1" ht="12" customHeight="1">
      <c r="A44" s="52" t="s">
        <v>4</v>
      </c>
      <c r="B44" s="53">
        <f aca="true" t="shared" si="26" ref="B44:M44">B43/B28*100</f>
        <v>26.785714285714285</v>
      </c>
      <c r="C44" s="54">
        <f t="shared" si="26"/>
        <v>9.090909090909092</v>
      </c>
      <c r="D44" s="54">
        <f t="shared" si="26"/>
        <v>5.714285714285714</v>
      </c>
      <c r="E44" s="54">
        <f t="shared" si="26"/>
        <v>7.633587786259542</v>
      </c>
      <c r="F44" s="54">
        <f t="shared" si="26"/>
        <v>8</v>
      </c>
      <c r="G44" s="54">
        <f t="shared" si="26"/>
        <v>12.056737588652481</v>
      </c>
      <c r="H44" s="54">
        <f t="shared" si="26"/>
        <v>3.571428571428571</v>
      </c>
      <c r="I44" s="54">
        <f t="shared" si="26"/>
        <v>5.303030303030303</v>
      </c>
      <c r="J44" s="54">
        <f t="shared" si="26"/>
        <v>6.779661016949152</v>
      </c>
      <c r="K44" s="54">
        <f t="shared" si="26"/>
        <v>5.298013245033113</v>
      </c>
      <c r="L44" s="54">
        <f t="shared" si="26"/>
        <v>5.913978494623656</v>
      </c>
      <c r="M44" s="54">
        <f t="shared" si="26"/>
        <v>14.201183431952662</v>
      </c>
      <c r="N44" s="61">
        <f>N43/N28*100</f>
        <v>9.339158929546695</v>
      </c>
      <c r="O44" s="49"/>
    </row>
    <row r="45" spans="1:15" s="46" customFormat="1" ht="12" customHeight="1">
      <c r="A45" s="50" t="s">
        <v>114</v>
      </c>
      <c r="B45" s="252">
        <v>17</v>
      </c>
      <c r="C45" s="51">
        <v>15</v>
      </c>
      <c r="D45" s="51">
        <v>8</v>
      </c>
      <c r="E45" s="51">
        <v>5</v>
      </c>
      <c r="F45" s="51">
        <v>3</v>
      </c>
      <c r="G45" s="51">
        <v>2</v>
      </c>
      <c r="H45" s="51">
        <v>1</v>
      </c>
      <c r="I45" s="51">
        <v>5</v>
      </c>
      <c r="J45" s="51">
        <v>6</v>
      </c>
      <c r="K45" s="51">
        <v>2</v>
      </c>
      <c r="L45" s="51">
        <v>35</v>
      </c>
      <c r="M45" s="51">
        <v>32</v>
      </c>
      <c r="N45" s="27">
        <f>SUM(B45:M45)</f>
        <v>131</v>
      </c>
      <c r="O45" s="49"/>
    </row>
    <row r="46" spans="1:15" s="46" customFormat="1" ht="12" customHeight="1" thickBot="1">
      <c r="A46" s="52" t="s">
        <v>4</v>
      </c>
      <c r="B46" s="53">
        <f aca="true" t="shared" si="27" ref="B46:M46">B45/B28*100</f>
        <v>10.119047619047619</v>
      </c>
      <c r="C46" s="58">
        <f t="shared" si="27"/>
        <v>10.48951048951049</v>
      </c>
      <c r="D46" s="58">
        <f t="shared" si="27"/>
        <v>5.714285714285714</v>
      </c>
      <c r="E46" s="58">
        <f t="shared" si="27"/>
        <v>3.816793893129771</v>
      </c>
      <c r="F46" s="58">
        <f t="shared" si="27"/>
        <v>2.4</v>
      </c>
      <c r="G46" s="58">
        <f t="shared" si="27"/>
        <v>1.4184397163120568</v>
      </c>
      <c r="H46" s="58">
        <f t="shared" si="27"/>
        <v>0.5952380952380952</v>
      </c>
      <c r="I46" s="58">
        <f t="shared" si="27"/>
        <v>3.787878787878788</v>
      </c>
      <c r="J46" s="58">
        <f t="shared" si="27"/>
        <v>3.389830508474576</v>
      </c>
      <c r="K46" s="58">
        <f t="shared" si="27"/>
        <v>1.3245033112582782</v>
      </c>
      <c r="L46" s="58">
        <f t="shared" si="27"/>
        <v>18.817204301075268</v>
      </c>
      <c r="M46" s="58">
        <f t="shared" si="27"/>
        <v>18.93491124260355</v>
      </c>
      <c r="N46" s="61">
        <f>N45/N28*100</f>
        <v>7.154560349535773</v>
      </c>
      <c r="O46" s="49"/>
    </row>
    <row r="47" spans="1:14" s="4" customFormat="1" ht="12" customHeight="1" thickBot="1">
      <c r="A47" s="23" t="s">
        <v>14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6"/>
    </row>
    <row r="48" spans="1:14" s="3" customFormat="1" ht="12" customHeight="1" thickBot="1">
      <c r="A48" s="12" t="s">
        <v>15</v>
      </c>
      <c r="B48" s="131">
        <v>115</v>
      </c>
      <c r="C48" s="14">
        <v>123</v>
      </c>
      <c r="D48" s="14">
        <v>138</v>
      </c>
      <c r="E48" s="14">
        <v>195</v>
      </c>
      <c r="F48" s="14">
        <v>162</v>
      </c>
      <c r="G48" s="14">
        <v>159</v>
      </c>
      <c r="H48" s="14">
        <v>154</v>
      </c>
      <c r="I48" s="14">
        <v>190</v>
      </c>
      <c r="J48" s="14">
        <v>270</v>
      </c>
      <c r="K48" s="14">
        <v>198</v>
      </c>
      <c r="L48" s="14">
        <v>157</v>
      </c>
      <c r="M48" s="14">
        <v>151</v>
      </c>
      <c r="N48" s="12">
        <f>SUM(B48:M48)</f>
        <v>2012</v>
      </c>
    </row>
    <row r="49" spans="1:14" s="3" customFormat="1" ht="12" customHeight="1" thickTop="1">
      <c r="A49" s="27" t="s">
        <v>16</v>
      </c>
      <c r="B49" s="130">
        <v>56</v>
      </c>
      <c r="C49" s="16">
        <v>64</v>
      </c>
      <c r="D49" s="16">
        <v>72</v>
      </c>
      <c r="E49" s="16">
        <v>89</v>
      </c>
      <c r="F49" s="16">
        <v>65</v>
      </c>
      <c r="G49" s="16">
        <v>71</v>
      </c>
      <c r="H49" s="16">
        <v>72</v>
      </c>
      <c r="I49" s="16">
        <v>77</v>
      </c>
      <c r="J49" s="16">
        <v>128</v>
      </c>
      <c r="K49" s="16">
        <v>87</v>
      </c>
      <c r="L49" s="16">
        <v>78</v>
      </c>
      <c r="M49" s="16">
        <v>92</v>
      </c>
      <c r="N49" s="27">
        <f>SUM(B49:M49)</f>
        <v>951</v>
      </c>
    </row>
    <row r="50" spans="1:14" s="8" customFormat="1" ht="9" customHeight="1">
      <c r="A50" s="17" t="s">
        <v>17</v>
      </c>
      <c r="B50" s="132">
        <f aca="true" t="shared" si="28" ref="B50:M50">B49/B48*100</f>
        <v>48.69565217391305</v>
      </c>
      <c r="C50" s="19">
        <f t="shared" si="28"/>
        <v>52.03252032520326</v>
      </c>
      <c r="D50" s="19">
        <f t="shared" si="28"/>
        <v>52.17391304347826</v>
      </c>
      <c r="E50" s="19">
        <f t="shared" si="28"/>
        <v>45.64102564102564</v>
      </c>
      <c r="F50" s="19">
        <f t="shared" si="28"/>
        <v>40.123456790123456</v>
      </c>
      <c r="G50" s="19">
        <f t="shared" si="28"/>
        <v>44.65408805031446</v>
      </c>
      <c r="H50" s="19">
        <f t="shared" si="28"/>
        <v>46.75324675324675</v>
      </c>
      <c r="I50" s="19">
        <f t="shared" si="28"/>
        <v>40.526315789473685</v>
      </c>
      <c r="J50" s="19">
        <f t="shared" si="28"/>
        <v>47.40740740740741</v>
      </c>
      <c r="K50" s="19">
        <f t="shared" si="28"/>
        <v>43.93939393939394</v>
      </c>
      <c r="L50" s="19">
        <f t="shared" si="28"/>
        <v>49.681528662420384</v>
      </c>
      <c r="M50" s="19">
        <f t="shared" si="28"/>
        <v>60.9271523178808</v>
      </c>
      <c r="N50" s="28">
        <f>N49/N48*100</f>
        <v>47.26640159045726</v>
      </c>
    </row>
    <row r="51" spans="1:15" s="56" customFormat="1" ht="11.25" customHeight="1">
      <c r="A51" s="60" t="s">
        <v>111</v>
      </c>
      <c r="B51" s="133">
        <v>25</v>
      </c>
      <c r="C51" s="127">
        <v>55</v>
      </c>
      <c r="D51" s="127">
        <v>66</v>
      </c>
      <c r="E51" s="127">
        <v>85</v>
      </c>
      <c r="F51" s="127">
        <v>66</v>
      </c>
      <c r="G51" s="127">
        <v>52</v>
      </c>
      <c r="H51" s="127">
        <v>58</v>
      </c>
      <c r="I51" s="127">
        <v>77</v>
      </c>
      <c r="J51" s="127">
        <v>92</v>
      </c>
      <c r="K51" s="127">
        <v>80</v>
      </c>
      <c r="L51" s="127">
        <v>75</v>
      </c>
      <c r="M51" s="127">
        <v>70</v>
      </c>
      <c r="N51" s="27">
        <f>SUM(B51:M51)</f>
        <v>801</v>
      </c>
      <c r="O51" s="55"/>
    </row>
    <row r="52" spans="1:15" s="56" customFormat="1" ht="11.25" customHeight="1">
      <c r="A52" s="52" t="s">
        <v>4</v>
      </c>
      <c r="B52" s="67">
        <f aca="true" t="shared" si="29" ref="B52:M52">B51/B48*100</f>
        <v>21.73913043478261</v>
      </c>
      <c r="C52" s="54">
        <f t="shared" si="29"/>
        <v>44.71544715447154</v>
      </c>
      <c r="D52" s="54">
        <f t="shared" si="29"/>
        <v>47.82608695652174</v>
      </c>
      <c r="E52" s="54">
        <f t="shared" si="29"/>
        <v>43.58974358974359</v>
      </c>
      <c r="F52" s="54">
        <f t="shared" si="29"/>
        <v>40.74074074074074</v>
      </c>
      <c r="G52" s="54">
        <f t="shared" si="29"/>
        <v>32.70440251572327</v>
      </c>
      <c r="H52" s="54">
        <f t="shared" si="29"/>
        <v>37.66233766233766</v>
      </c>
      <c r="I52" s="54">
        <f t="shared" si="29"/>
        <v>40.526315789473685</v>
      </c>
      <c r="J52" s="54">
        <f t="shared" si="29"/>
        <v>34.074074074074076</v>
      </c>
      <c r="K52" s="54">
        <f t="shared" si="29"/>
        <v>40.4040404040404</v>
      </c>
      <c r="L52" s="54">
        <f t="shared" si="29"/>
        <v>47.77070063694268</v>
      </c>
      <c r="M52" s="54">
        <f t="shared" si="29"/>
        <v>46.35761589403973</v>
      </c>
      <c r="N52" s="61">
        <f>N51/N48*100</f>
        <v>39.811133200795226</v>
      </c>
      <c r="O52" s="55"/>
    </row>
    <row r="53" spans="1:15" s="46" customFormat="1" ht="12" customHeight="1">
      <c r="A53" s="60" t="s">
        <v>112</v>
      </c>
      <c r="B53" s="66">
        <v>41</v>
      </c>
      <c r="C53" s="51">
        <v>56</v>
      </c>
      <c r="D53" s="51">
        <v>46</v>
      </c>
      <c r="E53" s="51">
        <v>84</v>
      </c>
      <c r="F53" s="51">
        <v>73</v>
      </c>
      <c r="G53" s="51">
        <v>78</v>
      </c>
      <c r="H53" s="51">
        <v>72</v>
      </c>
      <c r="I53" s="51">
        <v>113</v>
      </c>
      <c r="J53" s="51">
        <v>136</v>
      </c>
      <c r="K53" s="51">
        <v>80</v>
      </c>
      <c r="L53" s="51">
        <v>55</v>
      </c>
      <c r="M53" s="51">
        <v>59</v>
      </c>
      <c r="N53" s="27">
        <f>SUM(B53:M53)</f>
        <v>893</v>
      </c>
      <c r="O53" s="49"/>
    </row>
    <row r="54" spans="1:15" s="56" customFormat="1" ht="10.5" customHeight="1">
      <c r="A54" s="52" t="s">
        <v>4</v>
      </c>
      <c r="B54" s="67">
        <f aca="true" t="shared" si="30" ref="B54:M54">B53/B48*100</f>
        <v>35.65217391304348</v>
      </c>
      <c r="C54" s="54">
        <f t="shared" si="30"/>
        <v>45.52845528455284</v>
      </c>
      <c r="D54" s="54">
        <f t="shared" si="30"/>
        <v>33.33333333333333</v>
      </c>
      <c r="E54" s="54">
        <f t="shared" si="30"/>
        <v>43.07692307692308</v>
      </c>
      <c r="F54" s="54">
        <f t="shared" si="30"/>
        <v>45.06172839506173</v>
      </c>
      <c r="G54" s="54">
        <f t="shared" si="30"/>
        <v>49.056603773584904</v>
      </c>
      <c r="H54" s="54">
        <f t="shared" si="30"/>
        <v>46.75324675324675</v>
      </c>
      <c r="I54" s="54">
        <f t="shared" si="30"/>
        <v>59.473684210526315</v>
      </c>
      <c r="J54" s="54">
        <f t="shared" si="30"/>
        <v>50.37037037037037</v>
      </c>
      <c r="K54" s="54">
        <f t="shared" si="30"/>
        <v>40.4040404040404</v>
      </c>
      <c r="L54" s="54">
        <f t="shared" si="30"/>
        <v>35.03184713375796</v>
      </c>
      <c r="M54" s="54">
        <f t="shared" si="30"/>
        <v>39.0728476821192</v>
      </c>
      <c r="N54" s="61">
        <f>N53/N48*100</f>
        <v>44.38369781312127</v>
      </c>
      <c r="O54" s="55"/>
    </row>
    <row r="55" spans="1:15" s="46" customFormat="1" ht="12" customHeight="1">
      <c r="A55" s="122" t="s">
        <v>113</v>
      </c>
      <c r="B55" s="133">
        <v>21</v>
      </c>
      <c r="C55" s="127">
        <v>6</v>
      </c>
      <c r="D55" s="127">
        <v>8</v>
      </c>
      <c r="E55" s="127">
        <v>20</v>
      </c>
      <c r="F55" s="127">
        <v>14</v>
      </c>
      <c r="G55" s="127">
        <v>10</v>
      </c>
      <c r="H55" s="127">
        <v>9</v>
      </c>
      <c r="I55" s="127">
        <v>23</v>
      </c>
      <c r="J55" s="127">
        <v>24</v>
      </c>
      <c r="K55" s="127">
        <v>9</v>
      </c>
      <c r="L55" s="127">
        <v>5</v>
      </c>
      <c r="M55" s="127">
        <v>5</v>
      </c>
      <c r="N55" s="38">
        <f>SUM(B55:M55)</f>
        <v>154</v>
      </c>
      <c r="O55" s="49"/>
    </row>
    <row r="56" spans="1:15" s="46" customFormat="1" ht="12" customHeight="1" thickBot="1">
      <c r="A56" s="128" t="s">
        <v>4</v>
      </c>
      <c r="B56" s="134">
        <f aca="true" t="shared" si="31" ref="B56:M56">B55/B48*100</f>
        <v>18.26086956521739</v>
      </c>
      <c r="C56" s="268">
        <f t="shared" si="31"/>
        <v>4.878048780487805</v>
      </c>
      <c r="D56" s="268">
        <f t="shared" si="31"/>
        <v>5.797101449275362</v>
      </c>
      <c r="E56" s="268">
        <f t="shared" si="31"/>
        <v>10.256410256410255</v>
      </c>
      <c r="F56" s="268">
        <f t="shared" si="31"/>
        <v>8.641975308641975</v>
      </c>
      <c r="G56" s="268">
        <f t="shared" si="31"/>
        <v>6.289308176100629</v>
      </c>
      <c r="H56" s="268">
        <f t="shared" si="31"/>
        <v>5.844155844155844</v>
      </c>
      <c r="I56" s="268">
        <f t="shared" si="31"/>
        <v>12.105263157894736</v>
      </c>
      <c r="J56" s="268">
        <f t="shared" si="31"/>
        <v>8.88888888888889</v>
      </c>
      <c r="K56" s="268">
        <f t="shared" si="31"/>
        <v>4.545454545454546</v>
      </c>
      <c r="L56" s="268">
        <f t="shared" si="31"/>
        <v>3.1847133757961785</v>
      </c>
      <c r="M56" s="268">
        <f t="shared" si="31"/>
        <v>3.3112582781456954</v>
      </c>
      <c r="N56" s="129">
        <f>N55/N48*100</f>
        <v>7.654075546719683</v>
      </c>
      <c r="O56" s="49"/>
    </row>
    <row r="57" spans="1:14" s="3" customFormat="1" ht="12.75" thickTop="1">
      <c r="A57" s="20" t="s">
        <v>142</v>
      </c>
      <c r="B57" s="130">
        <v>72</v>
      </c>
      <c r="C57" s="16">
        <v>64</v>
      </c>
      <c r="D57" s="16">
        <v>63</v>
      </c>
      <c r="E57" s="16">
        <v>94</v>
      </c>
      <c r="F57" s="16">
        <v>72</v>
      </c>
      <c r="G57" s="16">
        <v>77</v>
      </c>
      <c r="H57" s="16">
        <v>89</v>
      </c>
      <c r="I57" s="16">
        <v>77</v>
      </c>
      <c r="J57" s="16">
        <v>103</v>
      </c>
      <c r="K57" s="16">
        <v>87</v>
      </c>
      <c r="L57" s="16">
        <v>78</v>
      </c>
      <c r="M57" s="16">
        <v>73</v>
      </c>
      <c r="N57" s="27">
        <f>SUM(B57:M57)</f>
        <v>949</v>
      </c>
    </row>
    <row r="58" spans="1:14" s="8" customFormat="1" ht="9" customHeight="1">
      <c r="A58" s="17" t="s">
        <v>17</v>
      </c>
      <c r="B58" s="132">
        <f aca="true" t="shared" si="32" ref="B58:M58">B57/B48*100</f>
        <v>62.60869565217392</v>
      </c>
      <c r="C58" s="19">
        <f t="shared" si="32"/>
        <v>52.03252032520326</v>
      </c>
      <c r="D58" s="19">
        <f t="shared" si="32"/>
        <v>45.65217391304348</v>
      </c>
      <c r="E58" s="19">
        <f t="shared" si="32"/>
        <v>48.205128205128204</v>
      </c>
      <c r="F58" s="19">
        <f t="shared" si="32"/>
        <v>44.44444444444444</v>
      </c>
      <c r="G58" s="19">
        <f t="shared" si="32"/>
        <v>48.42767295597484</v>
      </c>
      <c r="H58" s="19">
        <f t="shared" si="32"/>
        <v>57.7922077922078</v>
      </c>
      <c r="I58" s="19">
        <f t="shared" si="32"/>
        <v>40.526315789473685</v>
      </c>
      <c r="J58" s="19">
        <f t="shared" si="32"/>
        <v>38.148148148148145</v>
      </c>
      <c r="K58" s="19">
        <f t="shared" si="32"/>
        <v>43.93939393939394</v>
      </c>
      <c r="L58" s="19">
        <f t="shared" si="32"/>
        <v>49.681528662420384</v>
      </c>
      <c r="M58" s="19">
        <f t="shared" si="32"/>
        <v>48.34437086092716</v>
      </c>
      <c r="N58" s="28">
        <f>N57/N48*100</f>
        <v>47.16699801192843</v>
      </c>
    </row>
    <row r="59" spans="1:14" s="3" customFormat="1" ht="12">
      <c r="A59" s="27" t="s">
        <v>149</v>
      </c>
      <c r="B59" s="130">
        <v>34</v>
      </c>
      <c r="C59" s="16">
        <v>38</v>
      </c>
      <c r="D59" s="16">
        <v>36</v>
      </c>
      <c r="E59" s="16">
        <v>42</v>
      </c>
      <c r="F59" s="16">
        <v>30</v>
      </c>
      <c r="G59" s="16">
        <v>33</v>
      </c>
      <c r="H59" s="16">
        <v>42</v>
      </c>
      <c r="I59" s="16">
        <v>34</v>
      </c>
      <c r="J59" s="16">
        <v>56</v>
      </c>
      <c r="K59" s="16">
        <v>35</v>
      </c>
      <c r="L59" s="16">
        <v>43</v>
      </c>
      <c r="M59" s="16">
        <v>42</v>
      </c>
      <c r="N59" s="27">
        <f>SUM(B59:M59)</f>
        <v>465</v>
      </c>
    </row>
    <row r="60" spans="1:14" s="8" customFormat="1" ht="8.25" customHeight="1">
      <c r="A60" s="17" t="s">
        <v>144</v>
      </c>
      <c r="B60" s="132">
        <f aca="true" t="shared" si="33" ref="B60:M60">B59/B48*100</f>
        <v>29.565217391304348</v>
      </c>
      <c r="C60" s="19">
        <f t="shared" si="33"/>
        <v>30.89430894308943</v>
      </c>
      <c r="D60" s="19">
        <f t="shared" si="33"/>
        <v>26.08695652173913</v>
      </c>
      <c r="E60" s="19">
        <f t="shared" si="33"/>
        <v>21.53846153846154</v>
      </c>
      <c r="F60" s="19">
        <f t="shared" si="33"/>
        <v>18.51851851851852</v>
      </c>
      <c r="G60" s="19">
        <f t="shared" si="33"/>
        <v>20.754716981132077</v>
      </c>
      <c r="H60" s="19">
        <f t="shared" si="33"/>
        <v>27.27272727272727</v>
      </c>
      <c r="I60" s="19">
        <f t="shared" si="33"/>
        <v>17.894736842105264</v>
      </c>
      <c r="J60" s="19">
        <f t="shared" si="33"/>
        <v>20.74074074074074</v>
      </c>
      <c r="K60" s="19">
        <f t="shared" si="33"/>
        <v>17.67676767676768</v>
      </c>
      <c r="L60" s="19">
        <f t="shared" si="33"/>
        <v>27.388535031847134</v>
      </c>
      <c r="M60" s="19">
        <f t="shared" si="33"/>
        <v>27.81456953642384</v>
      </c>
      <c r="N60" s="28">
        <f>N59/N48*100</f>
        <v>23.11133200795229</v>
      </c>
    </row>
    <row r="61" spans="1:14" s="3" customFormat="1" ht="12">
      <c r="A61" s="27" t="s">
        <v>143</v>
      </c>
      <c r="B61" s="130">
        <v>41</v>
      </c>
      <c r="C61" s="16">
        <v>55</v>
      </c>
      <c r="D61" s="16">
        <v>59</v>
      </c>
      <c r="E61" s="16">
        <v>82</v>
      </c>
      <c r="F61" s="16">
        <v>59</v>
      </c>
      <c r="G61" s="16">
        <v>64</v>
      </c>
      <c r="H61" s="16">
        <v>72</v>
      </c>
      <c r="I61" s="16">
        <v>58</v>
      </c>
      <c r="J61" s="16">
        <v>68</v>
      </c>
      <c r="K61" s="16">
        <v>63</v>
      </c>
      <c r="L61" s="16">
        <v>52</v>
      </c>
      <c r="M61" s="16">
        <v>47</v>
      </c>
      <c r="N61" s="27">
        <f>SUM(B61:M61)</f>
        <v>720</v>
      </c>
    </row>
    <row r="62" spans="1:14" s="8" customFormat="1" ht="9" customHeight="1">
      <c r="A62" s="17" t="s">
        <v>144</v>
      </c>
      <c r="B62" s="132">
        <f aca="true" t="shared" si="34" ref="B62:M62">B61/B48*100</f>
        <v>35.65217391304348</v>
      </c>
      <c r="C62" s="19">
        <f t="shared" si="34"/>
        <v>44.71544715447154</v>
      </c>
      <c r="D62" s="19">
        <f t="shared" si="34"/>
        <v>42.7536231884058</v>
      </c>
      <c r="E62" s="19">
        <f t="shared" si="34"/>
        <v>42.05128205128205</v>
      </c>
      <c r="F62" s="19">
        <f t="shared" si="34"/>
        <v>36.41975308641975</v>
      </c>
      <c r="G62" s="19">
        <f t="shared" si="34"/>
        <v>40.25157232704403</v>
      </c>
      <c r="H62" s="19">
        <f t="shared" si="34"/>
        <v>46.75324675324675</v>
      </c>
      <c r="I62" s="19">
        <f t="shared" si="34"/>
        <v>30.526315789473685</v>
      </c>
      <c r="J62" s="19">
        <f t="shared" si="34"/>
        <v>25.185185185185183</v>
      </c>
      <c r="K62" s="19">
        <f t="shared" si="34"/>
        <v>31.818181818181817</v>
      </c>
      <c r="L62" s="19">
        <f t="shared" si="34"/>
        <v>33.12101910828025</v>
      </c>
      <c r="M62" s="19">
        <f t="shared" si="34"/>
        <v>31.125827814569533</v>
      </c>
      <c r="N62" s="28">
        <f>N61/N48*100</f>
        <v>35.785288270377734</v>
      </c>
    </row>
    <row r="63" spans="1:14" s="3" customFormat="1" ht="12">
      <c r="A63" s="38" t="s">
        <v>150</v>
      </c>
      <c r="B63" s="135">
        <f aca="true" t="shared" si="35" ref="B63:G63">B57-B61</f>
        <v>31</v>
      </c>
      <c r="C63" s="31">
        <f t="shared" si="35"/>
        <v>9</v>
      </c>
      <c r="D63" s="31">
        <f t="shared" si="35"/>
        <v>4</v>
      </c>
      <c r="E63" s="31">
        <f t="shared" si="35"/>
        <v>12</v>
      </c>
      <c r="F63" s="31">
        <f t="shared" si="35"/>
        <v>13</v>
      </c>
      <c r="G63" s="31">
        <f t="shared" si="35"/>
        <v>13</v>
      </c>
      <c r="H63" s="31">
        <f aca="true" t="shared" si="36" ref="H63:M63">H57-H61</f>
        <v>17</v>
      </c>
      <c r="I63" s="31">
        <f t="shared" si="36"/>
        <v>19</v>
      </c>
      <c r="J63" s="31">
        <f t="shared" si="36"/>
        <v>35</v>
      </c>
      <c r="K63" s="31">
        <f t="shared" si="36"/>
        <v>24</v>
      </c>
      <c r="L63" s="31">
        <f t="shared" si="36"/>
        <v>26</v>
      </c>
      <c r="M63" s="31">
        <f t="shared" si="36"/>
        <v>26</v>
      </c>
      <c r="N63" s="38">
        <f>SUM(B63:M63)</f>
        <v>229</v>
      </c>
    </row>
    <row r="64" spans="1:14" s="2" customFormat="1" ht="9.75" customHeight="1">
      <c r="A64" s="17" t="s">
        <v>144</v>
      </c>
      <c r="B64" s="136">
        <f aca="true" t="shared" si="37" ref="B64:M64">B63/B48*100</f>
        <v>26.956521739130434</v>
      </c>
      <c r="C64" s="123">
        <f t="shared" si="37"/>
        <v>7.317073170731707</v>
      </c>
      <c r="D64" s="123">
        <f t="shared" si="37"/>
        <v>2.898550724637681</v>
      </c>
      <c r="E64" s="123">
        <f t="shared" si="37"/>
        <v>6.153846153846154</v>
      </c>
      <c r="F64" s="123">
        <f t="shared" si="37"/>
        <v>8.024691358024691</v>
      </c>
      <c r="G64" s="123">
        <f t="shared" si="37"/>
        <v>8.176100628930817</v>
      </c>
      <c r="H64" s="123">
        <f t="shared" si="37"/>
        <v>11.03896103896104</v>
      </c>
      <c r="I64" s="123">
        <f t="shared" si="37"/>
        <v>10</v>
      </c>
      <c r="J64" s="123">
        <f t="shared" si="37"/>
        <v>12.962962962962962</v>
      </c>
      <c r="K64" s="123">
        <f t="shared" si="37"/>
        <v>12.121212121212121</v>
      </c>
      <c r="L64" s="123">
        <f t="shared" si="37"/>
        <v>16.560509554140125</v>
      </c>
      <c r="M64" s="123">
        <f t="shared" si="37"/>
        <v>17.218543046357617</v>
      </c>
      <c r="N64" s="124">
        <f>N63/N48*100</f>
        <v>11.381709741550695</v>
      </c>
    </row>
    <row r="65" spans="1:14" s="3" customFormat="1" ht="12">
      <c r="A65" s="27" t="s">
        <v>145</v>
      </c>
      <c r="B65" s="130">
        <v>1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1</v>
      </c>
      <c r="L65" s="16">
        <v>0</v>
      </c>
      <c r="M65" s="16">
        <v>0</v>
      </c>
      <c r="N65" s="27">
        <f>SUM(B65:M65)</f>
        <v>5</v>
      </c>
    </row>
    <row r="66" spans="1:14" s="8" customFormat="1" ht="9" customHeight="1">
      <c r="A66" s="17" t="s">
        <v>146</v>
      </c>
      <c r="B66" s="132">
        <f aca="true" t="shared" si="38" ref="B66:M66">B65/B48*100</f>
        <v>0.8695652173913043</v>
      </c>
      <c r="C66" s="19">
        <f t="shared" si="38"/>
        <v>0.8130081300813009</v>
      </c>
      <c r="D66" s="19">
        <f t="shared" si="38"/>
        <v>0</v>
      </c>
      <c r="E66" s="19">
        <f t="shared" si="38"/>
        <v>0.5128205128205128</v>
      </c>
      <c r="F66" s="19">
        <f t="shared" si="38"/>
        <v>0.6172839506172839</v>
      </c>
      <c r="G66" s="19">
        <f t="shared" si="38"/>
        <v>0</v>
      </c>
      <c r="H66" s="19">
        <f t="shared" si="38"/>
        <v>0</v>
      </c>
      <c r="I66" s="19">
        <f t="shared" si="38"/>
        <v>0</v>
      </c>
      <c r="J66" s="19">
        <f t="shared" si="38"/>
        <v>0</v>
      </c>
      <c r="K66" s="19">
        <f t="shared" si="38"/>
        <v>0.5050505050505051</v>
      </c>
      <c r="L66" s="19">
        <f t="shared" si="38"/>
        <v>0</v>
      </c>
      <c r="M66" s="19">
        <f t="shared" si="38"/>
        <v>0</v>
      </c>
      <c r="N66" s="28">
        <f>N65/N48*100</f>
        <v>0.2485089463220676</v>
      </c>
    </row>
    <row r="67" spans="1:14" s="3" customFormat="1" ht="12">
      <c r="A67" s="27" t="s">
        <v>147</v>
      </c>
      <c r="B67" s="130">
        <f aca="true" t="shared" si="39" ref="B67:G67">B63-B65</f>
        <v>30</v>
      </c>
      <c r="C67" s="16">
        <f t="shared" si="39"/>
        <v>8</v>
      </c>
      <c r="D67" s="16">
        <f t="shared" si="39"/>
        <v>4</v>
      </c>
      <c r="E67" s="16">
        <f t="shared" si="39"/>
        <v>11</v>
      </c>
      <c r="F67" s="16">
        <f t="shared" si="39"/>
        <v>12</v>
      </c>
      <c r="G67" s="16">
        <f t="shared" si="39"/>
        <v>13</v>
      </c>
      <c r="H67" s="16">
        <f aca="true" t="shared" si="40" ref="H67:M67">H63-H65</f>
        <v>17</v>
      </c>
      <c r="I67" s="16">
        <f t="shared" si="40"/>
        <v>19</v>
      </c>
      <c r="J67" s="16">
        <f t="shared" si="40"/>
        <v>35</v>
      </c>
      <c r="K67" s="16">
        <f t="shared" si="40"/>
        <v>23</v>
      </c>
      <c r="L67" s="16">
        <f t="shared" si="40"/>
        <v>26</v>
      </c>
      <c r="M67" s="16">
        <f t="shared" si="40"/>
        <v>26</v>
      </c>
      <c r="N67" s="27">
        <f>SUM(B67:M67)</f>
        <v>224</v>
      </c>
    </row>
    <row r="68" spans="1:14" s="8" customFormat="1" ht="9" customHeight="1">
      <c r="A68" s="17" t="s">
        <v>148</v>
      </c>
      <c r="B68" s="132">
        <f aca="true" t="shared" si="41" ref="B68:M68">B67/B48*100</f>
        <v>26.08695652173913</v>
      </c>
      <c r="C68" s="19">
        <f t="shared" si="41"/>
        <v>6.504065040650407</v>
      </c>
      <c r="D68" s="19">
        <f t="shared" si="41"/>
        <v>2.898550724637681</v>
      </c>
      <c r="E68" s="19">
        <f t="shared" si="41"/>
        <v>5.641025641025641</v>
      </c>
      <c r="F68" s="19">
        <f t="shared" si="41"/>
        <v>7.4074074074074066</v>
      </c>
      <c r="G68" s="19">
        <f t="shared" si="41"/>
        <v>8.176100628930817</v>
      </c>
      <c r="H68" s="19">
        <f t="shared" si="41"/>
        <v>11.03896103896104</v>
      </c>
      <c r="I68" s="19">
        <f t="shared" si="41"/>
        <v>10</v>
      </c>
      <c r="J68" s="19">
        <f t="shared" si="41"/>
        <v>12.962962962962962</v>
      </c>
      <c r="K68" s="19">
        <f t="shared" si="41"/>
        <v>11.616161616161616</v>
      </c>
      <c r="L68" s="19">
        <f t="shared" si="41"/>
        <v>16.560509554140125</v>
      </c>
      <c r="M68" s="19">
        <f t="shared" si="41"/>
        <v>17.218543046357617</v>
      </c>
      <c r="N68" s="28">
        <f>N67/N48*100</f>
        <v>11.133200795228628</v>
      </c>
    </row>
    <row r="69" spans="1:14" s="3" customFormat="1" ht="12">
      <c r="A69" s="126" t="s">
        <v>151</v>
      </c>
      <c r="B69" s="130">
        <v>10</v>
      </c>
      <c r="C69" s="16">
        <v>4</v>
      </c>
      <c r="D69" s="16">
        <v>0</v>
      </c>
      <c r="E69" s="16">
        <v>2</v>
      </c>
      <c r="F69" s="16">
        <v>2</v>
      </c>
      <c r="G69" s="16">
        <v>4</v>
      </c>
      <c r="H69" s="16">
        <v>5</v>
      </c>
      <c r="I69" s="16">
        <v>5</v>
      </c>
      <c r="J69" s="16">
        <v>10</v>
      </c>
      <c r="K69" s="16">
        <v>5</v>
      </c>
      <c r="L69" s="16">
        <v>7</v>
      </c>
      <c r="M69" s="16">
        <v>6</v>
      </c>
      <c r="N69" s="27">
        <f>SUM(B69:M69)</f>
        <v>60</v>
      </c>
    </row>
    <row r="70" spans="1:14" s="8" customFormat="1" ht="9.75" customHeight="1">
      <c r="A70" s="17" t="s">
        <v>152</v>
      </c>
      <c r="B70" s="132">
        <f aca="true" t="shared" si="42" ref="B70:M70">B69/B48*100</f>
        <v>8.695652173913043</v>
      </c>
      <c r="C70" s="19">
        <f t="shared" si="42"/>
        <v>3.2520325203252036</v>
      </c>
      <c r="D70" s="19">
        <f t="shared" si="42"/>
        <v>0</v>
      </c>
      <c r="E70" s="19">
        <f t="shared" si="42"/>
        <v>1.0256410256410255</v>
      </c>
      <c r="F70" s="19">
        <f t="shared" si="42"/>
        <v>1.2345679012345678</v>
      </c>
      <c r="G70" s="19">
        <f t="shared" si="42"/>
        <v>2.515723270440252</v>
      </c>
      <c r="H70" s="19">
        <f t="shared" si="42"/>
        <v>3.2467532467532463</v>
      </c>
      <c r="I70" s="19">
        <f t="shared" si="42"/>
        <v>2.631578947368421</v>
      </c>
      <c r="J70" s="19">
        <f t="shared" si="42"/>
        <v>3.7037037037037033</v>
      </c>
      <c r="K70" s="19">
        <f t="shared" si="42"/>
        <v>2.525252525252525</v>
      </c>
      <c r="L70" s="19">
        <f t="shared" si="42"/>
        <v>4.45859872611465</v>
      </c>
      <c r="M70" s="19">
        <f t="shared" si="42"/>
        <v>3.9735099337748347</v>
      </c>
      <c r="N70" s="28">
        <f>N69/N48*100</f>
        <v>2.982107355864811</v>
      </c>
    </row>
    <row r="71" spans="1:14" s="3" customFormat="1" ht="12">
      <c r="A71" s="126" t="s">
        <v>153</v>
      </c>
      <c r="B71" s="130">
        <v>12</v>
      </c>
      <c r="C71" s="16">
        <v>3</v>
      </c>
      <c r="D71" s="16">
        <v>2</v>
      </c>
      <c r="E71" s="16">
        <v>5</v>
      </c>
      <c r="F71" s="16">
        <v>6</v>
      </c>
      <c r="G71" s="16">
        <v>1</v>
      </c>
      <c r="H71" s="16">
        <v>10</v>
      </c>
      <c r="I71" s="16">
        <v>9</v>
      </c>
      <c r="J71" s="16">
        <v>22</v>
      </c>
      <c r="K71" s="16">
        <v>9</v>
      </c>
      <c r="L71" s="16">
        <v>6</v>
      </c>
      <c r="M71" s="16">
        <v>2</v>
      </c>
      <c r="N71" s="27">
        <f>SUM(B71:M71)</f>
        <v>87</v>
      </c>
    </row>
    <row r="72" spans="1:14" s="8" customFormat="1" ht="9" customHeight="1">
      <c r="A72" s="17" t="s">
        <v>152</v>
      </c>
      <c r="B72" s="132">
        <f aca="true" t="shared" si="43" ref="B72:M72">B71/B48*100</f>
        <v>10.434782608695652</v>
      </c>
      <c r="C72" s="19">
        <f t="shared" si="43"/>
        <v>2.4390243902439024</v>
      </c>
      <c r="D72" s="19">
        <f t="shared" si="43"/>
        <v>1.4492753623188406</v>
      </c>
      <c r="E72" s="19">
        <f t="shared" si="43"/>
        <v>2.564102564102564</v>
      </c>
      <c r="F72" s="19">
        <f t="shared" si="43"/>
        <v>3.7037037037037033</v>
      </c>
      <c r="G72" s="19">
        <f t="shared" si="43"/>
        <v>0.628930817610063</v>
      </c>
      <c r="H72" s="19">
        <f t="shared" si="43"/>
        <v>6.493506493506493</v>
      </c>
      <c r="I72" s="19">
        <f t="shared" si="43"/>
        <v>4.736842105263158</v>
      </c>
      <c r="J72" s="19">
        <f t="shared" si="43"/>
        <v>8.148148148148149</v>
      </c>
      <c r="K72" s="19">
        <f t="shared" si="43"/>
        <v>4.545454545454546</v>
      </c>
      <c r="L72" s="19">
        <f t="shared" si="43"/>
        <v>3.821656050955414</v>
      </c>
      <c r="M72" s="19">
        <f t="shared" si="43"/>
        <v>1.3245033112582782</v>
      </c>
      <c r="N72" s="28">
        <f>N71/N48*100</f>
        <v>4.324055666003976</v>
      </c>
    </row>
    <row r="73" spans="1:14" s="2" customFormat="1" ht="13.5" customHeight="1">
      <c r="A73" s="125" t="s">
        <v>154</v>
      </c>
      <c r="B73" s="130">
        <v>8</v>
      </c>
      <c r="C73" s="16">
        <v>1</v>
      </c>
      <c r="D73" s="16">
        <v>0</v>
      </c>
      <c r="E73" s="16">
        <v>1</v>
      </c>
      <c r="F73" s="16">
        <v>2</v>
      </c>
      <c r="G73" s="16">
        <v>1</v>
      </c>
      <c r="H73" s="16">
        <v>2</v>
      </c>
      <c r="I73" s="16">
        <v>3</v>
      </c>
      <c r="J73" s="16">
        <v>3</v>
      </c>
      <c r="K73" s="16">
        <v>0</v>
      </c>
      <c r="L73" s="16">
        <v>11</v>
      </c>
      <c r="M73" s="16">
        <v>15</v>
      </c>
      <c r="N73" s="27">
        <f>SUM(B73:M73)</f>
        <v>47</v>
      </c>
    </row>
    <row r="74" spans="1:14" s="8" customFormat="1" ht="9" customHeight="1">
      <c r="A74" s="17" t="s">
        <v>152</v>
      </c>
      <c r="B74" s="132">
        <f aca="true" t="shared" si="44" ref="B74:M74">B73/B48*100</f>
        <v>6.956521739130435</v>
      </c>
      <c r="C74" s="19">
        <f t="shared" si="44"/>
        <v>0.8130081300813009</v>
      </c>
      <c r="D74" s="19">
        <f t="shared" si="44"/>
        <v>0</v>
      </c>
      <c r="E74" s="19">
        <f t="shared" si="44"/>
        <v>0.5128205128205128</v>
      </c>
      <c r="F74" s="19">
        <f t="shared" si="44"/>
        <v>1.2345679012345678</v>
      </c>
      <c r="G74" s="19">
        <f t="shared" si="44"/>
        <v>0.628930817610063</v>
      </c>
      <c r="H74" s="19">
        <f t="shared" si="44"/>
        <v>1.2987012987012987</v>
      </c>
      <c r="I74" s="19">
        <f t="shared" si="44"/>
        <v>1.5789473684210527</v>
      </c>
      <c r="J74" s="19">
        <f t="shared" si="44"/>
        <v>1.1111111111111112</v>
      </c>
      <c r="K74" s="19">
        <f t="shared" si="44"/>
        <v>0</v>
      </c>
      <c r="L74" s="19">
        <f t="shared" si="44"/>
        <v>7.006369426751593</v>
      </c>
      <c r="M74" s="19">
        <f t="shared" si="44"/>
        <v>9.933774834437086</v>
      </c>
      <c r="N74" s="28">
        <f>N73/N48*100</f>
        <v>2.3359840954274356</v>
      </c>
    </row>
    <row r="75" spans="1:14" s="8" customFormat="1" ht="12" customHeight="1">
      <c r="A75" s="138" t="s">
        <v>155</v>
      </c>
      <c r="B75" s="130">
        <v>0</v>
      </c>
      <c r="C75" s="16">
        <v>0</v>
      </c>
      <c r="D75" s="16">
        <v>2</v>
      </c>
      <c r="E75" s="16">
        <v>3</v>
      </c>
      <c r="F75" s="16">
        <v>2</v>
      </c>
      <c r="G75" s="16">
        <v>7</v>
      </c>
      <c r="H75" s="16">
        <v>0</v>
      </c>
      <c r="I75" s="16">
        <v>2</v>
      </c>
      <c r="J75" s="16">
        <v>0</v>
      </c>
      <c r="K75" s="16">
        <v>9</v>
      </c>
      <c r="L75" s="16">
        <v>2</v>
      </c>
      <c r="M75" s="16">
        <v>3</v>
      </c>
      <c r="N75" s="27">
        <f>SUM(B75:M75)</f>
        <v>30</v>
      </c>
    </row>
    <row r="76" spans="1:14" s="8" customFormat="1" ht="9" customHeight="1">
      <c r="A76" s="17" t="s">
        <v>152</v>
      </c>
      <c r="B76" s="132">
        <f aca="true" t="shared" si="45" ref="B76:M76">B75/B48*100</f>
        <v>0</v>
      </c>
      <c r="C76" s="19">
        <f t="shared" si="45"/>
        <v>0</v>
      </c>
      <c r="D76" s="19">
        <f t="shared" si="45"/>
        <v>1.4492753623188406</v>
      </c>
      <c r="E76" s="19">
        <f t="shared" si="45"/>
        <v>1.5384615384615385</v>
      </c>
      <c r="F76" s="19">
        <f t="shared" si="45"/>
        <v>1.2345679012345678</v>
      </c>
      <c r="G76" s="19">
        <f t="shared" si="45"/>
        <v>4.40251572327044</v>
      </c>
      <c r="H76" s="19">
        <f t="shared" si="45"/>
        <v>0</v>
      </c>
      <c r="I76" s="19">
        <f t="shared" si="45"/>
        <v>1.0526315789473684</v>
      </c>
      <c r="J76" s="19">
        <f t="shared" si="45"/>
        <v>0</v>
      </c>
      <c r="K76" s="19">
        <f t="shared" si="45"/>
        <v>4.545454545454546</v>
      </c>
      <c r="L76" s="19">
        <f t="shared" si="45"/>
        <v>1.2738853503184715</v>
      </c>
      <c r="M76" s="19">
        <f t="shared" si="45"/>
        <v>1.9867549668874174</v>
      </c>
      <c r="N76" s="28">
        <f>N75/N48*100</f>
        <v>1.4910536779324055</v>
      </c>
    </row>
    <row r="77" spans="1:14" s="3" customFormat="1" ht="9.75" customHeight="1">
      <c r="A77" s="20" t="s">
        <v>43</v>
      </c>
      <c r="B77" s="130">
        <v>0</v>
      </c>
      <c r="C77" s="16">
        <v>2</v>
      </c>
      <c r="D77" s="16">
        <v>2</v>
      </c>
      <c r="E77" s="16">
        <v>19</v>
      </c>
      <c r="F77" s="16">
        <v>6</v>
      </c>
      <c r="G77" s="16">
        <v>1</v>
      </c>
      <c r="H77" s="16">
        <v>1</v>
      </c>
      <c r="I77" s="16">
        <v>4</v>
      </c>
      <c r="J77" s="16">
        <v>24</v>
      </c>
      <c r="K77" s="16">
        <v>16</v>
      </c>
      <c r="L77" s="16">
        <v>12</v>
      </c>
      <c r="M77" s="16">
        <v>0</v>
      </c>
      <c r="N77" s="27">
        <f>SUM(B77:M77)</f>
        <v>87</v>
      </c>
    </row>
    <row r="78" spans="1:14" s="8" customFormat="1" ht="9.75" customHeight="1">
      <c r="A78" s="17" t="s">
        <v>17</v>
      </c>
      <c r="B78" s="132">
        <f aca="true" t="shared" si="46" ref="B78:M78">B77/B48*100</f>
        <v>0</v>
      </c>
      <c r="C78" s="19">
        <f t="shared" si="46"/>
        <v>1.6260162601626018</v>
      </c>
      <c r="D78" s="19">
        <f t="shared" si="46"/>
        <v>1.4492753623188406</v>
      </c>
      <c r="E78" s="19">
        <f t="shared" si="46"/>
        <v>9.743589743589745</v>
      </c>
      <c r="F78" s="19">
        <f t="shared" si="46"/>
        <v>3.7037037037037033</v>
      </c>
      <c r="G78" s="19">
        <f t="shared" si="46"/>
        <v>0.628930817610063</v>
      </c>
      <c r="H78" s="19">
        <f t="shared" si="46"/>
        <v>0.6493506493506493</v>
      </c>
      <c r="I78" s="19">
        <f t="shared" si="46"/>
        <v>2.1052631578947367</v>
      </c>
      <c r="J78" s="19">
        <f t="shared" si="46"/>
        <v>8.88888888888889</v>
      </c>
      <c r="K78" s="19">
        <f t="shared" si="46"/>
        <v>8.080808080808081</v>
      </c>
      <c r="L78" s="19">
        <f t="shared" si="46"/>
        <v>7.643312101910828</v>
      </c>
      <c r="M78" s="19">
        <f t="shared" si="46"/>
        <v>0</v>
      </c>
      <c r="N78" s="28">
        <f>N77/N48*100</f>
        <v>4.324055666003976</v>
      </c>
    </row>
    <row r="79" spans="1:14" s="3" customFormat="1" ht="11.25" customHeight="1">
      <c r="A79" s="20" t="s">
        <v>49</v>
      </c>
      <c r="B79" s="130">
        <v>2</v>
      </c>
      <c r="C79" s="16">
        <v>9</v>
      </c>
      <c r="D79" s="16">
        <v>5</v>
      </c>
      <c r="E79" s="16">
        <v>7</v>
      </c>
      <c r="F79" s="16">
        <v>2</v>
      </c>
      <c r="G79" s="16">
        <v>4</v>
      </c>
      <c r="H79" s="16">
        <v>5</v>
      </c>
      <c r="I79" s="16">
        <v>12</v>
      </c>
      <c r="J79" s="16">
        <v>15</v>
      </c>
      <c r="K79" s="16">
        <v>8</v>
      </c>
      <c r="L79" s="16">
        <v>7</v>
      </c>
      <c r="M79" s="16">
        <v>2</v>
      </c>
      <c r="N79" s="27">
        <f>SUM(B79:M79)</f>
        <v>78</v>
      </c>
    </row>
    <row r="80" spans="1:14" s="8" customFormat="1" ht="9.75" customHeight="1">
      <c r="A80" s="17" t="s">
        <v>17</v>
      </c>
      <c r="B80" s="132">
        <f aca="true" t="shared" si="47" ref="B80:M80">B79/B48*100</f>
        <v>1.7391304347826086</v>
      </c>
      <c r="C80" s="19">
        <f t="shared" si="47"/>
        <v>7.317073170731707</v>
      </c>
      <c r="D80" s="19">
        <f t="shared" si="47"/>
        <v>3.6231884057971016</v>
      </c>
      <c r="E80" s="19">
        <f t="shared" si="47"/>
        <v>3.5897435897435894</v>
      </c>
      <c r="F80" s="19">
        <f t="shared" si="47"/>
        <v>1.2345679012345678</v>
      </c>
      <c r="G80" s="19">
        <f t="shared" si="47"/>
        <v>2.515723270440252</v>
      </c>
      <c r="H80" s="19">
        <f t="shared" si="47"/>
        <v>3.2467532467532463</v>
      </c>
      <c r="I80" s="19">
        <f t="shared" si="47"/>
        <v>6.315789473684211</v>
      </c>
      <c r="J80" s="19">
        <f t="shared" si="47"/>
        <v>5.555555555555555</v>
      </c>
      <c r="K80" s="19">
        <f t="shared" si="47"/>
        <v>4.040404040404041</v>
      </c>
      <c r="L80" s="19">
        <f t="shared" si="47"/>
        <v>4.45859872611465</v>
      </c>
      <c r="M80" s="19">
        <f t="shared" si="47"/>
        <v>1.3245033112582782</v>
      </c>
      <c r="N80" s="28">
        <f>N79/N48*100</f>
        <v>3.876739562624255</v>
      </c>
    </row>
    <row r="81" spans="1:14" s="3" customFormat="1" ht="11.25" customHeight="1">
      <c r="A81" s="20" t="s">
        <v>44</v>
      </c>
      <c r="B81" s="130">
        <v>8</v>
      </c>
      <c r="C81" s="16">
        <v>8</v>
      </c>
      <c r="D81" s="16">
        <v>11</v>
      </c>
      <c r="E81" s="16">
        <v>10</v>
      </c>
      <c r="F81" s="16">
        <v>6</v>
      </c>
      <c r="G81" s="16">
        <v>5</v>
      </c>
      <c r="H81" s="16">
        <v>11</v>
      </c>
      <c r="I81" s="16">
        <v>8</v>
      </c>
      <c r="J81" s="16">
        <v>22</v>
      </c>
      <c r="K81" s="16">
        <v>12</v>
      </c>
      <c r="L81" s="16">
        <v>15</v>
      </c>
      <c r="M81" s="16">
        <v>6</v>
      </c>
      <c r="N81" s="27">
        <f>SUM(B81:M81)</f>
        <v>122</v>
      </c>
    </row>
    <row r="82" spans="1:14" s="8" customFormat="1" ht="10.5">
      <c r="A82" s="17" t="s">
        <v>17</v>
      </c>
      <c r="B82" s="132">
        <f aca="true" t="shared" si="48" ref="B82:M82">B81/B48*100</f>
        <v>6.956521739130435</v>
      </c>
      <c r="C82" s="19">
        <f t="shared" si="48"/>
        <v>6.504065040650407</v>
      </c>
      <c r="D82" s="19">
        <f t="shared" si="48"/>
        <v>7.971014492753622</v>
      </c>
      <c r="E82" s="19">
        <f t="shared" si="48"/>
        <v>5.128205128205128</v>
      </c>
      <c r="F82" s="19">
        <f t="shared" si="48"/>
        <v>3.7037037037037033</v>
      </c>
      <c r="G82" s="19">
        <f t="shared" si="48"/>
        <v>3.1446540880503147</v>
      </c>
      <c r="H82" s="19">
        <f t="shared" si="48"/>
        <v>7.142857142857142</v>
      </c>
      <c r="I82" s="19">
        <f t="shared" si="48"/>
        <v>4.2105263157894735</v>
      </c>
      <c r="J82" s="19">
        <f t="shared" si="48"/>
        <v>8.148148148148149</v>
      </c>
      <c r="K82" s="19">
        <f t="shared" si="48"/>
        <v>6.0606060606060606</v>
      </c>
      <c r="L82" s="19">
        <f t="shared" si="48"/>
        <v>9.554140127388536</v>
      </c>
      <c r="M82" s="19">
        <f t="shared" si="48"/>
        <v>3.9735099337748347</v>
      </c>
      <c r="N82" s="28">
        <f>N81/N48*100</f>
        <v>6.063618290258449</v>
      </c>
    </row>
    <row r="83" spans="1:14" s="3" customFormat="1" ht="12">
      <c r="A83" s="20" t="s">
        <v>156</v>
      </c>
      <c r="B83" s="130">
        <v>16</v>
      </c>
      <c r="C83" s="16">
        <v>22</v>
      </c>
      <c r="D83" s="16">
        <v>32</v>
      </c>
      <c r="E83" s="16">
        <v>47</v>
      </c>
      <c r="F83" s="16">
        <v>59</v>
      </c>
      <c r="G83" s="16">
        <v>55</v>
      </c>
      <c r="H83" s="16">
        <v>30</v>
      </c>
      <c r="I83" s="16">
        <v>56</v>
      </c>
      <c r="J83" s="16">
        <v>69</v>
      </c>
      <c r="K83" s="16">
        <v>49</v>
      </c>
      <c r="L83" s="16">
        <v>30</v>
      </c>
      <c r="M83" s="16">
        <v>49</v>
      </c>
      <c r="N83" s="27">
        <f>SUM(B83:M83)</f>
        <v>514</v>
      </c>
    </row>
    <row r="84" spans="1:14" s="8" customFormat="1" ht="9.75" customHeight="1">
      <c r="A84" s="17" t="s">
        <v>17</v>
      </c>
      <c r="B84" s="132">
        <f aca="true" t="shared" si="49" ref="B84:M84">B83/B48*100</f>
        <v>13.91304347826087</v>
      </c>
      <c r="C84" s="19">
        <f t="shared" si="49"/>
        <v>17.88617886178862</v>
      </c>
      <c r="D84" s="19">
        <f t="shared" si="49"/>
        <v>23.18840579710145</v>
      </c>
      <c r="E84" s="19">
        <f t="shared" si="49"/>
        <v>24.102564102564102</v>
      </c>
      <c r="F84" s="19">
        <f t="shared" si="49"/>
        <v>36.41975308641975</v>
      </c>
      <c r="G84" s="19">
        <f t="shared" si="49"/>
        <v>34.59119496855346</v>
      </c>
      <c r="H84" s="19">
        <f t="shared" si="49"/>
        <v>19.480519480519483</v>
      </c>
      <c r="I84" s="19">
        <f t="shared" si="49"/>
        <v>29.47368421052631</v>
      </c>
      <c r="J84" s="19">
        <f t="shared" si="49"/>
        <v>25.555555555555554</v>
      </c>
      <c r="K84" s="19">
        <f t="shared" si="49"/>
        <v>24.747474747474747</v>
      </c>
      <c r="L84" s="19">
        <f t="shared" si="49"/>
        <v>19.10828025477707</v>
      </c>
      <c r="M84" s="19">
        <f t="shared" si="49"/>
        <v>32.450331125827816</v>
      </c>
      <c r="N84" s="28">
        <f>N83/N48*100</f>
        <v>25.54671968190855</v>
      </c>
    </row>
    <row r="85" spans="1:14" s="3" customFormat="1" ht="11.25" customHeight="1">
      <c r="A85" s="20" t="s">
        <v>40</v>
      </c>
      <c r="B85" s="130">
        <v>9</v>
      </c>
      <c r="C85" s="16">
        <v>5</v>
      </c>
      <c r="D85" s="16">
        <v>8</v>
      </c>
      <c r="E85" s="16">
        <v>9</v>
      </c>
      <c r="F85" s="16">
        <v>7</v>
      </c>
      <c r="G85" s="16">
        <v>12</v>
      </c>
      <c r="H85" s="16">
        <v>10</v>
      </c>
      <c r="I85" s="16">
        <v>10</v>
      </c>
      <c r="J85" s="16">
        <v>12</v>
      </c>
      <c r="K85" s="16">
        <v>16</v>
      </c>
      <c r="L85" s="16">
        <v>4</v>
      </c>
      <c r="M85" s="16">
        <v>7</v>
      </c>
      <c r="N85" s="27">
        <f>SUM(B85:M85)</f>
        <v>109</v>
      </c>
    </row>
    <row r="86" spans="1:14" s="8" customFormat="1" ht="9" customHeight="1">
      <c r="A86" s="17" t="s">
        <v>17</v>
      </c>
      <c r="B86" s="132">
        <f aca="true" t="shared" si="50" ref="B86:M86">B85/B48*100</f>
        <v>7.82608695652174</v>
      </c>
      <c r="C86" s="19">
        <f t="shared" si="50"/>
        <v>4.0650406504065035</v>
      </c>
      <c r="D86" s="19">
        <f t="shared" si="50"/>
        <v>5.797101449275362</v>
      </c>
      <c r="E86" s="19">
        <f t="shared" si="50"/>
        <v>4.615384615384616</v>
      </c>
      <c r="F86" s="19">
        <f t="shared" si="50"/>
        <v>4.320987654320987</v>
      </c>
      <c r="G86" s="19">
        <f t="shared" si="50"/>
        <v>7.547169811320755</v>
      </c>
      <c r="H86" s="19">
        <f t="shared" si="50"/>
        <v>6.493506493506493</v>
      </c>
      <c r="I86" s="19">
        <f t="shared" si="50"/>
        <v>5.263157894736842</v>
      </c>
      <c r="J86" s="19">
        <f t="shared" si="50"/>
        <v>4.444444444444445</v>
      </c>
      <c r="K86" s="19">
        <f t="shared" si="50"/>
        <v>8.080808080808081</v>
      </c>
      <c r="L86" s="19">
        <f t="shared" si="50"/>
        <v>2.547770700636943</v>
      </c>
      <c r="M86" s="19">
        <f t="shared" si="50"/>
        <v>4.635761589403973</v>
      </c>
      <c r="N86" s="28">
        <f>N85/N48*100</f>
        <v>5.417495029821073</v>
      </c>
    </row>
    <row r="87" spans="1:14" s="3" customFormat="1" ht="10.5" customHeight="1">
      <c r="A87" s="20" t="s">
        <v>21</v>
      </c>
      <c r="B87" s="130">
        <f aca="true" t="shared" si="51" ref="B87:G87">B48-B57-B77-B79-B81-B83-B85</f>
        <v>8</v>
      </c>
      <c r="C87" s="16">
        <f t="shared" si="51"/>
        <v>13</v>
      </c>
      <c r="D87" s="16">
        <f t="shared" si="51"/>
        <v>17</v>
      </c>
      <c r="E87" s="16">
        <f t="shared" si="51"/>
        <v>9</v>
      </c>
      <c r="F87" s="16">
        <f t="shared" si="51"/>
        <v>10</v>
      </c>
      <c r="G87" s="16">
        <f t="shared" si="51"/>
        <v>5</v>
      </c>
      <c r="H87" s="16">
        <f aca="true" t="shared" si="52" ref="H87:M87">H48-H57-H77-H79-H81-H83-H85</f>
        <v>8</v>
      </c>
      <c r="I87" s="16">
        <f t="shared" si="52"/>
        <v>23</v>
      </c>
      <c r="J87" s="16">
        <f t="shared" si="52"/>
        <v>25</v>
      </c>
      <c r="K87" s="16">
        <f t="shared" si="52"/>
        <v>10</v>
      </c>
      <c r="L87" s="16">
        <f t="shared" si="52"/>
        <v>11</v>
      </c>
      <c r="M87" s="16">
        <f t="shared" si="52"/>
        <v>14</v>
      </c>
      <c r="N87" s="27">
        <f>SUM(B87:M87)</f>
        <v>153</v>
      </c>
    </row>
    <row r="88" spans="1:14" s="8" customFormat="1" ht="9" customHeight="1" thickBot="1">
      <c r="A88" s="21" t="s">
        <v>17</v>
      </c>
      <c r="B88" s="137">
        <f aca="true" t="shared" si="53" ref="B88:M88">B87/B48*100</f>
        <v>6.956521739130435</v>
      </c>
      <c r="C88" s="22">
        <f t="shared" si="53"/>
        <v>10.569105691056912</v>
      </c>
      <c r="D88" s="22">
        <f t="shared" si="53"/>
        <v>12.318840579710146</v>
      </c>
      <c r="E88" s="22">
        <f t="shared" si="53"/>
        <v>4.615384615384616</v>
      </c>
      <c r="F88" s="22">
        <f t="shared" si="53"/>
        <v>6.172839506172839</v>
      </c>
      <c r="G88" s="22">
        <f t="shared" si="53"/>
        <v>3.1446540880503147</v>
      </c>
      <c r="H88" s="22">
        <f t="shared" si="53"/>
        <v>5.194805194805195</v>
      </c>
      <c r="I88" s="22">
        <f t="shared" si="53"/>
        <v>12.105263157894736</v>
      </c>
      <c r="J88" s="22">
        <f t="shared" si="53"/>
        <v>9.25925925925926</v>
      </c>
      <c r="K88" s="22">
        <f t="shared" si="53"/>
        <v>5.05050505050505</v>
      </c>
      <c r="L88" s="22">
        <f t="shared" si="53"/>
        <v>7.006369426751593</v>
      </c>
      <c r="M88" s="22">
        <f t="shared" si="53"/>
        <v>9.271523178807946</v>
      </c>
      <c r="N88" s="29">
        <f>N87/N48*100</f>
        <v>7.604373757455268</v>
      </c>
    </row>
  </sheetData>
  <printOptions horizontalCentered="1"/>
  <pageMargins left="0.6692913385826772" right="0.2362204724409449" top="0.25" bottom="0.15748031496062992" header="0" footer="0"/>
  <pageSetup horizontalDpi="120" verticalDpi="12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"/>
  <dimension ref="A1:O88"/>
  <sheetViews>
    <sheetView showGridLines="0" workbookViewId="0" topLeftCell="A1">
      <selection activeCell="N16" sqref="N16"/>
    </sheetView>
  </sheetViews>
  <sheetFormatPr defaultColWidth="9.00390625" defaultRowHeight="12.75"/>
  <cols>
    <col min="1" max="1" width="25.125" style="30" customWidth="1"/>
    <col min="2" max="14" width="6.25390625" style="30" customWidth="1"/>
  </cols>
  <sheetData>
    <row r="1" spans="1:14" s="5" customFormat="1" ht="12.75" customHeight="1" thickBot="1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ht="12" customHeight="1" thickBot="1">
      <c r="A2" s="10" t="s">
        <v>1</v>
      </c>
      <c r="B2" s="11" t="s">
        <v>48</v>
      </c>
      <c r="C2" s="42" t="s">
        <v>99</v>
      </c>
      <c r="D2" s="43" t="s">
        <v>100</v>
      </c>
      <c r="E2" s="43" t="s">
        <v>101</v>
      </c>
      <c r="F2" s="43" t="s">
        <v>102</v>
      </c>
      <c r="G2" s="43" t="s">
        <v>103</v>
      </c>
      <c r="H2" s="43" t="s">
        <v>104</v>
      </c>
      <c r="I2" s="43" t="s">
        <v>47</v>
      </c>
      <c r="J2" s="43" t="s">
        <v>105</v>
      </c>
      <c r="K2" s="43" t="s">
        <v>106</v>
      </c>
      <c r="L2" s="43" t="s">
        <v>107</v>
      </c>
      <c r="M2" s="43" t="s">
        <v>108</v>
      </c>
      <c r="N2" s="44" t="s">
        <v>109</v>
      </c>
    </row>
    <row r="3" spans="1:14" s="6" customFormat="1" ht="12" customHeight="1" thickBot="1">
      <c r="A3" s="12" t="s">
        <v>2</v>
      </c>
      <c r="B3" s="233">
        <v>935</v>
      </c>
      <c r="C3" s="263">
        <v>983</v>
      </c>
      <c r="D3" s="14">
        <v>975</v>
      </c>
      <c r="E3" s="14">
        <v>988</v>
      </c>
      <c r="F3" s="14">
        <v>937</v>
      </c>
      <c r="G3" s="14">
        <v>899</v>
      </c>
      <c r="H3" s="14">
        <v>887</v>
      </c>
      <c r="I3" s="14">
        <v>903</v>
      </c>
      <c r="J3" s="14">
        <v>874</v>
      </c>
      <c r="K3" s="14">
        <v>796</v>
      </c>
      <c r="L3" s="14">
        <v>746</v>
      </c>
      <c r="M3" s="14">
        <v>769</v>
      </c>
      <c r="N3" s="13">
        <v>790</v>
      </c>
    </row>
    <row r="4" spans="1:14" s="5" customFormat="1" ht="12" customHeight="1" thickTop="1">
      <c r="A4" s="20" t="s">
        <v>3</v>
      </c>
      <c r="B4" s="234">
        <v>516</v>
      </c>
      <c r="C4" s="264">
        <v>533</v>
      </c>
      <c r="D4" s="16">
        <v>531</v>
      </c>
      <c r="E4" s="16">
        <v>535</v>
      </c>
      <c r="F4" s="16">
        <v>520</v>
      </c>
      <c r="G4" s="16">
        <v>506</v>
      </c>
      <c r="H4" s="16">
        <v>517</v>
      </c>
      <c r="I4" s="16">
        <v>539</v>
      </c>
      <c r="J4" s="16">
        <v>539</v>
      </c>
      <c r="K4" s="16">
        <v>508</v>
      </c>
      <c r="L4" s="16">
        <v>481</v>
      </c>
      <c r="M4" s="16">
        <v>490</v>
      </c>
      <c r="N4" s="15">
        <v>488</v>
      </c>
    </row>
    <row r="5" spans="1:14" s="7" customFormat="1" ht="10.5" customHeight="1">
      <c r="A5" s="17" t="s">
        <v>4</v>
      </c>
      <c r="B5" s="235">
        <f aca="true" t="shared" si="0" ref="B5:N5">B4/B3*100</f>
        <v>55.18716577540107</v>
      </c>
      <c r="C5" s="265">
        <f t="shared" si="0"/>
        <v>54.221770091556465</v>
      </c>
      <c r="D5" s="19">
        <f t="shared" si="0"/>
        <v>54.46153846153846</v>
      </c>
      <c r="E5" s="19">
        <f t="shared" si="0"/>
        <v>54.1497975708502</v>
      </c>
      <c r="F5" s="19">
        <f t="shared" si="0"/>
        <v>55.49626467449307</v>
      </c>
      <c r="G5" s="19">
        <f t="shared" si="0"/>
        <v>56.284760845383765</v>
      </c>
      <c r="H5" s="19">
        <f t="shared" si="0"/>
        <v>58.286358511837655</v>
      </c>
      <c r="I5" s="19">
        <f t="shared" si="0"/>
        <v>59.68992248062015</v>
      </c>
      <c r="J5" s="19">
        <f t="shared" si="0"/>
        <v>61.670480549199084</v>
      </c>
      <c r="K5" s="19">
        <f t="shared" si="0"/>
        <v>63.81909547738693</v>
      </c>
      <c r="L5" s="19">
        <f t="shared" si="0"/>
        <v>64.47721179624665</v>
      </c>
      <c r="M5" s="19">
        <f t="shared" si="0"/>
        <v>63.71911573472041</v>
      </c>
      <c r="N5" s="18">
        <f t="shared" si="0"/>
        <v>61.77215189873417</v>
      </c>
    </row>
    <row r="6" spans="1:14" s="5" customFormat="1" ht="12" customHeight="1">
      <c r="A6" s="20" t="s">
        <v>41</v>
      </c>
      <c r="B6" s="234">
        <v>729</v>
      </c>
      <c r="C6" s="264">
        <v>763</v>
      </c>
      <c r="D6" s="16">
        <v>761</v>
      </c>
      <c r="E6" s="16">
        <v>770</v>
      </c>
      <c r="F6" s="16">
        <v>737</v>
      </c>
      <c r="G6" s="16">
        <v>708</v>
      </c>
      <c r="H6" s="16">
        <v>673</v>
      </c>
      <c r="I6" s="16">
        <v>671</v>
      </c>
      <c r="J6" s="16">
        <v>631</v>
      </c>
      <c r="K6" s="16">
        <v>574</v>
      </c>
      <c r="L6" s="16">
        <v>537</v>
      </c>
      <c r="M6" s="16">
        <v>559</v>
      </c>
      <c r="N6" s="15">
        <v>582</v>
      </c>
    </row>
    <row r="7" spans="1:14" s="7" customFormat="1" ht="10.5" customHeight="1">
      <c r="A7" s="17" t="s">
        <v>4</v>
      </c>
      <c r="B7" s="235">
        <f aca="true" t="shared" si="1" ref="B7:N7">B6/B3*100</f>
        <v>77.96791443850267</v>
      </c>
      <c r="C7" s="265">
        <f t="shared" si="1"/>
        <v>77.61953204476093</v>
      </c>
      <c r="D7" s="19">
        <f t="shared" si="1"/>
        <v>78.05128205128206</v>
      </c>
      <c r="E7" s="19">
        <f t="shared" si="1"/>
        <v>77.93522267206477</v>
      </c>
      <c r="F7" s="19">
        <f t="shared" si="1"/>
        <v>78.65528281750267</v>
      </c>
      <c r="G7" s="19">
        <f t="shared" si="1"/>
        <v>78.75417130144605</v>
      </c>
      <c r="H7" s="19">
        <f t="shared" si="1"/>
        <v>75.87373167981961</v>
      </c>
      <c r="I7" s="19">
        <f t="shared" si="1"/>
        <v>74.3078626799557</v>
      </c>
      <c r="J7" s="19">
        <f t="shared" si="1"/>
        <v>72.19679633867277</v>
      </c>
      <c r="K7" s="19">
        <f t="shared" si="1"/>
        <v>72.11055276381909</v>
      </c>
      <c r="L7" s="19">
        <f t="shared" si="1"/>
        <v>71.98391420911528</v>
      </c>
      <c r="M7" s="19">
        <f t="shared" si="1"/>
        <v>72.69180754226268</v>
      </c>
      <c r="N7" s="18">
        <f t="shared" si="1"/>
        <v>73.67088607594937</v>
      </c>
    </row>
    <row r="8" spans="1:14" s="5" customFormat="1" ht="12" customHeight="1">
      <c r="A8" s="20" t="s">
        <v>5</v>
      </c>
      <c r="B8" s="236">
        <f aca="true" t="shared" si="2" ref="B8:H8">B3-B6</f>
        <v>206</v>
      </c>
      <c r="C8" s="266">
        <f t="shared" si="2"/>
        <v>220</v>
      </c>
      <c r="D8" s="31">
        <f t="shared" si="2"/>
        <v>214</v>
      </c>
      <c r="E8" s="31">
        <f t="shared" si="2"/>
        <v>218</v>
      </c>
      <c r="F8" s="31">
        <f t="shared" si="2"/>
        <v>200</v>
      </c>
      <c r="G8" s="31">
        <f t="shared" si="2"/>
        <v>191</v>
      </c>
      <c r="H8" s="31">
        <f t="shared" si="2"/>
        <v>214</v>
      </c>
      <c r="I8" s="31">
        <f aca="true" t="shared" si="3" ref="I8:N8">I3-I6</f>
        <v>232</v>
      </c>
      <c r="J8" s="31">
        <f t="shared" si="3"/>
        <v>243</v>
      </c>
      <c r="K8" s="31">
        <f t="shared" si="3"/>
        <v>222</v>
      </c>
      <c r="L8" s="31">
        <f t="shared" si="3"/>
        <v>209</v>
      </c>
      <c r="M8" s="31">
        <f t="shared" si="3"/>
        <v>210</v>
      </c>
      <c r="N8" s="237">
        <f t="shared" si="3"/>
        <v>208</v>
      </c>
    </row>
    <row r="9" spans="1:14" s="7" customFormat="1" ht="10.5" customHeight="1">
      <c r="A9" s="17" t="s">
        <v>4</v>
      </c>
      <c r="B9" s="235">
        <f aca="true" t="shared" si="4" ref="B9:N9">B8/B3*100</f>
        <v>22.032085561497325</v>
      </c>
      <c r="C9" s="265">
        <f t="shared" si="4"/>
        <v>22.380467955239062</v>
      </c>
      <c r="D9" s="19">
        <f t="shared" si="4"/>
        <v>21.94871794871795</v>
      </c>
      <c r="E9" s="19">
        <f t="shared" si="4"/>
        <v>22.06477732793522</v>
      </c>
      <c r="F9" s="19">
        <f t="shared" si="4"/>
        <v>21.344717182497334</v>
      </c>
      <c r="G9" s="19">
        <f t="shared" si="4"/>
        <v>21.245828698553947</v>
      </c>
      <c r="H9" s="19">
        <f t="shared" si="4"/>
        <v>24.126268320180383</v>
      </c>
      <c r="I9" s="19">
        <f t="shared" si="4"/>
        <v>25.692137320044296</v>
      </c>
      <c r="J9" s="19">
        <f t="shared" si="4"/>
        <v>27.80320366132723</v>
      </c>
      <c r="K9" s="19">
        <f t="shared" si="4"/>
        <v>27.889447236180903</v>
      </c>
      <c r="L9" s="19">
        <f t="shared" si="4"/>
        <v>28.01608579088472</v>
      </c>
      <c r="M9" s="19">
        <f t="shared" si="4"/>
        <v>27.308192457737324</v>
      </c>
      <c r="N9" s="18">
        <f t="shared" si="4"/>
        <v>26.329113924050635</v>
      </c>
    </row>
    <row r="10" spans="1:14" s="5" customFormat="1" ht="12" customHeight="1">
      <c r="A10" s="20" t="s">
        <v>6</v>
      </c>
      <c r="B10" s="234">
        <v>128</v>
      </c>
      <c r="C10" s="264">
        <v>131</v>
      </c>
      <c r="D10" s="16">
        <v>131</v>
      </c>
      <c r="E10" s="16">
        <v>136</v>
      </c>
      <c r="F10" s="16">
        <v>126</v>
      </c>
      <c r="G10" s="16">
        <v>113</v>
      </c>
      <c r="H10" s="16">
        <v>98</v>
      </c>
      <c r="I10" s="16">
        <v>99</v>
      </c>
      <c r="J10" s="16">
        <v>93</v>
      </c>
      <c r="K10" s="16">
        <v>83</v>
      </c>
      <c r="L10" s="16">
        <v>81</v>
      </c>
      <c r="M10" s="16">
        <v>87</v>
      </c>
      <c r="N10" s="15">
        <v>101</v>
      </c>
    </row>
    <row r="11" spans="1:14" s="7" customFormat="1" ht="10.5" customHeight="1">
      <c r="A11" s="17" t="s">
        <v>4</v>
      </c>
      <c r="B11" s="235">
        <f aca="true" t="shared" si="5" ref="B11:N11">B10/B3*100</f>
        <v>13.689839572192513</v>
      </c>
      <c r="C11" s="265">
        <f t="shared" si="5"/>
        <v>13.326551373346899</v>
      </c>
      <c r="D11" s="19">
        <f t="shared" si="5"/>
        <v>13.435897435897438</v>
      </c>
      <c r="E11" s="19">
        <f t="shared" si="5"/>
        <v>13.765182186234817</v>
      </c>
      <c r="F11" s="19">
        <f t="shared" si="5"/>
        <v>13.447171824973319</v>
      </c>
      <c r="G11" s="19">
        <f t="shared" si="5"/>
        <v>12.569521690767518</v>
      </c>
      <c r="H11" s="19">
        <f t="shared" si="5"/>
        <v>11.048478015783541</v>
      </c>
      <c r="I11" s="19">
        <f t="shared" si="5"/>
        <v>10.96345514950166</v>
      </c>
      <c r="J11" s="19">
        <f t="shared" si="5"/>
        <v>10.640732265446225</v>
      </c>
      <c r="K11" s="19">
        <f t="shared" si="5"/>
        <v>10.42713567839196</v>
      </c>
      <c r="L11" s="19">
        <f t="shared" si="5"/>
        <v>10.857908847184987</v>
      </c>
      <c r="M11" s="19">
        <f t="shared" si="5"/>
        <v>11.31339401820546</v>
      </c>
      <c r="N11" s="18">
        <f t="shared" si="5"/>
        <v>12.784810126582277</v>
      </c>
    </row>
    <row r="12" spans="1:14" s="5" customFormat="1" ht="12" customHeight="1">
      <c r="A12" s="20" t="s">
        <v>7</v>
      </c>
      <c r="B12" s="234">
        <f aca="true" t="shared" si="6" ref="B12:H12">B3-B10</f>
        <v>807</v>
      </c>
      <c r="C12" s="264">
        <f t="shared" si="6"/>
        <v>852</v>
      </c>
      <c r="D12" s="16">
        <f t="shared" si="6"/>
        <v>844</v>
      </c>
      <c r="E12" s="16">
        <f t="shared" si="6"/>
        <v>852</v>
      </c>
      <c r="F12" s="16">
        <f t="shared" si="6"/>
        <v>811</v>
      </c>
      <c r="G12" s="16">
        <f t="shared" si="6"/>
        <v>786</v>
      </c>
      <c r="H12" s="16">
        <f t="shared" si="6"/>
        <v>789</v>
      </c>
      <c r="I12" s="16">
        <f aca="true" t="shared" si="7" ref="I12:N12">I3-I10</f>
        <v>804</v>
      </c>
      <c r="J12" s="16">
        <f t="shared" si="7"/>
        <v>781</v>
      </c>
      <c r="K12" s="16">
        <f t="shared" si="7"/>
        <v>713</v>
      </c>
      <c r="L12" s="16">
        <f t="shared" si="7"/>
        <v>665</v>
      </c>
      <c r="M12" s="16">
        <f t="shared" si="7"/>
        <v>682</v>
      </c>
      <c r="N12" s="15">
        <f t="shared" si="7"/>
        <v>689</v>
      </c>
    </row>
    <row r="13" spans="1:14" s="7" customFormat="1" ht="10.5" customHeight="1">
      <c r="A13" s="17" t="s">
        <v>4</v>
      </c>
      <c r="B13" s="235">
        <f aca="true" t="shared" si="8" ref="B13:N13">B12/B3*100</f>
        <v>86.31016042780749</v>
      </c>
      <c r="C13" s="265">
        <f t="shared" si="8"/>
        <v>86.6734486266531</v>
      </c>
      <c r="D13" s="19">
        <f t="shared" si="8"/>
        <v>86.56410256410257</v>
      </c>
      <c r="E13" s="19">
        <f t="shared" si="8"/>
        <v>86.23481781376519</v>
      </c>
      <c r="F13" s="19">
        <f t="shared" si="8"/>
        <v>86.55282817502669</v>
      </c>
      <c r="G13" s="19">
        <f t="shared" si="8"/>
        <v>87.43047830923248</v>
      </c>
      <c r="H13" s="19">
        <f t="shared" si="8"/>
        <v>88.95152198421647</v>
      </c>
      <c r="I13" s="19">
        <f t="shared" si="8"/>
        <v>89.03654485049833</v>
      </c>
      <c r="J13" s="19">
        <f t="shared" si="8"/>
        <v>89.35926773455377</v>
      </c>
      <c r="K13" s="19">
        <f t="shared" si="8"/>
        <v>89.57286432160804</v>
      </c>
      <c r="L13" s="19">
        <f t="shared" si="8"/>
        <v>89.14209115281501</v>
      </c>
      <c r="M13" s="19">
        <f t="shared" si="8"/>
        <v>88.68660598179454</v>
      </c>
      <c r="N13" s="18">
        <f t="shared" si="8"/>
        <v>87.21518987341771</v>
      </c>
    </row>
    <row r="14" spans="1:15" s="56" customFormat="1" ht="11.25" customHeight="1">
      <c r="A14" s="50" t="s">
        <v>111</v>
      </c>
      <c r="B14" s="227">
        <v>384</v>
      </c>
      <c r="C14" s="252">
        <v>359</v>
      </c>
      <c r="D14" s="51">
        <v>355</v>
      </c>
      <c r="E14" s="51">
        <v>355</v>
      </c>
      <c r="F14" s="51">
        <v>331</v>
      </c>
      <c r="G14" s="51">
        <v>319</v>
      </c>
      <c r="H14" s="51">
        <v>331</v>
      </c>
      <c r="I14" s="51">
        <v>353</v>
      </c>
      <c r="J14" s="51">
        <v>343</v>
      </c>
      <c r="K14" s="51">
        <v>305</v>
      </c>
      <c r="L14" s="51">
        <v>287</v>
      </c>
      <c r="M14" s="51">
        <v>304</v>
      </c>
      <c r="N14" s="117">
        <v>299</v>
      </c>
      <c r="O14" s="55"/>
    </row>
    <row r="15" spans="1:15" s="56" customFormat="1" ht="11.25" customHeight="1">
      <c r="A15" s="52" t="s">
        <v>4</v>
      </c>
      <c r="B15" s="228">
        <f aca="true" t="shared" si="9" ref="B15:N15">B14/B3*100</f>
        <v>41.06951871657754</v>
      </c>
      <c r="C15" s="53">
        <f t="shared" si="9"/>
        <v>36.52085452695829</v>
      </c>
      <c r="D15" s="54">
        <f t="shared" si="9"/>
        <v>36.41025641025641</v>
      </c>
      <c r="E15" s="54">
        <f t="shared" si="9"/>
        <v>35.931174089068826</v>
      </c>
      <c r="F15" s="54">
        <f t="shared" si="9"/>
        <v>35.32550693703308</v>
      </c>
      <c r="G15" s="54">
        <f t="shared" si="9"/>
        <v>35.483870967741936</v>
      </c>
      <c r="H15" s="54">
        <f t="shared" si="9"/>
        <v>37.31679819616686</v>
      </c>
      <c r="I15" s="54">
        <f t="shared" si="9"/>
        <v>39.09191583610188</v>
      </c>
      <c r="J15" s="54">
        <f t="shared" si="9"/>
        <v>39.244851258581235</v>
      </c>
      <c r="K15" s="54">
        <f t="shared" si="9"/>
        <v>38.31658291457287</v>
      </c>
      <c r="L15" s="54">
        <f t="shared" si="9"/>
        <v>38.47184986595174</v>
      </c>
      <c r="M15" s="54">
        <f t="shared" si="9"/>
        <v>39.531859557867364</v>
      </c>
      <c r="N15" s="118">
        <f t="shared" si="9"/>
        <v>37.848101265822784</v>
      </c>
      <c r="O15" s="55"/>
    </row>
    <row r="16" spans="1:15" s="46" customFormat="1" ht="12" customHeight="1">
      <c r="A16" s="50" t="s">
        <v>112</v>
      </c>
      <c r="B16" s="227">
        <v>519</v>
      </c>
      <c r="C16" s="252">
        <v>547</v>
      </c>
      <c r="D16" s="51">
        <v>556</v>
      </c>
      <c r="E16" s="51">
        <v>560</v>
      </c>
      <c r="F16" s="51">
        <v>543</v>
      </c>
      <c r="G16" s="51">
        <v>540</v>
      </c>
      <c r="H16" s="51">
        <v>532</v>
      </c>
      <c r="I16" s="51">
        <v>531</v>
      </c>
      <c r="J16" s="51">
        <v>499</v>
      </c>
      <c r="K16" s="51">
        <v>461</v>
      </c>
      <c r="L16" s="51">
        <v>428</v>
      </c>
      <c r="M16" s="51">
        <v>434</v>
      </c>
      <c r="N16" s="117">
        <v>452</v>
      </c>
      <c r="O16" s="49"/>
    </row>
    <row r="17" spans="1:15" s="56" customFormat="1" ht="10.5" customHeight="1">
      <c r="A17" s="52" t="s">
        <v>4</v>
      </c>
      <c r="B17" s="228">
        <f aca="true" t="shared" si="10" ref="B17:N17">B16/B3*100</f>
        <v>55.50802139037433</v>
      </c>
      <c r="C17" s="53">
        <f t="shared" si="10"/>
        <v>55.645981688708034</v>
      </c>
      <c r="D17" s="54">
        <f t="shared" si="10"/>
        <v>57.02564102564103</v>
      </c>
      <c r="E17" s="54">
        <f t="shared" si="10"/>
        <v>56.68016194331984</v>
      </c>
      <c r="F17" s="54">
        <f t="shared" si="10"/>
        <v>57.950907150480255</v>
      </c>
      <c r="G17" s="54">
        <f t="shared" si="10"/>
        <v>60.06674082313682</v>
      </c>
      <c r="H17" s="54">
        <f t="shared" si="10"/>
        <v>59.97745208568207</v>
      </c>
      <c r="I17" s="54">
        <f t="shared" si="10"/>
        <v>58.80398671096345</v>
      </c>
      <c r="J17" s="54">
        <f t="shared" si="10"/>
        <v>57.09382151029748</v>
      </c>
      <c r="K17" s="54">
        <f t="shared" si="10"/>
        <v>57.91457286432161</v>
      </c>
      <c r="L17" s="54">
        <f t="shared" si="10"/>
        <v>57.37265415549599</v>
      </c>
      <c r="M17" s="54">
        <f t="shared" si="10"/>
        <v>56.43693107932379</v>
      </c>
      <c r="N17" s="118">
        <f t="shared" si="10"/>
        <v>57.21518987341773</v>
      </c>
      <c r="O17" s="55"/>
    </row>
    <row r="18" spans="1:15" s="46" customFormat="1" ht="12" customHeight="1">
      <c r="A18" s="50" t="s">
        <v>113</v>
      </c>
      <c r="B18" s="227">
        <v>67</v>
      </c>
      <c r="C18" s="252">
        <v>83</v>
      </c>
      <c r="D18" s="51">
        <v>86</v>
      </c>
      <c r="E18" s="51">
        <v>93</v>
      </c>
      <c r="F18" s="51">
        <v>92</v>
      </c>
      <c r="G18" s="51">
        <v>83</v>
      </c>
      <c r="H18" s="51">
        <v>82</v>
      </c>
      <c r="I18" s="51">
        <v>78</v>
      </c>
      <c r="J18" s="51">
        <v>74</v>
      </c>
      <c r="K18" s="51">
        <v>69</v>
      </c>
      <c r="L18" s="51">
        <v>61</v>
      </c>
      <c r="M18" s="51">
        <v>62</v>
      </c>
      <c r="N18" s="117">
        <v>65</v>
      </c>
      <c r="O18" s="49"/>
    </row>
    <row r="19" spans="1:15" s="46" customFormat="1" ht="12" customHeight="1">
      <c r="A19" s="52" t="s">
        <v>4</v>
      </c>
      <c r="B19" s="228">
        <f aca="true" t="shared" si="11" ref="B19:N19">B18/B3*100</f>
        <v>7.165775401069519</v>
      </c>
      <c r="C19" s="53">
        <f t="shared" si="11"/>
        <v>8.44354018311292</v>
      </c>
      <c r="D19" s="54">
        <f t="shared" si="11"/>
        <v>8.82051282051282</v>
      </c>
      <c r="E19" s="54">
        <f t="shared" si="11"/>
        <v>9.412955465587045</v>
      </c>
      <c r="F19" s="54">
        <f t="shared" si="11"/>
        <v>9.818569903948772</v>
      </c>
      <c r="G19" s="54">
        <f t="shared" si="11"/>
        <v>9.232480533926585</v>
      </c>
      <c r="H19" s="54">
        <f t="shared" si="11"/>
        <v>9.244644870349493</v>
      </c>
      <c r="I19" s="54">
        <f t="shared" si="11"/>
        <v>8.637873754152823</v>
      </c>
      <c r="J19" s="54">
        <f t="shared" si="11"/>
        <v>8.466819221967963</v>
      </c>
      <c r="K19" s="54">
        <f t="shared" si="11"/>
        <v>8.668341708542714</v>
      </c>
      <c r="L19" s="54">
        <f t="shared" si="11"/>
        <v>8.176943699731904</v>
      </c>
      <c r="M19" s="54">
        <f t="shared" si="11"/>
        <v>8.062418725617686</v>
      </c>
      <c r="N19" s="118">
        <f t="shared" si="11"/>
        <v>8.227848101265822</v>
      </c>
      <c r="O19" s="49"/>
    </row>
    <row r="20" spans="1:15" s="46" customFormat="1" ht="12" customHeight="1">
      <c r="A20" s="50" t="s">
        <v>115</v>
      </c>
      <c r="B20" s="227">
        <v>102</v>
      </c>
      <c r="C20" s="252">
        <v>117</v>
      </c>
      <c r="D20" s="51">
        <v>122</v>
      </c>
      <c r="E20" s="51">
        <v>46</v>
      </c>
      <c r="F20" s="51">
        <v>45</v>
      </c>
      <c r="G20" s="51">
        <v>43</v>
      </c>
      <c r="H20" s="51">
        <v>39</v>
      </c>
      <c r="I20" s="51">
        <v>36</v>
      </c>
      <c r="J20" s="51">
        <v>33</v>
      </c>
      <c r="K20" s="51">
        <v>31</v>
      </c>
      <c r="L20" s="51">
        <v>30</v>
      </c>
      <c r="M20" s="51">
        <v>116</v>
      </c>
      <c r="N20" s="117">
        <v>121</v>
      </c>
      <c r="O20" s="49"/>
    </row>
    <row r="21" spans="1:15" s="46" customFormat="1" ht="12" customHeight="1">
      <c r="A21" s="52" t="s">
        <v>4</v>
      </c>
      <c r="B21" s="228">
        <f aca="true" t="shared" si="12" ref="B21:N21">B20/B3*100</f>
        <v>10.909090909090908</v>
      </c>
      <c r="C21" s="53">
        <f t="shared" si="12"/>
        <v>11.90233977619532</v>
      </c>
      <c r="D21" s="54">
        <f t="shared" si="12"/>
        <v>12.512820512820513</v>
      </c>
      <c r="E21" s="54">
        <f t="shared" si="12"/>
        <v>4.65587044534413</v>
      </c>
      <c r="F21" s="54">
        <f t="shared" si="12"/>
        <v>4.8025613660619</v>
      </c>
      <c r="G21" s="54">
        <f t="shared" si="12"/>
        <v>4.78309232480534</v>
      </c>
      <c r="H21" s="54">
        <f t="shared" si="12"/>
        <v>4.3968432919954905</v>
      </c>
      <c r="I21" s="54">
        <f t="shared" si="12"/>
        <v>3.9867109634551494</v>
      </c>
      <c r="J21" s="54">
        <f t="shared" si="12"/>
        <v>3.775743707093822</v>
      </c>
      <c r="K21" s="54">
        <f t="shared" si="12"/>
        <v>3.8944723618090453</v>
      </c>
      <c r="L21" s="54">
        <f t="shared" si="12"/>
        <v>4.021447721179625</v>
      </c>
      <c r="M21" s="54">
        <f t="shared" si="12"/>
        <v>15.084525357607282</v>
      </c>
      <c r="N21" s="118">
        <f t="shared" si="12"/>
        <v>15.316455696202533</v>
      </c>
      <c r="O21" s="49"/>
    </row>
    <row r="22" spans="1:15" s="46" customFormat="1" ht="12" customHeight="1">
      <c r="A22" s="50" t="s">
        <v>116</v>
      </c>
      <c r="B22" s="227">
        <v>4</v>
      </c>
      <c r="C22" s="252">
        <v>4</v>
      </c>
      <c r="D22" s="51">
        <v>5</v>
      </c>
      <c r="E22" s="51">
        <v>5</v>
      </c>
      <c r="F22" s="51">
        <v>6</v>
      </c>
      <c r="G22" s="51">
        <v>7</v>
      </c>
      <c r="H22" s="51">
        <v>7</v>
      </c>
      <c r="I22" s="51">
        <v>8</v>
      </c>
      <c r="J22" s="51">
        <v>9</v>
      </c>
      <c r="K22" s="51">
        <v>9</v>
      </c>
      <c r="L22" s="51">
        <v>8</v>
      </c>
      <c r="M22" s="51">
        <v>9</v>
      </c>
      <c r="N22" s="117">
        <v>8</v>
      </c>
      <c r="O22" s="49"/>
    </row>
    <row r="23" spans="1:15" s="56" customFormat="1" ht="10.5" customHeight="1">
      <c r="A23" s="52" t="s">
        <v>4</v>
      </c>
      <c r="B23" s="228">
        <f aca="true" t="shared" si="13" ref="B23:N23">B22/B3*100</f>
        <v>0.42780748663101603</v>
      </c>
      <c r="C23" s="53">
        <f t="shared" si="13"/>
        <v>0.40691759918616477</v>
      </c>
      <c r="D23" s="54">
        <f t="shared" si="13"/>
        <v>0.5128205128205128</v>
      </c>
      <c r="E23" s="54">
        <f t="shared" si="13"/>
        <v>0.5060728744939271</v>
      </c>
      <c r="F23" s="54">
        <f t="shared" si="13"/>
        <v>0.6403415154749199</v>
      </c>
      <c r="G23" s="54">
        <f t="shared" si="13"/>
        <v>0.778642936596218</v>
      </c>
      <c r="H23" s="54">
        <f t="shared" si="13"/>
        <v>0.7891770011273956</v>
      </c>
      <c r="I23" s="54">
        <f t="shared" si="13"/>
        <v>0.8859357696566998</v>
      </c>
      <c r="J23" s="54">
        <f t="shared" si="13"/>
        <v>1.0297482837528604</v>
      </c>
      <c r="K23" s="54">
        <f t="shared" si="13"/>
        <v>1.1306532663316584</v>
      </c>
      <c r="L23" s="54">
        <f t="shared" si="13"/>
        <v>1.0723860589812333</v>
      </c>
      <c r="M23" s="54">
        <f t="shared" si="13"/>
        <v>1.1703511053315996</v>
      </c>
      <c r="N23" s="118">
        <f t="shared" si="13"/>
        <v>1.0126582278481013</v>
      </c>
      <c r="O23" s="55"/>
    </row>
    <row r="24" spans="1:15" s="46" customFormat="1" ht="12" customHeight="1">
      <c r="A24" s="50" t="s">
        <v>55</v>
      </c>
      <c r="B24" s="227">
        <v>23</v>
      </c>
      <c r="C24" s="252">
        <v>27</v>
      </c>
      <c r="D24" s="51">
        <v>30</v>
      </c>
      <c r="E24" s="51">
        <v>30</v>
      </c>
      <c r="F24" s="51">
        <v>27</v>
      </c>
      <c r="G24" s="51">
        <v>26</v>
      </c>
      <c r="H24" s="51">
        <v>28</v>
      </c>
      <c r="I24" s="51">
        <v>27</v>
      </c>
      <c r="J24" s="51">
        <v>27</v>
      </c>
      <c r="K24" s="51">
        <v>25</v>
      </c>
      <c r="L24" s="51">
        <v>24</v>
      </c>
      <c r="M24" s="51">
        <v>23</v>
      </c>
      <c r="N24" s="117">
        <v>28</v>
      </c>
      <c r="O24" s="49"/>
    </row>
    <row r="25" spans="1:15" s="56" customFormat="1" ht="11.25" customHeight="1" thickBot="1">
      <c r="A25" s="57" t="s">
        <v>4</v>
      </c>
      <c r="B25" s="229">
        <f aca="true" t="shared" si="14" ref="B25:N25">B24/B3*100</f>
        <v>2.4598930481283423</v>
      </c>
      <c r="C25" s="253">
        <f t="shared" si="14"/>
        <v>2.746693794506612</v>
      </c>
      <c r="D25" s="58">
        <f t="shared" si="14"/>
        <v>3.076923076923077</v>
      </c>
      <c r="E25" s="58">
        <f t="shared" si="14"/>
        <v>3.0364372469635628</v>
      </c>
      <c r="F25" s="58">
        <f t="shared" si="14"/>
        <v>2.88153681963714</v>
      </c>
      <c r="G25" s="58">
        <f t="shared" si="14"/>
        <v>2.8921023359288096</v>
      </c>
      <c r="H25" s="58">
        <f t="shared" si="14"/>
        <v>3.1567080045095826</v>
      </c>
      <c r="I25" s="58">
        <f t="shared" si="14"/>
        <v>2.990033222591362</v>
      </c>
      <c r="J25" s="58">
        <f t="shared" si="14"/>
        <v>3.0892448512585813</v>
      </c>
      <c r="K25" s="58">
        <f t="shared" si="14"/>
        <v>3.1407035175879394</v>
      </c>
      <c r="L25" s="58">
        <f t="shared" si="14"/>
        <v>3.2171581769436997</v>
      </c>
      <c r="M25" s="58">
        <f t="shared" si="14"/>
        <v>2.990897269180754</v>
      </c>
      <c r="N25" s="119">
        <f t="shared" si="14"/>
        <v>3.5443037974683547</v>
      </c>
      <c r="O25" s="55"/>
    </row>
    <row r="26" spans="1:14" s="1" customFormat="1" ht="12" customHeight="1" thickBot="1">
      <c r="A26" s="32" t="s">
        <v>157</v>
      </c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5"/>
    </row>
    <row r="27" spans="1:14" s="1" customFormat="1" ht="12" customHeight="1" thickBot="1">
      <c r="A27" s="10" t="s">
        <v>1</v>
      </c>
      <c r="B27" s="42" t="s">
        <v>99</v>
      </c>
      <c r="C27" s="43" t="s">
        <v>100</v>
      </c>
      <c r="D27" s="43" t="s">
        <v>101</v>
      </c>
      <c r="E27" s="43" t="s">
        <v>102</v>
      </c>
      <c r="F27" s="43" t="s">
        <v>103</v>
      </c>
      <c r="G27" s="43" t="s">
        <v>104</v>
      </c>
      <c r="H27" s="43" t="s">
        <v>47</v>
      </c>
      <c r="I27" s="43" t="s">
        <v>105</v>
      </c>
      <c r="J27" s="43" t="s">
        <v>106</v>
      </c>
      <c r="K27" s="43" t="s">
        <v>107</v>
      </c>
      <c r="L27" s="43" t="s">
        <v>108</v>
      </c>
      <c r="M27" s="44" t="s">
        <v>109</v>
      </c>
      <c r="N27" s="25" t="s">
        <v>39</v>
      </c>
    </row>
    <row r="28" spans="1:14" ht="12" customHeight="1" thickBot="1">
      <c r="A28" s="26" t="s">
        <v>9</v>
      </c>
      <c r="B28" s="238">
        <v>108</v>
      </c>
      <c r="C28" s="14">
        <v>56</v>
      </c>
      <c r="D28" s="14">
        <v>85</v>
      </c>
      <c r="E28" s="14">
        <v>51</v>
      </c>
      <c r="F28" s="14">
        <v>45</v>
      </c>
      <c r="G28" s="14">
        <v>98</v>
      </c>
      <c r="H28" s="14">
        <v>117</v>
      </c>
      <c r="I28" s="14">
        <v>90</v>
      </c>
      <c r="J28" s="14">
        <v>100</v>
      </c>
      <c r="K28" s="14">
        <v>67</v>
      </c>
      <c r="L28" s="14">
        <v>97</v>
      </c>
      <c r="M28" s="14">
        <v>110</v>
      </c>
      <c r="N28" s="12">
        <f>SUM(B28:M28)</f>
        <v>1024</v>
      </c>
    </row>
    <row r="29" spans="1:14" ht="12" customHeight="1" thickTop="1">
      <c r="A29" s="20" t="s">
        <v>3</v>
      </c>
      <c r="B29" s="239">
        <v>39</v>
      </c>
      <c r="C29" s="16">
        <v>23</v>
      </c>
      <c r="D29" s="16">
        <v>36</v>
      </c>
      <c r="E29" s="16">
        <v>26</v>
      </c>
      <c r="F29" s="16">
        <v>16</v>
      </c>
      <c r="G29" s="16">
        <v>48</v>
      </c>
      <c r="H29" s="16">
        <v>57</v>
      </c>
      <c r="I29" s="16">
        <v>44</v>
      </c>
      <c r="J29" s="16">
        <v>56</v>
      </c>
      <c r="K29" s="16">
        <v>31</v>
      </c>
      <c r="L29" s="16">
        <v>41</v>
      </c>
      <c r="M29" s="16">
        <v>54</v>
      </c>
      <c r="N29" s="27">
        <f>SUM(B29:M29)</f>
        <v>471</v>
      </c>
    </row>
    <row r="30" spans="1:14" s="8" customFormat="1" ht="10.5" customHeight="1">
      <c r="A30" s="17" t="s">
        <v>10</v>
      </c>
      <c r="B30" s="240">
        <f aca="true" t="shared" si="15" ref="B30:M30">B29/B28*100</f>
        <v>36.11111111111111</v>
      </c>
      <c r="C30" s="19">
        <f t="shared" si="15"/>
        <v>41.07142857142857</v>
      </c>
      <c r="D30" s="19">
        <f t="shared" si="15"/>
        <v>42.35294117647059</v>
      </c>
      <c r="E30" s="19">
        <f t="shared" si="15"/>
        <v>50.98039215686274</v>
      </c>
      <c r="F30" s="19">
        <f t="shared" si="15"/>
        <v>35.55555555555556</v>
      </c>
      <c r="G30" s="19">
        <f t="shared" si="15"/>
        <v>48.97959183673469</v>
      </c>
      <c r="H30" s="19">
        <f t="shared" si="15"/>
        <v>48.717948717948715</v>
      </c>
      <c r="I30" s="19">
        <f t="shared" si="15"/>
        <v>48.888888888888886</v>
      </c>
      <c r="J30" s="19">
        <f t="shared" si="15"/>
        <v>56.00000000000001</v>
      </c>
      <c r="K30" s="19">
        <f t="shared" si="15"/>
        <v>46.26865671641791</v>
      </c>
      <c r="L30" s="19">
        <f t="shared" si="15"/>
        <v>42.2680412371134</v>
      </c>
      <c r="M30" s="19">
        <f t="shared" si="15"/>
        <v>49.09090909090909</v>
      </c>
      <c r="N30" s="28">
        <f>N29/N28*100</f>
        <v>45.99609375</v>
      </c>
    </row>
    <row r="31" spans="1:14" ht="12" customHeight="1">
      <c r="A31" s="20" t="s">
        <v>11</v>
      </c>
      <c r="B31" s="239">
        <v>32</v>
      </c>
      <c r="C31" s="16">
        <v>8</v>
      </c>
      <c r="D31" s="16">
        <v>22</v>
      </c>
      <c r="E31" s="16">
        <v>13</v>
      </c>
      <c r="F31" s="16">
        <v>8</v>
      </c>
      <c r="G31" s="16">
        <v>45</v>
      </c>
      <c r="H31" s="16">
        <v>54</v>
      </c>
      <c r="I31" s="16">
        <v>37</v>
      </c>
      <c r="J31" s="16">
        <v>49</v>
      </c>
      <c r="K31" s="16">
        <v>23</v>
      </c>
      <c r="L31" s="16">
        <v>28</v>
      </c>
      <c r="M31" s="16">
        <v>8</v>
      </c>
      <c r="N31" s="27">
        <f>SUM(B31:M31)</f>
        <v>327</v>
      </c>
    </row>
    <row r="32" spans="1:14" s="8" customFormat="1" ht="10.5" customHeight="1">
      <c r="A32" s="17" t="s">
        <v>10</v>
      </c>
      <c r="B32" s="240">
        <f aca="true" t="shared" si="16" ref="B32:M32">B31/B28*100</f>
        <v>29.629629629629626</v>
      </c>
      <c r="C32" s="19">
        <f t="shared" si="16"/>
        <v>14.285714285714285</v>
      </c>
      <c r="D32" s="19">
        <f t="shared" si="16"/>
        <v>25.882352941176475</v>
      </c>
      <c r="E32" s="19">
        <f t="shared" si="16"/>
        <v>25.49019607843137</v>
      </c>
      <c r="F32" s="19">
        <f t="shared" si="16"/>
        <v>17.77777777777778</v>
      </c>
      <c r="G32" s="19">
        <f t="shared" si="16"/>
        <v>45.91836734693878</v>
      </c>
      <c r="H32" s="19">
        <f t="shared" si="16"/>
        <v>46.15384615384615</v>
      </c>
      <c r="I32" s="19">
        <f t="shared" si="16"/>
        <v>41.11111111111111</v>
      </c>
      <c r="J32" s="19">
        <f t="shared" si="16"/>
        <v>49</v>
      </c>
      <c r="K32" s="19">
        <f t="shared" si="16"/>
        <v>34.32835820895522</v>
      </c>
      <c r="L32" s="19">
        <f t="shared" si="16"/>
        <v>28.865979381443296</v>
      </c>
      <c r="M32" s="19">
        <f t="shared" si="16"/>
        <v>7.2727272727272725</v>
      </c>
      <c r="N32" s="28">
        <f>N31/N28*100</f>
        <v>31.93359375</v>
      </c>
    </row>
    <row r="33" spans="1:14" ht="12" customHeight="1">
      <c r="A33" s="20" t="s">
        <v>12</v>
      </c>
      <c r="B33" s="239">
        <f aca="true" t="shared" si="17" ref="B33:H33">B28-B31</f>
        <v>76</v>
      </c>
      <c r="C33" s="16">
        <f t="shared" si="17"/>
        <v>48</v>
      </c>
      <c r="D33" s="16">
        <f t="shared" si="17"/>
        <v>63</v>
      </c>
      <c r="E33" s="16">
        <f t="shared" si="17"/>
        <v>38</v>
      </c>
      <c r="F33" s="16">
        <f t="shared" si="17"/>
        <v>37</v>
      </c>
      <c r="G33" s="16">
        <f t="shared" si="17"/>
        <v>53</v>
      </c>
      <c r="H33" s="16">
        <f t="shared" si="17"/>
        <v>63</v>
      </c>
      <c r="I33" s="16">
        <f>I28-I31</f>
        <v>53</v>
      </c>
      <c r="J33" s="16">
        <f>J28-J31</f>
        <v>51</v>
      </c>
      <c r="K33" s="16">
        <f>K28-K31</f>
        <v>44</v>
      </c>
      <c r="L33" s="16">
        <f>L28-L31</f>
        <v>69</v>
      </c>
      <c r="M33" s="16">
        <f>M28-M31</f>
        <v>102</v>
      </c>
      <c r="N33" s="27">
        <f>SUM(B33:M33)</f>
        <v>697</v>
      </c>
    </row>
    <row r="34" spans="1:14" s="8" customFormat="1" ht="10.5" customHeight="1">
      <c r="A34" s="17" t="s">
        <v>10</v>
      </c>
      <c r="B34" s="240">
        <f aca="true" t="shared" si="18" ref="B34:M34">B33/B28*100</f>
        <v>70.37037037037037</v>
      </c>
      <c r="C34" s="19">
        <f t="shared" si="18"/>
        <v>85.71428571428571</v>
      </c>
      <c r="D34" s="19">
        <f t="shared" si="18"/>
        <v>74.11764705882354</v>
      </c>
      <c r="E34" s="19">
        <f t="shared" si="18"/>
        <v>74.50980392156863</v>
      </c>
      <c r="F34" s="19">
        <f t="shared" si="18"/>
        <v>82.22222222222221</v>
      </c>
      <c r="G34" s="19">
        <f t="shared" si="18"/>
        <v>54.08163265306123</v>
      </c>
      <c r="H34" s="19">
        <f t="shared" si="18"/>
        <v>53.84615384615385</v>
      </c>
      <c r="I34" s="19">
        <f t="shared" si="18"/>
        <v>58.88888888888889</v>
      </c>
      <c r="J34" s="19">
        <f t="shared" si="18"/>
        <v>51</v>
      </c>
      <c r="K34" s="19">
        <f t="shared" si="18"/>
        <v>65.67164179104478</v>
      </c>
      <c r="L34" s="19">
        <f t="shared" si="18"/>
        <v>71.1340206185567</v>
      </c>
      <c r="M34" s="19">
        <f t="shared" si="18"/>
        <v>92.72727272727272</v>
      </c>
      <c r="N34" s="28">
        <f>N33/N28*100</f>
        <v>68.06640625</v>
      </c>
    </row>
    <row r="35" spans="1:14" ht="12" customHeight="1">
      <c r="A35" s="20" t="s">
        <v>42</v>
      </c>
      <c r="B35" s="239">
        <v>85</v>
      </c>
      <c r="C35" s="16">
        <v>42</v>
      </c>
      <c r="D35" s="16">
        <v>64</v>
      </c>
      <c r="E35" s="16">
        <v>36</v>
      </c>
      <c r="F35" s="16">
        <v>36</v>
      </c>
      <c r="G35" s="16">
        <v>49</v>
      </c>
      <c r="H35" s="16">
        <v>65</v>
      </c>
      <c r="I35" s="16">
        <v>51</v>
      </c>
      <c r="J35" s="16">
        <v>60</v>
      </c>
      <c r="K35" s="16">
        <v>44</v>
      </c>
      <c r="L35" s="16">
        <v>65</v>
      </c>
      <c r="M35" s="16">
        <v>74</v>
      </c>
      <c r="N35" s="27">
        <f>SUM(B35:M35)</f>
        <v>671</v>
      </c>
    </row>
    <row r="36" spans="1:14" s="8" customFormat="1" ht="10.5" customHeight="1">
      <c r="A36" s="17" t="s">
        <v>10</v>
      </c>
      <c r="B36" s="240">
        <f aca="true" t="shared" si="19" ref="B36:M36">B35/B28*100</f>
        <v>78.70370370370371</v>
      </c>
      <c r="C36" s="19">
        <f t="shared" si="19"/>
        <v>75</v>
      </c>
      <c r="D36" s="19">
        <f t="shared" si="19"/>
        <v>75.29411764705883</v>
      </c>
      <c r="E36" s="19">
        <f t="shared" si="19"/>
        <v>70.58823529411765</v>
      </c>
      <c r="F36" s="19">
        <f t="shared" si="19"/>
        <v>80</v>
      </c>
      <c r="G36" s="19">
        <f t="shared" si="19"/>
        <v>50</v>
      </c>
      <c r="H36" s="19">
        <f t="shared" si="19"/>
        <v>55.55555555555556</v>
      </c>
      <c r="I36" s="19">
        <f t="shared" si="19"/>
        <v>56.666666666666664</v>
      </c>
      <c r="J36" s="19">
        <f t="shared" si="19"/>
        <v>60</v>
      </c>
      <c r="K36" s="19">
        <f t="shared" si="19"/>
        <v>65.67164179104478</v>
      </c>
      <c r="L36" s="19">
        <f t="shared" si="19"/>
        <v>67.0103092783505</v>
      </c>
      <c r="M36" s="19">
        <f t="shared" si="19"/>
        <v>67.27272727272727</v>
      </c>
      <c r="N36" s="28">
        <f>N35/N28*100</f>
        <v>65.52734375</v>
      </c>
    </row>
    <row r="37" spans="1:14" ht="12" customHeight="1">
      <c r="A37" s="20" t="s">
        <v>5</v>
      </c>
      <c r="B37" s="239">
        <f aca="true" t="shared" si="20" ref="B37:G37">B28-B35</f>
        <v>23</v>
      </c>
      <c r="C37" s="16">
        <f t="shared" si="20"/>
        <v>14</v>
      </c>
      <c r="D37" s="16">
        <f t="shared" si="20"/>
        <v>21</v>
      </c>
      <c r="E37" s="16">
        <f t="shared" si="20"/>
        <v>15</v>
      </c>
      <c r="F37" s="16">
        <f t="shared" si="20"/>
        <v>9</v>
      </c>
      <c r="G37" s="31">
        <f t="shared" si="20"/>
        <v>49</v>
      </c>
      <c r="H37" s="31">
        <v>52</v>
      </c>
      <c r="I37" s="31">
        <f>I28-I35</f>
        <v>39</v>
      </c>
      <c r="J37" s="31">
        <f>J28-J35</f>
        <v>40</v>
      </c>
      <c r="K37" s="31">
        <f>K28-K35</f>
        <v>23</v>
      </c>
      <c r="L37" s="31">
        <f>L28-L35</f>
        <v>32</v>
      </c>
      <c r="M37" s="31">
        <f>M28-M35</f>
        <v>36</v>
      </c>
      <c r="N37" s="27">
        <f>SUM(B37:M37)</f>
        <v>353</v>
      </c>
    </row>
    <row r="38" spans="1:14" s="8" customFormat="1" ht="9.75" customHeight="1">
      <c r="A38" s="17" t="s">
        <v>10</v>
      </c>
      <c r="B38" s="240">
        <f aca="true" t="shared" si="21" ref="B38:M38">B37/B28*100</f>
        <v>21.296296296296298</v>
      </c>
      <c r="C38" s="19">
        <f t="shared" si="21"/>
        <v>25</v>
      </c>
      <c r="D38" s="19">
        <f t="shared" si="21"/>
        <v>24.705882352941178</v>
      </c>
      <c r="E38" s="19">
        <f t="shared" si="21"/>
        <v>29.411764705882355</v>
      </c>
      <c r="F38" s="19">
        <f t="shared" si="21"/>
        <v>20</v>
      </c>
      <c r="G38" s="19">
        <f t="shared" si="21"/>
        <v>50</v>
      </c>
      <c r="H38" s="19">
        <f t="shared" si="21"/>
        <v>44.44444444444444</v>
      </c>
      <c r="I38" s="19">
        <f t="shared" si="21"/>
        <v>43.333333333333336</v>
      </c>
      <c r="J38" s="19">
        <f t="shared" si="21"/>
        <v>40</v>
      </c>
      <c r="K38" s="19">
        <f t="shared" si="21"/>
        <v>34.32835820895522</v>
      </c>
      <c r="L38" s="19">
        <f t="shared" si="21"/>
        <v>32.98969072164948</v>
      </c>
      <c r="M38" s="19">
        <f t="shared" si="21"/>
        <v>32.72727272727273</v>
      </c>
      <c r="N38" s="28">
        <f>N37/N28*100</f>
        <v>34.47265625</v>
      </c>
    </row>
    <row r="39" spans="1:15" s="56" customFormat="1" ht="11.25" customHeight="1">
      <c r="A39" s="50" t="s">
        <v>111</v>
      </c>
      <c r="B39" s="267">
        <v>41</v>
      </c>
      <c r="C39" s="127">
        <v>27</v>
      </c>
      <c r="D39" s="127">
        <v>38</v>
      </c>
      <c r="E39" s="127">
        <v>25</v>
      </c>
      <c r="F39" s="127">
        <v>18</v>
      </c>
      <c r="G39" s="127">
        <v>66</v>
      </c>
      <c r="H39" s="127">
        <v>81</v>
      </c>
      <c r="I39" s="127">
        <v>47</v>
      </c>
      <c r="J39" s="127">
        <v>62</v>
      </c>
      <c r="K39" s="127">
        <v>37</v>
      </c>
      <c r="L39" s="127">
        <v>56</v>
      </c>
      <c r="M39" s="127">
        <v>56</v>
      </c>
      <c r="N39" s="27">
        <f>SUM(B39:M39)</f>
        <v>554</v>
      </c>
      <c r="O39" s="55"/>
    </row>
    <row r="40" spans="1:15" s="56" customFormat="1" ht="11.25" customHeight="1">
      <c r="A40" s="52" t="s">
        <v>4</v>
      </c>
      <c r="B40" s="53">
        <f aca="true" t="shared" si="22" ref="B40:M40">B39/B28*100</f>
        <v>37.96296296296296</v>
      </c>
      <c r="C40" s="54">
        <f t="shared" si="22"/>
        <v>48.214285714285715</v>
      </c>
      <c r="D40" s="54">
        <f t="shared" si="22"/>
        <v>44.70588235294118</v>
      </c>
      <c r="E40" s="54">
        <f t="shared" si="22"/>
        <v>49.01960784313725</v>
      </c>
      <c r="F40" s="54">
        <f t="shared" si="22"/>
        <v>40</v>
      </c>
      <c r="G40" s="54">
        <f t="shared" si="22"/>
        <v>67.3469387755102</v>
      </c>
      <c r="H40" s="54">
        <f t="shared" si="22"/>
        <v>69.23076923076923</v>
      </c>
      <c r="I40" s="54">
        <f t="shared" si="22"/>
        <v>52.22222222222223</v>
      </c>
      <c r="J40" s="54">
        <f t="shared" si="22"/>
        <v>62</v>
      </c>
      <c r="K40" s="54">
        <f t="shared" si="22"/>
        <v>55.223880597014926</v>
      </c>
      <c r="L40" s="54">
        <f t="shared" si="22"/>
        <v>57.73195876288659</v>
      </c>
      <c r="M40" s="54">
        <f t="shared" si="22"/>
        <v>50.90909090909091</v>
      </c>
      <c r="N40" s="61">
        <f>N39/N28*100</f>
        <v>54.1015625</v>
      </c>
      <c r="O40" s="55"/>
    </row>
    <row r="41" spans="1:15" s="46" customFormat="1" ht="12" customHeight="1">
      <c r="A41" s="50" t="s">
        <v>112</v>
      </c>
      <c r="B41" s="252">
        <v>43</v>
      </c>
      <c r="C41" s="51">
        <v>35</v>
      </c>
      <c r="D41" s="51">
        <v>32</v>
      </c>
      <c r="E41" s="51">
        <v>29</v>
      </c>
      <c r="F41" s="51">
        <v>36</v>
      </c>
      <c r="G41" s="51">
        <v>38</v>
      </c>
      <c r="H41" s="51">
        <v>46</v>
      </c>
      <c r="I41" s="51">
        <v>27</v>
      </c>
      <c r="J41" s="51">
        <v>41</v>
      </c>
      <c r="K41" s="51">
        <v>32</v>
      </c>
      <c r="L41" s="51">
        <v>35</v>
      </c>
      <c r="M41" s="51">
        <v>52</v>
      </c>
      <c r="N41" s="27">
        <f>SUM(B41:M41)</f>
        <v>446</v>
      </c>
      <c r="O41" s="49"/>
    </row>
    <row r="42" spans="1:15" s="56" customFormat="1" ht="10.5" customHeight="1">
      <c r="A42" s="52" t="s">
        <v>4</v>
      </c>
      <c r="B42" s="53">
        <f aca="true" t="shared" si="23" ref="B42:M42">B41/B28*100</f>
        <v>39.81481481481482</v>
      </c>
      <c r="C42" s="54">
        <f t="shared" si="23"/>
        <v>62.5</v>
      </c>
      <c r="D42" s="54">
        <f t="shared" si="23"/>
        <v>37.64705882352941</v>
      </c>
      <c r="E42" s="54">
        <f t="shared" si="23"/>
        <v>56.86274509803921</v>
      </c>
      <c r="F42" s="54">
        <f t="shared" si="23"/>
        <v>80</v>
      </c>
      <c r="G42" s="54">
        <f t="shared" si="23"/>
        <v>38.775510204081634</v>
      </c>
      <c r="H42" s="54">
        <f t="shared" si="23"/>
        <v>39.31623931623932</v>
      </c>
      <c r="I42" s="54">
        <f t="shared" si="23"/>
        <v>30</v>
      </c>
      <c r="J42" s="54">
        <f t="shared" si="23"/>
        <v>41</v>
      </c>
      <c r="K42" s="54">
        <f t="shared" si="23"/>
        <v>47.76119402985074</v>
      </c>
      <c r="L42" s="54">
        <f t="shared" si="23"/>
        <v>36.08247422680412</v>
      </c>
      <c r="M42" s="54">
        <f t="shared" si="23"/>
        <v>47.27272727272727</v>
      </c>
      <c r="N42" s="61">
        <f>N41/N28*100</f>
        <v>43.5546875</v>
      </c>
      <c r="O42" s="55"/>
    </row>
    <row r="43" spans="1:15" s="46" customFormat="1" ht="12" customHeight="1">
      <c r="A43" s="50" t="s">
        <v>113</v>
      </c>
      <c r="B43" s="252">
        <v>21</v>
      </c>
      <c r="C43" s="51">
        <v>5</v>
      </c>
      <c r="D43" s="51">
        <v>9</v>
      </c>
      <c r="E43" s="51">
        <v>3</v>
      </c>
      <c r="F43" s="51">
        <v>0</v>
      </c>
      <c r="G43" s="51">
        <v>3</v>
      </c>
      <c r="H43" s="51">
        <v>0</v>
      </c>
      <c r="I43" s="51">
        <v>1</v>
      </c>
      <c r="J43" s="51">
        <v>2</v>
      </c>
      <c r="K43" s="51">
        <v>2</v>
      </c>
      <c r="L43" s="51">
        <v>5</v>
      </c>
      <c r="M43" s="51">
        <v>5</v>
      </c>
      <c r="N43" s="27">
        <f>SUM(B43:M43)</f>
        <v>56</v>
      </c>
      <c r="O43" s="49"/>
    </row>
    <row r="44" spans="1:15" s="46" customFormat="1" ht="12" customHeight="1">
      <c r="A44" s="52" t="s">
        <v>4</v>
      </c>
      <c r="B44" s="53">
        <f aca="true" t="shared" si="24" ref="B44:M44">B43/B28*100</f>
        <v>19.444444444444446</v>
      </c>
      <c r="C44" s="54">
        <f t="shared" si="24"/>
        <v>8.928571428571429</v>
      </c>
      <c r="D44" s="54">
        <f t="shared" si="24"/>
        <v>10.588235294117647</v>
      </c>
      <c r="E44" s="54">
        <f t="shared" si="24"/>
        <v>5.88235294117647</v>
      </c>
      <c r="F44" s="54">
        <f t="shared" si="24"/>
        <v>0</v>
      </c>
      <c r="G44" s="54">
        <f t="shared" si="24"/>
        <v>3.061224489795918</v>
      </c>
      <c r="H44" s="54">
        <f t="shared" si="24"/>
        <v>0</v>
      </c>
      <c r="I44" s="54">
        <f t="shared" si="24"/>
        <v>1.1111111111111112</v>
      </c>
      <c r="J44" s="54">
        <f t="shared" si="24"/>
        <v>2</v>
      </c>
      <c r="K44" s="54">
        <f t="shared" si="24"/>
        <v>2.9850746268656714</v>
      </c>
      <c r="L44" s="54">
        <f t="shared" si="24"/>
        <v>5.154639175257731</v>
      </c>
      <c r="M44" s="54">
        <f t="shared" si="24"/>
        <v>4.545454545454546</v>
      </c>
      <c r="N44" s="61">
        <f>N43/N28*100</f>
        <v>5.46875</v>
      </c>
      <c r="O44" s="49"/>
    </row>
    <row r="45" spans="1:15" s="46" customFormat="1" ht="12" customHeight="1">
      <c r="A45" s="50" t="s">
        <v>114</v>
      </c>
      <c r="B45" s="252">
        <v>15</v>
      </c>
      <c r="C45" s="51">
        <v>8</v>
      </c>
      <c r="D45" s="51">
        <v>3</v>
      </c>
      <c r="E45" s="51">
        <v>1</v>
      </c>
      <c r="F45" s="51">
        <v>0</v>
      </c>
      <c r="G45" s="51">
        <v>0</v>
      </c>
      <c r="H45" s="51">
        <v>0</v>
      </c>
      <c r="I45" s="51">
        <v>2</v>
      </c>
      <c r="J45" s="51">
        <v>3</v>
      </c>
      <c r="K45" s="51">
        <v>2</v>
      </c>
      <c r="L45" s="51">
        <v>9</v>
      </c>
      <c r="M45" s="51">
        <v>13</v>
      </c>
      <c r="N45" s="27">
        <f>SUM(B45:M45)</f>
        <v>56</v>
      </c>
      <c r="O45" s="49"/>
    </row>
    <row r="46" spans="1:15" s="46" customFormat="1" ht="12" customHeight="1" thickBot="1">
      <c r="A46" s="52" t="s">
        <v>4</v>
      </c>
      <c r="B46" s="53">
        <f aca="true" t="shared" si="25" ref="B46:M46">B45/B28*100</f>
        <v>13.88888888888889</v>
      </c>
      <c r="C46" s="58">
        <f t="shared" si="25"/>
        <v>14.285714285714285</v>
      </c>
      <c r="D46" s="58">
        <f t="shared" si="25"/>
        <v>3.5294117647058822</v>
      </c>
      <c r="E46" s="58">
        <f t="shared" si="25"/>
        <v>1.9607843137254901</v>
      </c>
      <c r="F46" s="58">
        <f t="shared" si="25"/>
        <v>0</v>
      </c>
      <c r="G46" s="58">
        <f t="shared" si="25"/>
        <v>0</v>
      </c>
      <c r="H46" s="58">
        <f t="shared" si="25"/>
        <v>0</v>
      </c>
      <c r="I46" s="58">
        <f t="shared" si="25"/>
        <v>2.2222222222222223</v>
      </c>
      <c r="J46" s="58">
        <f t="shared" si="25"/>
        <v>3</v>
      </c>
      <c r="K46" s="58">
        <f t="shared" si="25"/>
        <v>2.9850746268656714</v>
      </c>
      <c r="L46" s="58">
        <f t="shared" si="25"/>
        <v>9.278350515463918</v>
      </c>
      <c r="M46" s="58">
        <f t="shared" si="25"/>
        <v>11.818181818181818</v>
      </c>
      <c r="N46" s="61">
        <f>N45/N28*100</f>
        <v>5.46875</v>
      </c>
      <c r="O46" s="49"/>
    </row>
    <row r="47" spans="1:14" s="4" customFormat="1" ht="12" customHeight="1" thickBot="1">
      <c r="A47" s="23" t="s">
        <v>158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6"/>
    </row>
    <row r="48" spans="1:14" s="3" customFormat="1" ht="12" customHeight="1" thickBot="1">
      <c r="A48" s="12" t="s">
        <v>15</v>
      </c>
      <c r="B48" s="131">
        <v>63</v>
      </c>
      <c r="C48" s="14">
        <v>66</v>
      </c>
      <c r="D48" s="14">
        <v>82</v>
      </c>
      <c r="E48" s="14">
        <v>96</v>
      </c>
      <c r="F48" s="14">
        <v>89</v>
      </c>
      <c r="G48" s="14">
        <v>107</v>
      </c>
      <c r="H48" s="14">
        <v>92</v>
      </c>
      <c r="I48" s="14">
        <v>131</v>
      </c>
      <c r="J48" s="14">
        <v>179</v>
      </c>
      <c r="K48" s="14">
        <v>122</v>
      </c>
      <c r="L48" s="14">
        <v>72</v>
      </c>
      <c r="M48" s="14">
        <v>85</v>
      </c>
      <c r="N48" s="12">
        <f>SUM(B48:M48)</f>
        <v>1184</v>
      </c>
    </row>
    <row r="49" spans="1:14" s="3" customFormat="1" ht="12" customHeight="1" thickTop="1">
      <c r="A49" s="27" t="s">
        <v>16</v>
      </c>
      <c r="B49" s="130">
        <v>23</v>
      </c>
      <c r="C49" s="16">
        <v>26</v>
      </c>
      <c r="D49" s="16">
        <v>35</v>
      </c>
      <c r="E49" s="16">
        <v>37</v>
      </c>
      <c r="F49" s="16">
        <v>33</v>
      </c>
      <c r="G49" s="16">
        <v>36</v>
      </c>
      <c r="H49" s="16">
        <v>31</v>
      </c>
      <c r="I49" s="16">
        <v>51</v>
      </c>
      <c r="J49" s="16">
        <v>85</v>
      </c>
      <c r="K49" s="16">
        <v>59</v>
      </c>
      <c r="L49" s="16">
        <v>32</v>
      </c>
      <c r="M49" s="16">
        <v>53</v>
      </c>
      <c r="N49" s="27">
        <f>SUM(B49:M49)</f>
        <v>501</v>
      </c>
    </row>
    <row r="50" spans="1:14" s="8" customFormat="1" ht="9" customHeight="1">
      <c r="A50" s="17" t="s">
        <v>17</v>
      </c>
      <c r="B50" s="132">
        <f aca="true" t="shared" si="26" ref="B50:M50">B49/B48*100</f>
        <v>36.507936507936506</v>
      </c>
      <c r="C50" s="19">
        <f t="shared" si="26"/>
        <v>39.39393939393939</v>
      </c>
      <c r="D50" s="19">
        <f t="shared" si="26"/>
        <v>42.68292682926829</v>
      </c>
      <c r="E50" s="19">
        <f t="shared" si="26"/>
        <v>38.54166666666667</v>
      </c>
      <c r="F50" s="19">
        <f t="shared" si="26"/>
        <v>37.07865168539326</v>
      </c>
      <c r="G50" s="19">
        <f t="shared" si="26"/>
        <v>33.64485981308411</v>
      </c>
      <c r="H50" s="19">
        <f t="shared" si="26"/>
        <v>33.69565217391305</v>
      </c>
      <c r="I50" s="19">
        <f t="shared" si="26"/>
        <v>38.93129770992366</v>
      </c>
      <c r="J50" s="19">
        <f t="shared" si="26"/>
        <v>47.486033519553075</v>
      </c>
      <c r="K50" s="19">
        <f t="shared" si="26"/>
        <v>48.36065573770492</v>
      </c>
      <c r="L50" s="19">
        <f t="shared" si="26"/>
        <v>44.44444444444444</v>
      </c>
      <c r="M50" s="19">
        <f t="shared" si="26"/>
        <v>62.35294117647059</v>
      </c>
      <c r="N50" s="28">
        <f>N49/N48*100</f>
        <v>42.314189189189186</v>
      </c>
    </row>
    <row r="51" spans="1:15" s="56" customFormat="1" ht="11.25" customHeight="1">
      <c r="A51" s="60" t="s">
        <v>111</v>
      </c>
      <c r="B51" s="133">
        <v>18</v>
      </c>
      <c r="C51" s="127">
        <v>29</v>
      </c>
      <c r="D51" s="127">
        <v>38</v>
      </c>
      <c r="E51" s="127">
        <v>48</v>
      </c>
      <c r="F51" s="127">
        <v>31</v>
      </c>
      <c r="G51" s="127">
        <v>54</v>
      </c>
      <c r="H51" s="127">
        <v>52</v>
      </c>
      <c r="I51" s="127">
        <v>54</v>
      </c>
      <c r="J51" s="127">
        <v>96</v>
      </c>
      <c r="K51" s="127">
        <v>60</v>
      </c>
      <c r="L51" s="127">
        <v>41</v>
      </c>
      <c r="M51" s="127">
        <v>54</v>
      </c>
      <c r="N51" s="27">
        <f>SUM(B51:M51)</f>
        <v>575</v>
      </c>
      <c r="O51" s="55"/>
    </row>
    <row r="52" spans="1:15" s="56" customFormat="1" ht="11.25" customHeight="1">
      <c r="A52" s="52" t="s">
        <v>4</v>
      </c>
      <c r="B52" s="67">
        <f aca="true" t="shared" si="27" ref="B52:M52">B51/B48*100</f>
        <v>28.57142857142857</v>
      </c>
      <c r="C52" s="54">
        <f t="shared" si="27"/>
        <v>43.93939393939394</v>
      </c>
      <c r="D52" s="54">
        <f t="shared" si="27"/>
        <v>46.34146341463415</v>
      </c>
      <c r="E52" s="54">
        <f t="shared" si="27"/>
        <v>50</v>
      </c>
      <c r="F52" s="54">
        <f t="shared" si="27"/>
        <v>34.831460674157306</v>
      </c>
      <c r="G52" s="54">
        <f t="shared" si="27"/>
        <v>50.467289719626166</v>
      </c>
      <c r="H52" s="54">
        <f t="shared" si="27"/>
        <v>56.52173913043478</v>
      </c>
      <c r="I52" s="54">
        <f t="shared" si="27"/>
        <v>41.221374045801525</v>
      </c>
      <c r="J52" s="54">
        <f t="shared" si="27"/>
        <v>53.63128491620112</v>
      </c>
      <c r="K52" s="54">
        <f t="shared" si="27"/>
        <v>49.18032786885246</v>
      </c>
      <c r="L52" s="54">
        <f t="shared" si="27"/>
        <v>56.94444444444444</v>
      </c>
      <c r="M52" s="54">
        <f t="shared" si="27"/>
        <v>63.52941176470588</v>
      </c>
      <c r="N52" s="61">
        <f>N51/N48*100</f>
        <v>48.564189189189186</v>
      </c>
      <c r="O52" s="55"/>
    </row>
    <row r="53" spans="1:15" s="46" customFormat="1" ht="12" customHeight="1">
      <c r="A53" s="60" t="s">
        <v>112</v>
      </c>
      <c r="B53" s="66">
        <v>15</v>
      </c>
      <c r="C53" s="51">
        <v>23</v>
      </c>
      <c r="D53" s="51">
        <v>32</v>
      </c>
      <c r="E53" s="51">
        <v>45</v>
      </c>
      <c r="F53" s="51">
        <v>43</v>
      </c>
      <c r="G53" s="51">
        <v>45</v>
      </c>
      <c r="H53" s="51">
        <v>45</v>
      </c>
      <c r="I53" s="51">
        <v>58</v>
      </c>
      <c r="J53" s="51">
        <v>76</v>
      </c>
      <c r="K53" s="51">
        <v>67</v>
      </c>
      <c r="L53" s="51">
        <v>25</v>
      </c>
      <c r="M53" s="51">
        <v>34</v>
      </c>
      <c r="N53" s="27">
        <f>SUM(B53:M53)</f>
        <v>508</v>
      </c>
      <c r="O53" s="49"/>
    </row>
    <row r="54" spans="1:15" s="56" customFormat="1" ht="10.5" customHeight="1">
      <c r="A54" s="52" t="s">
        <v>4</v>
      </c>
      <c r="B54" s="67">
        <f aca="true" t="shared" si="28" ref="B54:M54">B53/B48*100</f>
        <v>23.809523809523807</v>
      </c>
      <c r="C54" s="54">
        <f t="shared" si="28"/>
        <v>34.84848484848485</v>
      </c>
      <c r="D54" s="54">
        <f t="shared" si="28"/>
        <v>39.02439024390244</v>
      </c>
      <c r="E54" s="54">
        <f t="shared" si="28"/>
        <v>46.875</v>
      </c>
      <c r="F54" s="54">
        <f t="shared" si="28"/>
        <v>48.31460674157304</v>
      </c>
      <c r="G54" s="54">
        <f t="shared" si="28"/>
        <v>42.05607476635514</v>
      </c>
      <c r="H54" s="54">
        <f t="shared" si="28"/>
        <v>48.91304347826087</v>
      </c>
      <c r="I54" s="54">
        <f t="shared" si="28"/>
        <v>44.274809160305345</v>
      </c>
      <c r="J54" s="54">
        <f t="shared" si="28"/>
        <v>42.45810055865922</v>
      </c>
      <c r="K54" s="54">
        <f t="shared" si="28"/>
        <v>54.91803278688525</v>
      </c>
      <c r="L54" s="54">
        <f t="shared" si="28"/>
        <v>34.72222222222222</v>
      </c>
      <c r="M54" s="54">
        <f t="shared" si="28"/>
        <v>40</v>
      </c>
      <c r="N54" s="61">
        <f>N53/N48*100</f>
        <v>42.9054054054054</v>
      </c>
      <c r="O54" s="55"/>
    </row>
    <row r="55" spans="1:15" s="46" customFormat="1" ht="12" customHeight="1">
      <c r="A55" s="122" t="s">
        <v>113</v>
      </c>
      <c r="B55" s="133">
        <v>5</v>
      </c>
      <c r="C55" s="127">
        <v>2</v>
      </c>
      <c r="D55" s="127">
        <v>2</v>
      </c>
      <c r="E55" s="127">
        <v>4</v>
      </c>
      <c r="F55" s="127">
        <v>7</v>
      </c>
      <c r="G55" s="127">
        <v>3</v>
      </c>
      <c r="H55" s="127">
        <v>4</v>
      </c>
      <c r="I55" s="127">
        <v>5</v>
      </c>
      <c r="J55" s="127">
        <v>6</v>
      </c>
      <c r="K55" s="127">
        <v>11</v>
      </c>
      <c r="L55" s="127">
        <v>3</v>
      </c>
      <c r="M55" s="127">
        <v>3</v>
      </c>
      <c r="N55" s="38">
        <f>SUM(B55:M55)</f>
        <v>55</v>
      </c>
      <c r="O55" s="49"/>
    </row>
    <row r="56" spans="1:15" s="46" customFormat="1" ht="12" customHeight="1" thickBot="1">
      <c r="A56" s="128" t="s">
        <v>4</v>
      </c>
      <c r="B56" s="134">
        <f aca="true" t="shared" si="29" ref="B56:M56">B55/B48*100</f>
        <v>7.936507936507936</v>
      </c>
      <c r="C56" s="268">
        <f t="shared" si="29"/>
        <v>3.0303030303030303</v>
      </c>
      <c r="D56" s="268">
        <f t="shared" si="29"/>
        <v>2.4390243902439024</v>
      </c>
      <c r="E56" s="268">
        <f t="shared" si="29"/>
        <v>4.166666666666666</v>
      </c>
      <c r="F56" s="268">
        <f t="shared" si="29"/>
        <v>7.865168539325842</v>
      </c>
      <c r="G56" s="268">
        <f t="shared" si="29"/>
        <v>2.803738317757009</v>
      </c>
      <c r="H56" s="268">
        <f t="shared" si="29"/>
        <v>4.3478260869565215</v>
      </c>
      <c r="I56" s="268">
        <f t="shared" si="29"/>
        <v>3.816793893129771</v>
      </c>
      <c r="J56" s="268">
        <f t="shared" si="29"/>
        <v>3.35195530726257</v>
      </c>
      <c r="K56" s="268">
        <f t="shared" si="29"/>
        <v>9.01639344262295</v>
      </c>
      <c r="L56" s="268">
        <f t="shared" si="29"/>
        <v>4.166666666666666</v>
      </c>
      <c r="M56" s="268">
        <f t="shared" si="29"/>
        <v>3.5294117647058822</v>
      </c>
      <c r="N56" s="129">
        <f>N55/N48*100</f>
        <v>4.64527027027027</v>
      </c>
      <c r="O56" s="49"/>
    </row>
    <row r="57" spans="1:14" s="3" customFormat="1" ht="12.75" thickTop="1">
      <c r="A57" s="20" t="s">
        <v>142</v>
      </c>
      <c r="B57" s="130">
        <v>41</v>
      </c>
      <c r="C57" s="16">
        <v>30</v>
      </c>
      <c r="D57" s="16">
        <v>44</v>
      </c>
      <c r="E57" s="16">
        <v>50</v>
      </c>
      <c r="F57" s="16">
        <v>47</v>
      </c>
      <c r="G57" s="16">
        <v>53</v>
      </c>
      <c r="H57" s="16">
        <v>50</v>
      </c>
      <c r="I57" s="16">
        <v>63</v>
      </c>
      <c r="J57" s="16">
        <v>79</v>
      </c>
      <c r="K57" s="16">
        <v>57</v>
      </c>
      <c r="L57" s="16">
        <v>23</v>
      </c>
      <c r="M57" s="16">
        <v>49</v>
      </c>
      <c r="N57" s="27">
        <f>SUM(B57:M57)</f>
        <v>586</v>
      </c>
    </row>
    <row r="58" spans="1:14" s="8" customFormat="1" ht="9" customHeight="1">
      <c r="A58" s="17" t="s">
        <v>17</v>
      </c>
      <c r="B58" s="132">
        <f aca="true" t="shared" si="30" ref="B58:M58">B57/B48*100</f>
        <v>65.07936507936508</v>
      </c>
      <c r="C58" s="19">
        <f t="shared" si="30"/>
        <v>45.45454545454545</v>
      </c>
      <c r="D58" s="19">
        <f t="shared" si="30"/>
        <v>53.65853658536586</v>
      </c>
      <c r="E58" s="19">
        <f t="shared" si="30"/>
        <v>52.083333333333336</v>
      </c>
      <c r="F58" s="19">
        <f t="shared" si="30"/>
        <v>52.80898876404494</v>
      </c>
      <c r="G58" s="19">
        <f t="shared" si="30"/>
        <v>49.532710280373834</v>
      </c>
      <c r="H58" s="19">
        <f t="shared" si="30"/>
        <v>54.347826086956516</v>
      </c>
      <c r="I58" s="19">
        <f t="shared" si="30"/>
        <v>48.091603053435115</v>
      </c>
      <c r="J58" s="19">
        <f t="shared" si="30"/>
        <v>44.134078212290504</v>
      </c>
      <c r="K58" s="19">
        <f t="shared" si="30"/>
        <v>46.72131147540984</v>
      </c>
      <c r="L58" s="19">
        <f t="shared" si="30"/>
        <v>31.944444444444443</v>
      </c>
      <c r="M58" s="19">
        <f t="shared" si="30"/>
        <v>57.647058823529406</v>
      </c>
      <c r="N58" s="28">
        <f>N57/N48*100</f>
        <v>49.49324324324324</v>
      </c>
    </row>
    <row r="59" spans="1:14" s="3" customFormat="1" ht="12">
      <c r="A59" s="27" t="s">
        <v>149</v>
      </c>
      <c r="B59" s="130">
        <v>12</v>
      </c>
      <c r="C59" s="16">
        <v>13</v>
      </c>
      <c r="D59" s="16">
        <v>24</v>
      </c>
      <c r="E59" s="16">
        <v>17</v>
      </c>
      <c r="F59" s="16">
        <v>15</v>
      </c>
      <c r="G59" s="16">
        <v>22</v>
      </c>
      <c r="H59" s="16">
        <v>15</v>
      </c>
      <c r="I59" s="16">
        <v>29</v>
      </c>
      <c r="J59" s="16">
        <v>40</v>
      </c>
      <c r="K59" s="16">
        <v>32</v>
      </c>
      <c r="L59" s="16">
        <v>11</v>
      </c>
      <c r="M59" s="16">
        <v>30</v>
      </c>
      <c r="N59" s="27">
        <f>SUM(B59:M59)</f>
        <v>260</v>
      </c>
    </row>
    <row r="60" spans="1:14" s="8" customFormat="1" ht="8.25" customHeight="1">
      <c r="A60" s="17" t="s">
        <v>144</v>
      </c>
      <c r="B60" s="132">
        <f aca="true" t="shared" si="31" ref="B60:M60">B59/B48*100</f>
        <v>19.047619047619047</v>
      </c>
      <c r="C60" s="19">
        <f t="shared" si="31"/>
        <v>19.696969696969695</v>
      </c>
      <c r="D60" s="19">
        <f t="shared" si="31"/>
        <v>29.268292682926827</v>
      </c>
      <c r="E60" s="19">
        <f t="shared" si="31"/>
        <v>17.708333333333336</v>
      </c>
      <c r="F60" s="19">
        <f t="shared" si="31"/>
        <v>16.853932584269664</v>
      </c>
      <c r="G60" s="19">
        <f t="shared" si="31"/>
        <v>20.5607476635514</v>
      </c>
      <c r="H60" s="19">
        <f t="shared" si="31"/>
        <v>16.304347826086957</v>
      </c>
      <c r="I60" s="19">
        <f t="shared" si="31"/>
        <v>22.137404580152673</v>
      </c>
      <c r="J60" s="19">
        <f t="shared" si="31"/>
        <v>22.3463687150838</v>
      </c>
      <c r="K60" s="19">
        <f t="shared" si="31"/>
        <v>26.229508196721312</v>
      </c>
      <c r="L60" s="19">
        <f t="shared" si="31"/>
        <v>15.277777777777779</v>
      </c>
      <c r="M60" s="19">
        <f t="shared" si="31"/>
        <v>35.294117647058826</v>
      </c>
      <c r="N60" s="28">
        <f>N59/N48*100</f>
        <v>21.95945945945946</v>
      </c>
    </row>
    <row r="61" spans="1:14" s="3" customFormat="1" ht="12">
      <c r="A61" s="27" t="s">
        <v>143</v>
      </c>
      <c r="B61" s="130">
        <v>31</v>
      </c>
      <c r="C61" s="16">
        <v>26</v>
      </c>
      <c r="D61" s="16">
        <v>38</v>
      </c>
      <c r="E61" s="16">
        <v>42</v>
      </c>
      <c r="F61" s="16">
        <v>42</v>
      </c>
      <c r="G61" s="16">
        <v>45</v>
      </c>
      <c r="H61" s="16">
        <v>35</v>
      </c>
      <c r="I61" s="16">
        <v>50</v>
      </c>
      <c r="J61" s="16">
        <v>58</v>
      </c>
      <c r="K61" s="16">
        <v>48</v>
      </c>
      <c r="L61" s="16">
        <v>18</v>
      </c>
      <c r="M61" s="16">
        <v>42</v>
      </c>
      <c r="N61" s="27">
        <f>SUM(B61:M61)</f>
        <v>475</v>
      </c>
    </row>
    <row r="62" spans="1:14" s="8" customFormat="1" ht="9" customHeight="1">
      <c r="A62" s="17" t="s">
        <v>144</v>
      </c>
      <c r="B62" s="132">
        <f aca="true" t="shared" si="32" ref="B62:M62">B61/B48*100</f>
        <v>49.2063492063492</v>
      </c>
      <c r="C62" s="19">
        <f t="shared" si="32"/>
        <v>39.39393939393939</v>
      </c>
      <c r="D62" s="19">
        <f t="shared" si="32"/>
        <v>46.34146341463415</v>
      </c>
      <c r="E62" s="19">
        <f t="shared" si="32"/>
        <v>43.75</v>
      </c>
      <c r="F62" s="19">
        <f t="shared" si="32"/>
        <v>47.19101123595505</v>
      </c>
      <c r="G62" s="19">
        <f t="shared" si="32"/>
        <v>42.05607476635514</v>
      </c>
      <c r="H62" s="19">
        <f t="shared" si="32"/>
        <v>38.04347826086957</v>
      </c>
      <c r="I62" s="19">
        <f t="shared" si="32"/>
        <v>38.16793893129771</v>
      </c>
      <c r="J62" s="19">
        <f t="shared" si="32"/>
        <v>32.402234636871505</v>
      </c>
      <c r="K62" s="19">
        <f t="shared" si="32"/>
        <v>39.34426229508197</v>
      </c>
      <c r="L62" s="19">
        <f t="shared" si="32"/>
        <v>25</v>
      </c>
      <c r="M62" s="19">
        <f t="shared" si="32"/>
        <v>49.411764705882355</v>
      </c>
      <c r="N62" s="28">
        <f>N61/N48*100</f>
        <v>40.11824324324324</v>
      </c>
    </row>
    <row r="63" spans="1:14" s="3" customFormat="1" ht="12">
      <c r="A63" s="38" t="s">
        <v>150</v>
      </c>
      <c r="B63" s="135">
        <f aca="true" t="shared" si="33" ref="B63:H63">B57-B61</f>
        <v>10</v>
      </c>
      <c r="C63" s="31">
        <f t="shared" si="33"/>
        <v>4</v>
      </c>
      <c r="D63" s="31">
        <f t="shared" si="33"/>
        <v>6</v>
      </c>
      <c r="E63" s="31">
        <f t="shared" si="33"/>
        <v>8</v>
      </c>
      <c r="F63" s="31">
        <f t="shared" si="33"/>
        <v>5</v>
      </c>
      <c r="G63" s="31">
        <f t="shared" si="33"/>
        <v>8</v>
      </c>
      <c r="H63" s="31">
        <f t="shared" si="33"/>
        <v>15</v>
      </c>
      <c r="I63" s="31">
        <f>I57-I61</f>
        <v>13</v>
      </c>
      <c r="J63" s="31">
        <f>J57-J61</f>
        <v>21</v>
      </c>
      <c r="K63" s="31">
        <f>K57-K61</f>
        <v>9</v>
      </c>
      <c r="L63" s="31">
        <f>L57-L61</f>
        <v>5</v>
      </c>
      <c r="M63" s="31">
        <f>M57-M61</f>
        <v>7</v>
      </c>
      <c r="N63" s="38">
        <f>SUM(B63:M63)</f>
        <v>111</v>
      </c>
    </row>
    <row r="64" spans="1:14" s="2" customFormat="1" ht="9.75" customHeight="1">
      <c r="A64" s="17" t="s">
        <v>144</v>
      </c>
      <c r="B64" s="136">
        <f aca="true" t="shared" si="34" ref="B64:M64">B63/B48*100</f>
        <v>15.873015873015872</v>
      </c>
      <c r="C64" s="123">
        <f t="shared" si="34"/>
        <v>6.0606060606060606</v>
      </c>
      <c r="D64" s="123">
        <f t="shared" si="34"/>
        <v>7.317073170731707</v>
      </c>
      <c r="E64" s="123">
        <f t="shared" si="34"/>
        <v>8.333333333333332</v>
      </c>
      <c r="F64" s="123">
        <f t="shared" si="34"/>
        <v>5.617977528089887</v>
      </c>
      <c r="G64" s="123">
        <f t="shared" si="34"/>
        <v>7.476635514018691</v>
      </c>
      <c r="H64" s="123">
        <f t="shared" si="34"/>
        <v>16.304347826086957</v>
      </c>
      <c r="I64" s="123">
        <f t="shared" si="34"/>
        <v>9.923664122137405</v>
      </c>
      <c r="J64" s="123">
        <f t="shared" si="34"/>
        <v>11.731843575418994</v>
      </c>
      <c r="K64" s="123">
        <f t="shared" si="34"/>
        <v>7.377049180327869</v>
      </c>
      <c r="L64" s="123">
        <f t="shared" si="34"/>
        <v>6.944444444444445</v>
      </c>
      <c r="M64" s="123">
        <f t="shared" si="34"/>
        <v>8.235294117647058</v>
      </c>
      <c r="N64" s="124">
        <f>N63/N48*100</f>
        <v>9.375</v>
      </c>
    </row>
    <row r="65" spans="1:14" s="3" customFormat="1" ht="12">
      <c r="A65" s="27" t="s">
        <v>145</v>
      </c>
      <c r="B65" s="130">
        <v>2</v>
      </c>
      <c r="C65" s="16">
        <v>1</v>
      </c>
      <c r="D65" s="16">
        <v>2</v>
      </c>
      <c r="E65" s="16">
        <v>0</v>
      </c>
      <c r="F65" s="16">
        <v>0</v>
      </c>
      <c r="G65" s="16">
        <v>1</v>
      </c>
      <c r="H65" s="16">
        <v>0</v>
      </c>
      <c r="I65" s="16">
        <v>1</v>
      </c>
      <c r="J65" s="16">
        <v>0</v>
      </c>
      <c r="K65" s="16">
        <v>0</v>
      </c>
      <c r="L65" s="16">
        <v>0</v>
      </c>
      <c r="M65" s="16">
        <v>0</v>
      </c>
      <c r="N65" s="27">
        <f>SUM(B65:M65)</f>
        <v>7</v>
      </c>
    </row>
    <row r="66" spans="1:14" s="8" customFormat="1" ht="9" customHeight="1">
      <c r="A66" s="17" t="s">
        <v>146</v>
      </c>
      <c r="B66" s="132">
        <f aca="true" t="shared" si="35" ref="B66:M66">B65/B48*100</f>
        <v>3.1746031746031744</v>
      </c>
      <c r="C66" s="19">
        <f t="shared" si="35"/>
        <v>1.5151515151515151</v>
      </c>
      <c r="D66" s="19">
        <f t="shared" si="35"/>
        <v>2.4390243902439024</v>
      </c>
      <c r="E66" s="19">
        <f t="shared" si="35"/>
        <v>0</v>
      </c>
      <c r="F66" s="19">
        <f t="shared" si="35"/>
        <v>0</v>
      </c>
      <c r="G66" s="19">
        <f t="shared" si="35"/>
        <v>0.9345794392523363</v>
      </c>
      <c r="H66" s="19">
        <f t="shared" si="35"/>
        <v>0</v>
      </c>
      <c r="I66" s="19">
        <f t="shared" si="35"/>
        <v>0.7633587786259541</v>
      </c>
      <c r="J66" s="19">
        <f t="shared" si="35"/>
        <v>0</v>
      </c>
      <c r="K66" s="19">
        <f t="shared" si="35"/>
        <v>0</v>
      </c>
      <c r="L66" s="19">
        <f t="shared" si="35"/>
        <v>0</v>
      </c>
      <c r="M66" s="19">
        <f t="shared" si="35"/>
        <v>0</v>
      </c>
      <c r="N66" s="28">
        <f>N65/N48*100</f>
        <v>0.5912162162162162</v>
      </c>
    </row>
    <row r="67" spans="1:14" s="3" customFormat="1" ht="12">
      <c r="A67" s="27" t="s">
        <v>147</v>
      </c>
      <c r="B67" s="130">
        <f aca="true" t="shared" si="36" ref="B67:H67">B63-B65</f>
        <v>8</v>
      </c>
      <c r="C67" s="16">
        <f t="shared" si="36"/>
        <v>3</v>
      </c>
      <c r="D67" s="16">
        <f t="shared" si="36"/>
        <v>4</v>
      </c>
      <c r="E67" s="16">
        <f t="shared" si="36"/>
        <v>8</v>
      </c>
      <c r="F67" s="16">
        <f t="shared" si="36"/>
        <v>5</v>
      </c>
      <c r="G67" s="16">
        <f t="shared" si="36"/>
        <v>7</v>
      </c>
      <c r="H67" s="16">
        <f t="shared" si="36"/>
        <v>15</v>
      </c>
      <c r="I67" s="16">
        <f>I63-I65</f>
        <v>12</v>
      </c>
      <c r="J67" s="16">
        <f>J63-J65</f>
        <v>21</v>
      </c>
      <c r="K67" s="16">
        <f>K63-K65</f>
        <v>9</v>
      </c>
      <c r="L67" s="16">
        <f>L63-L65</f>
        <v>5</v>
      </c>
      <c r="M67" s="16">
        <f>M63-M65</f>
        <v>7</v>
      </c>
      <c r="N67" s="27">
        <f>SUM(B67:M67)</f>
        <v>104</v>
      </c>
    </row>
    <row r="68" spans="1:14" s="8" customFormat="1" ht="9" customHeight="1">
      <c r="A68" s="17" t="s">
        <v>148</v>
      </c>
      <c r="B68" s="132">
        <f aca="true" t="shared" si="37" ref="B68:M68">B67/B48*100</f>
        <v>12.698412698412698</v>
      </c>
      <c r="C68" s="19">
        <f t="shared" si="37"/>
        <v>4.545454545454546</v>
      </c>
      <c r="D68" s="19">
        <f t="shared" si="37"/>
        <v>4.878048780487805</v>
      </c>
      <c r="E68" s="19">
        <f t="shared" si="37"/>
        <v>8.333333333333332</v>
      </c>
      <c r="F68" s="19">
        <f t="shared" si="37"/>
        <v>5.617977528089887</v>
      </c>
      <c r="G68" s="19">
        <f t="shared" si="37"/>
        <v>6.5420560747663545</v>
      </c>
      <c r="H68" s="19">
        <f t="shared" si="37"/>
        <v>16.304347826086957</v>
      </c>
      <c r="I68" s="19">
        <f t="shared" si="37"/>
        <v>9.16030534351145</v>
      </c>
      <c r="J68" s="19">
        <f t="shared" si="37"/>
        <v>11.731843575418994</v>
      </c>
      <c r="K68" s="19">
        <f t="shared" si="37"/>
        <v>7.377049180327869</v>
      </c>
      <c r="L68" s="19">
        <f t="shared" si="37"/>
        <v>6.944444444444445</v>
      </c>
      <c r="M68" s="19">
        <f t="shared" si="37"/>
        <v>8.235294117647058</v>
      </c>
      <c r="N68" s="28">
        <f>N67/N48*100</f>
        <v>8.783783783783784</v>
      </c>
    </row>
    <row r="69" spans="1:14" s="3" customFormat="1" ht="12">
      <c r="A69" s="126" t="s">
        <v>151</v>
      </c>
      <c r="B69" s="130">
        <v>1</v>
      </c>
      <c r="C69" s="16">
        <v>1</v>
      </c>
      <c r="D69" s="16">
        <v>4</v>
      </c>
      <c r="E69" s="16">
        <v>4</v>
      </c>
      <c r="F69" s="16">
        <v>0</v>
      </c>
      <c r="G69" s="16">
        <v>4</v>
      </c>
      <c r="H69" s="16">
        <v>3</v>
      </c>
      <c r="I69" s="16">
        <v>3</v>
      </c>
      <c r="J69" s="16">
        <v>9</v>
      </c>
      <c r="K69" s="16">
        <v>7</v>
      </c>
      <c r="L69" s="16">
        <v>3</v>
      </c>
      <c r="M69" s="16">
        <v>0</v>
      </c>
      <c r="N69" s="27">
        <f>SUM(B69:M69)</f>
        <v>39</v>
      </c>
    </row>
    <row r="70" spans="1:14" s="8" customFormat="1" ht="9.75" customHeight="1">
      <c r="A70" s="17" t="s">
        <v>152</v>
      </c>
      <c r="B70" s="132">
        <f aca="true" t="shared" si="38" ref="B70:M70">B69/B48*100</f>
        <v>1.5873015873015872</v>
      </c>
      <c r="C70" s="19">
        <f t="shared" si="38"/>
        <v>1.5151515151515151</v>
      </c>
      <c r="D70" s="19">
        <f t="shared" si="38"/>
        <v>4.878048780487805</v>
      </c>
      <c r="E70" s="19">
        <f t="shared" si="38"/>
        <v>4.166666666666666</v>
      </c>
      <c r="F70" s="19">
        <f t="shared" si="38"/>
        <v>0</v>
      </c>
      <c r="G70" s="19">
        <f t="shared" si="38"/>
        <v>3.7383177570093453</v>
      </c>
      <c r="H70" s="19">
        <f t="shared" si="38"/>
        <v>3.260869565217391</v>
      </c>
      <c r="I70" s="19">
        <f t="shared" si="38"/>
        <v>2.2900763358778624</v>
      </c>
      <c r="J70" s="19">
        <f t="shared" si="38"/>
        <v>5.027932960893855</v>
      </c>
      <c r="K70" s="19">
        <f t="shared" si="38"/>
        <v>5.737704918032787</v>
      </c>
      <c r="L70" s="19">
        <f t="shared" si="38"/>
        <v>4.166666666666666</v>
      </c>
      <c r="M70" s="19">
        <f t="shared" si="38"/>
        <v>0</v>
      </c>
      <c r="N70" s="28">
        <f>N69/N48*100</f>
        <v>3.2939189189189184</v>
      </c>
    </row>
    <row r="71" spans="1:14" s="3" customFormat="1" ht="12">
      <c r="A71" s="126" t="s">
        <v>153</v>
      </c>
      <c r="B71" s="130">
        <v>6</v>
      </c>
      <c r="C71" s="16">
        <v>1</v>
      </c>
      <c r="D71" s="16">
        <v>0</v>
      </c>
      <c r="E71" s="16">
        <v>1</v>
      </c>
      <c r="F71" s="16">
        <v>5</v>
      </c>
      <c r="G71" s="16">
        <v>0</v>
      </c>
      <c r="H71" s="16">
        <v>12</v>
      </c>
      <c r="I71" s="16">
        <v>7</v>
      </c>
      <c r="J71" s="16">
        <v>12</v>
      </c>
      <c r="K71" s="16">
        <v>0</v>
      </c>
      <c r="L71" s="16">
        <v>0</v>
      </c>
      <c r="M71" s="16">
        <v>0</v>
      </c>
      <c r="N71" s="27">
        <f>SUM(B71:M71)</f>
        <v>44</v>
      </c>
    </row>
    <row r="72" spans="1:14" s="8" customFormat="1" ht="9" customHeight="1">
      <c r="A72" s="17" t="s">
        <v>152</v>
      </c>
      <c r="B72" s="132">
        <f aca="true" t="shared" si="39" ref="B72:M72">B71/B48*100</f>
        <v>9.523809523809524</v>
      </c>
      <c r="C72" s="19">
        <f t="shared" si="39"/>
        <v>1.5151515151515151</v>
      </c>
      <c r="D72" s="19">
        <f t="shared" si="39"/>
        <v>0</v>
      </c>
      <c r="E72" s="19">
        <f t="shared" si="39"/>
        <v>1.0416666666666665</v>
      </c>
      <c r="F72" s="19">
        <f t="shared" si="39"/>
        <v>5.617977528089887</v>
      </c>
      <c r="G72" s="19">
        <f t="shared" si="39"/>
        <v>0</v>
      </c>
      <c r="H72" s="19">
        <f t="shared" si="39"/>
        <v>13.043478260869565</v>
      </c>
      <c r="I72" s="19">
        <f t="shared" si="39"/>
        <v>5.343511450381679</v>
      </c>
      <c r="J72" s="19">
        <f t="shared" si="39"/>
        <v>6.70391061452514</v>
      </c>
      <c r="K72" s="19">
        <f t="shared" si="39"/>
        <v>0</v>
      </c>
      <c r="L72" s="19">
        <f t="shared" si="39"/>
        <v>0</v>
      </c>
      <c r="M72" s="19">
        <f t="shared" si="39"/>
        <v>0</v>
      </c>
      <c r="N72" s="28">
        <f>N71/N48*100</f>
        <v>3.7162162162162162</v>
      </c>
    </row>
    <row r="73" spans="1:14" s="2" customFormat="1" ht="13.5" customHeight="1">
      <c r="A73" s="125" t="s">
        <v>154</v>
      </c>
      <c r="B73" s="130">
        <v>1</v>
      </c>
      <c r="C73" s="16">
        <v>0</v>
      </c>
      <c r="D73" s="16">
        <v>0</v>
      </c>
      <c r="E73" s="16">
        <v>1</v>
      </c>
      <c r="F73" s="16">
        <v>0</v>
      </c>
      <c r="G73" s="16">
        <v>2</v>
      </c>
      <c r="H73" s="16">
        <v>0</v>
      </c>
      <c r="I73" s="16">
        <v>2</v>
      </c>
      <c r="J73" s="16">
        <v>0</v>
      </c>
      <c r="K73" s="16">
        <v>1</v>
      </c>
      <c r="L73" s="16">
        <v>1</v>
      </c>
      <c r="M73" s="16">
        <v>4</v>
      </c>
      <c r="N73" s="27">
        <f>SUM(B73:M73)</f>
        <v>12</v>
      </c>
    </row>
    <row r="74" spans="1:14" s="8" customFormat="1" ht="9" customHeight="1">
      <c r="A74" s="17" t="s">
        <v>152</v>
      </c>
      <c r="B74" s="132">
        <f aca="true" t="shared" si="40" ref="B74:M74">B73/B48*100</f>
        <v>1.5873015873015872</v>
      </c>
      <c r="C74" s="19">
        <f t="shared" si="40"/>
        <v>0</v>
      </c>
      <c r="D74" s="19">
        <f t="shared" si="40"/>
        <v>0</v>
      </c>
      <c r="E74" s="19">
        <f t="shared" si="40"/>
        <v>1.0416666666666665</v>
      </c>
      <c r="F74" s="19">
        <f t="shared" si="40"/>
        <v>0</v>
      </c>
      <c r="G74" s="19">
        <f t="shared" si="40"/>
        <v>1.8691588785046727</v>
      </c>
      <c r="H74" s="19">
        <f t="shared" si="40"/>
        <v>0</v>
      </c>
      <c r="I74" s="19">
        <f t="shared" si="40"/>
        <v>1.5267175572519083</v>
      </c>
      <c r="J74" s="19">
        <f t="shared" si="40"/>
        <v>0</v>
      </c>
      <c r="K74" s="19">
        <f t="shared" si="40"/>
        <v>0.819672131147541</v>
      </c>
      <c r="L74" s="19">
        <f t="shared" si="40"/>
        <v>1.3888888888888888</v>
      </c>
      <c r="M74" s="19">
        <f t="shared" si="40"/>
        <v>4.705882352941177</v>
      </c>
      <c r="N74" s="28">
        <f>N73/N48*100</f>
        <v>1.0135135135135136</v>
      </c>
    </row>
    <row r="75" spans="1:14" s="8" customFormat="1" ht="12" customHeight="1">
      <c r="A75" s="138" t="s">
        <v>155</v>
      </c>
      <c r="B75" s="130">
        <v>0</v>
      </c>
      <c r="C75" s="16">
        <v>1</v>
      </c>
      <c r="D75" s="16">
        <v>0</v>
      </c>
      <c r="E75" s="16">
        <v>2</v>
      </c>
      <c r="F75" s="16">
        <v>0</v>
      </c>
      <c r="G75" s="16">
        <v>1</v>
      </c>
      <c r="H75" s="16">
        <v>0</v>
      </c>
      <c r="I75" s="16">
        <v>0</v>
      </c>
      <c r="J75" s="16">
        <v>0</v>
      </c>
      <c r="K75" s="16">
        <v>1</v>
      </c>
      <c r="L75" s="16">
        <v>1</v>
      </c>
      <c r="M75" s="16">
        <v>3</v>
      </c>
      <c r="N75" s="27">
        <f>SUM(B75:M75)</f>
        <v>9</v>
      </c>
    </row>
    <row r="76" spans="1:14" s="8" customFormat="1" ht="9" customHeight="1">
      <c r="A76" s="17" t="s">
        <v>152</v>
      </c>
      <c r="B76" s="132">
        <f aca="true" t="shared" si="41" ref="B76:M76">B75/B48*100</f>
        <v>0</v>
      </c>
      <c r="C76" s="19">
        <f t="shared" si="41"/>
        <v>1.5151515151515151</v>
      </c>
      <c r="D76" s="19">
        <f t="shared" si="41"/>
        <v>0</v>
      </c>
      <c r="E76" s="19">
        <f t="shared" si="41"/>
        <v>2.083333333333333</v>
      </c>
      <c r="F76" s="19">
        <f t="shared" si="41"/>
        <v>0</v>
      </c>
      <c r="G76" s="19">
        <f t="shared" si="41"/>
        <v>0.9345794392523363</v>
      </c>
      <c r="H76" s="19">
        <f t="shared" si="41"/>
        <v>0</v>
      </c>
      <c r="I76" s="19">
        <f t="shared" si="41"/>
        <v>0</v>
      </c>
      <c r="J76" s="19">
        <f t="shared" si="41"/>
        <v>0</v>
      </c>
      <c r="K76" s="19">
        <f t="shared" si="41"/>
        <v>0.819672131147541</v>
      </c>
      <c r="L76" s="19">
        <f t="shared" si="41"/>
        <v>1.3888888888888888</v>
      </c>
      <c r="M76" s="19">
        <f t="shared" si="41"/>
        <v>3.5294117647058822</v>
      </c>
      <c r="N76" s="28">
        <f>N75/N48*100</f>
        <v>0.7601351351351352</v>
      </c>
    </row>
    <row r="77" spans="1:14" s="3" customFormat="1" ht="9.75" customHeight="1">
      <c r="A77" s="20" t="s">
        <v>43</v>
      </c>
      <c r="B77" s="130">
        <v>1</v>
      </c>
      <c r="C77" s="16">
        <v>1</v>
      </c>
      <c r="D77" s="16">
        <v>0</v>
      </c>
      <c r="E77" s="16">
        <v>1</v>
      </c>
      <c r="F77" s="16">
        <v>3</v>
      </c>
      <c r="G77" s="16">
        <v>3</v>
      </c>
      <c r="H77" s="16">
        <v>0</v>
      </c>
      <c r="I77" s="16">
        <v>9</v>
      </c>
      <c r="J77" s="16">
        <v>15</v>
      </c>
      <c r="K77" s="16">
        <v>10</v>
      </c>
      <c r="L77" s="16">
        <v>10</v>
      </c>
      <c r="M77" s="16">
        <v>1</v>
      </c>
      <c r="N77" s="27">
        <f>SUM(B77:M77)</f>
        <v>54</v>
      </c>
    </row>
    <row r="78" spans="1:14" s="8" customFormat="1" ht="9.75" customHeight="1">
      <c r="A78" s="17" t="s">
        <v>17</v>
      </c>
      <c r="B78" s="132">
        <f aca="true" t="shared" si="42" ref="B78:M78">B77/B48*100</f>
        <v>1.5873015873015872</v>
      </c>
      <c r="C78" s="19">
        <f t="shared" si="42"/>
        <v>1.5151515151515151</v>
      </c>
      <c r="D78" s="19">
        <f t="shared" si="42"/>
        <v>0</v>
      </c>
      <c r="E78" s="19">
        <f t="shared" si="42"/>
        <v>1.0416666666666665</v>
      </c>
      <c r="F78" s="19">
        <f t="shared" si="42"/>
        <v>3.3707865168539324</v>
      </c>
      <c r="G78" s="19">
        <f t="shared" si="42"/>
        <v>2.803738317757009</v>
      </c>
      <c r="H78" s="19">
        <f t="shared" si="42"/>
        <v>0</v>
      </c>
      <c r="I78" s="19">
        <f t="shared" si="42"/>
        <v>6.870229007633588</v>
      </c>
      <c r="J78" s="19">
        <f t="shared" si="42"/>
        <v>8.379888268156424</v>
      </c>
      <c r="K78" s="19">
        <f t="shared" si="42"/>
        <v>8.19672131147541</v>
      </c>
      <c r="L78" s="19">
        <f t="shared" si="42"/>
        <v>13.88888888888889</v>
      </c>
      <c r="M78" s="19">
        <f t="shared" si="42"/>
        <v>1.1764705882352942</v>
      </c>
      <c r="N78" s="28">
        <f>N77/N48*100</f>
        <v>4.5608108108108105</v>
      </c>
    </row>
    <row r="79" spans="1:14" s="3" customFormat="1" ht="11.25" customHeight="1">
      <c r="A79" s="20" t="s">
        <v>49</v>
      </c>
      <c r="B79" s="130">
        <v>0</v>
      </c>
      <c r="C79" s="16">
        <v>1</v>
      </c>
      <c r="D79" s="16">
        <v>5</v>
      </c>
      <c r="E79" s="16">
        <v>4</v>
      </c>
      <c r="F79" s="16">
        <v>1</v>
      </c>
      <c r="G79" s="16">
        <v>1</v>
      </c>
      <c r="H79" s="16">
        <v>1</v>
      </c>
      <c r="I79" s="16">
        <v>3</v>
      </c>
      <c r="J79" s="16">
        <v>11</v>
      </c>
      <c r="K79" s="16">
        <v>6</v>
      </c>
      <c r="L79" s="16">
        <v>1</v>
      </c>
      <c r="M79" s="16">
        <v>1</v>
      </c>
      <c r="N79" s="27">
        <f>SUM(B79:M79)</f>
        <v>35</v>
      </c>
    </row>
    <row r="80" spans="1:14" s="8" customFormat="1" ht="9.75" customHeight="1">
      <c r="A80" s="17" t="s">
        <v>17</v>
      </c>
      <c r="B80" s="132">
        <f aca="true" t="shared" si="43" ref="B80:M80">B79/B48*100</f>
        <v>0</v>
      </c>
      <c r="C80" s="19">
        <f t="shared" si="43"/>
        <v>1.5151515151515151</v>
      </c>
      <c r="D80" s="19">
        <f t="shared" si="43"/>
        <v>6.097560975609756</v>
      </c>
      <c r="E80" s="19">
        <f t="shared" si="43"/>
        <v>4.166666666666666</v>
      </c>
      <c r="F80" s="19">
        <f t="shared" si="43"/>
        <v>1.1235955056179776</v>
      </c>
      <c r="G80" s="19">
        <f t="shared" si="43"/>
        <v>0.9345794392523363</v>
      </c>
      <c r="H80" s="19">
        <f t="shared" si="43"/>
        <v>1.0869565217391304</v>
      </c>
      <c r="I80" s="19">
        <f t="shared" si="43"/>
        <v>2.2900763358778624</v>
      </c>
      <c r="J80" s="19">
        <f t="shared" si="43"/>
        <v>6.145251396648044</v>
      </c>
      <c r="K80" s="19">
        <f t="shared" si="43"/>
        <v>4.918032786885246</v>
      </c>
      <c r="L80" s="19">
        <f t="shared" si="43"/>
        <v>1.3888888888888888</v>
      </c>
      <c r="M80" s="19">
        <f t="shared" si="43"/>
        <v>1.1764705882352942</v>
      </c>
      <c r="N80" s="28">
        <f>N79/N48*100</f>
        <v>2.956081081081081</v>
      </c>
    </row>
    <row r="81" spans="1:14" s="3" customFormat="1" ht="11.25" customHeight="1">
      <c r="A81" s="20" t="s">
        <v>44</v>
      </c>
      <c r="B81" s="130">
        <v>3</v>
      </c>
      <c r="C81" s="16">
        <v>6</v>
      </c>
      <c r="D81" s="16">
        <v>3</v>
      </c>
      <c r="E81" s="16">
        <v>10</v>
      </c>
      <c r="F81" s="16">
        <v>1</v>
      </c>
      <c r="G81" s="16">
        <v>2</v>
      </c>
      <c r="H81" s="16">
        <v>16</v>
      </c>
      <c r="I81" s="16">
        <v>4</v>
      </c>
      <c r="J81" s="16">
        <v>18</v>
      </c>
      <c r="K81" s="16">
        <v>1</v>
      </c>
      <c r="L81" s="16">
        <v>8</v>
      </c>
      <c r="M81" s="16">
        <v>5</v>
      </c>
      <c r="N81" s="27">
        <f>SUM(B81:M81)</f>
        <v>77</v>
      </c>
    </row>
    <row r="82" spans="1:14" s="8" customFormat="1" ht="10.5">
      <c r="A82" s="17" t="s">
        <v>17</v>
      </c>
      <c r="B82" s="132">
        <f aca="true" t="shared" si="44" ref="B82:M82">B81/B48*100</f>
        <v>4.761904761904762</v>
      </c>
      <c r="C82" s="19">
        <f t="shared" si="44"/>
        <v>9.090909090909092</v>
      </c>
      <c r="D82" s="19">
        <f t="shared" si="44"/>
        <v>3.6585365853658534</v>
      </c>
      <c r="E82" s="19">
        <f t="shared" si="44"/>
        <v>10.416666666666668</v>
      </c>
      <c r="F82" s="19">
        <f t="shared" si="44"/>
        <v>1.1235955056179776</v>
      </c>
      <c r="G82" s="19">
        <f t="shared" si="44"/>
        <v>1.8691588785046727</v>
      </c>
      <c r="H82" s="19">
        <f t="shared" si="44"/>
        <v>17.391304347826086</v>
      </c>
      <c r="I82" s="19">
        <f t="shared" si="44"/>
        <v>3.0534351145038165</v>
      </c>
      <c r="J82" s="19">
        <f t="shared" si="44"/>
        <v>10.05586592178771</v>
      </c>
      <c r="K82" s="19">
        <f t="shared" si="44"/>
        <v>0.819672131147541</v>
      </c>
      <c r="L82" s="19">
        <f t="shared" si="44"/>
        <v>11.11111111111111</v>
      </c>
      <c r="M82" s="19">
        <f t="shared" si="44"/>
        <v>5.88235294117647</v>
      </c>
      <c r="N82" s="28">
        <f>N81/N48*100</f>
        <v>6.503378378378379</v>
      </c>
    </row>
    <row r="83" spans="1:14" s="3" customFormat="1" ht="12">
      <c r="A83" s="20" t="s">
        <v>156</v>
      </c>
      <c r="B83" s="130">
        <v>4</v>
      </c>
      <c r="C83" s="16">
        <v>15</v>
      </c>
      <c r="D83" s="16">
        <v>23</v>
      </c>
      <c r="E83" s="16">
        <v>22</v>
      </c>
      <c r="F83" s="16">
        <v>24</v>
      </c>
      <c r="G83" s="16">
        <v>33</v>
      </c>
      <c r="H83" s="16">
        <v>20</v>
      </c>
      <c r="I83" s="16">
        <v>42</v>
      </c>
      <c r="J83" s="16">
        <v>38</v>
      </c>
      <c r="K83" s="16">
        <v>42</v>
      </c>
      <c r="L83" s="16">
        <v>19</v>
      </c>
      <c r="M83" s="16">
        <v>24</v>
      </c>
      <c r="N83" s="27">
        <f>SUM(B83:M83)</f>
        <v>306</v>
      </c>
    </row>
    <row r="84" spans="1:14" s="8" customFormat="1" ht="9.75" customHeight="1">
      <c r="A84" s="17" t="s">
        <v>17</v>
      </c>
      <c r="B84" s="132">
        <f aca="true" t="shared" si="45" ref="B84:M84">B83/B48*100</f>
        <v>6.349206349206349</v>
      </c>
      <c r="C84" s="19">
        <f t="shared" si="45"/>
        <v>22.727272727272727</v>
      </c>
      <c r="D84" s="19">
        <f t="shared" si="45"/>
        <v>28.04878048780488</v>
      </c>
      <c r="E84" s="19">
        <f t="shared" si="45"/>
        <v>22.916666666666664</v>
      </c>
      <c r="F84" s="19">
        <f t="shared" si="45"/>
        <v>26.96629213483146</v>
      </c>
      <c r="G84" s="19">
        <f t="shared" si="45"/>
        <v>30.8411214953271</v>
      </c>
      <c r="H84" s="19">
        <f t="shared" si="45"/>
        <v>21.73913043478261</v>
      </c>
      <c r="I84" s="19">
        <f t="shared" si="45"/>
        <v>32.06106870229007</v>
      </c>
      <c r="J84" s="19">
        <f t="shared" si="45"/>
        <v>21.22905027932961</v>
      </c>
      <c r="K84" s="19">
        <f t="shared" si="45"/>
        <v>34.42622950819672</v>
      </c>
      <c r="L84" s="19">
        <f t="shared" si="45"/>
        <v>26.38888888888889</v>
      </c>
      <c r="M84" s="19">
        <f t="shared" si="45"/>
        <v>28.235294117647058</v>
      </c>
      <c r="N84" s="28">
        <f>N83/N48*100</f>
        <v>25.844594594594593</v>
      </c>
    </row>
    <row r="85" spans="1:14" s="3" customFormat="1" ht="11.25" customHeight="1">
      <c r="A85" s="20" t="s">
        <v>40</v>
      </c>
      <c r="B85" s="130">
        <v>6</v>
      </c>
      <c r="C85" s="16">
        <v>4</v>
      </c>
      <c r="D85" s="16">
        <v>3</v>
      </c>
      <c r="E85" s="16">
        <v>4</v>
      </c>
      <c r="F85" s="16">
        <v>8</v>
      </c>
      <c r="G85" s="16">
        <v>8</v>
      </c>
      <c r="H85" s="16">
        <v>5</v>
      </c>
      <c r="I85" s="16">
        <v>1</v>
      </c>
      <c r="J85" s="16">
        <v>9</v>
      </c>
      <c r="K85" s="16">
        <v>1</v>
      </c>
      <c r="L85" s="16">
        <v>6</v>
      </c>
      <c r="M85" s="16">
        <v>4</v>
      </c>
      <c r="N85" s="27">
        <f>SUM(B85:M85)</f>
        <v>59</v>
      </c>
    </row>
    <row r="86" spans="1:14" s="8" customFormat="1" ht="9" customHeight="1">
      <c r="A86" s="17" t="s">
        <v>17</v>
      </c>
      <c r="B86" s="132">
        <f aca="true" t="shared" si="46" ref="B86:M86">B85/B48*100</f>
        <v>9.523809523809524</v>
      </c>
      <c r="C86" s="19">
        <f t="shared" si="46"/>
        <v>6.0606060606060606</v>
      </c>
      <c r="D86" s="19">
        <f t="shared" si="46"/>
        <v>3.6585365853658534</v>
      </c>
      <c r="E86" s="19">
        <f t="shared" si="46"/>
        <v>4.166666666666666</v>
      </c>
      <c r="F86" s="19">
        <f t="shared" si="46"/>
        <v>8.98876404494382</v>
      </c>
      <c r="G86" s="19">
        <f t="shared" si="46"/>
        <v>7.476635514018691</v>
      </c>
      <c r="H86" s="19">
        <f t="shared" si="46"/>
        <v>5.434782608695652</v>
      </c>
      <c r="I86" s="19">
        <f t="shared" si="46"/>
        <v>0.7633587786259541</v>
      </c>
      <c r="J86" s="19">
        <f t="shared" si="46"/>
        <v>5.027932960893855</v>
      </c>
      <c r="K86" s="19">
        <f t="shared" si="46"/>
        <v>0.819672131147541</v>
      </c>
      <c r="L86" s="19">
        <f t="shared" si="46"/>
        <v>8.333333333333332</v>
      </c>
      <c r="M86" s="19">
        <f t="shared" si="46"/>
        <v>4.705882352941177</v>
      </c>
      <c r="N86" s="28">
        <f>N85/N48*100</f>
        <v>4.983108108108108</v>
      </c>
    </row>
    <row r="87" spans="1:14" s="3" customFormat="1" ht="10.5" customHeight="1">
      <c r="A87" s="20" t="s">
        <v>21</v>
      </c>
      <c r="B87" s="130">
        <f aca="true" t="shared" si="47" ref="B87:H87">B48-B57-B77-B79-B81-B83-B85</f>
        <v>8</v>
      </c>
      <c r="C87" s="16">
        <f t="shared" si="47"/>
        <v>9</v>
      </c>
      <c r="D87" s="16">
        <f t="shared" si="47"/>
        <v>4</v>
      </c>
      <c r="E87" s="16">
        <f t="shared" si="47"/>
        <v>5</v>
      </c>
      <c r="F87" s="16">
        <f t="shared" si="47"/>
        <v>5</v>
      </c>
      <c r="G87" s="16">
        <f t="shared" si="47"/>
        <v>7</v>
      </c>
      <c r="H87" s="16">
        <f t="shared" si="47"/>
        <v>0</v>
      </c>
      <c r="I87" s="16">
        <f>I48-I57-I77-I79-I81-I83-I85</f>
        <v>9</v>
      </c>
      <c r="J87" s="16">
        <f>J48-J57-J77-J79-J81-J83-J85</f>
        <v>9</v>
      </c>
      <c r="K87" s="16">
        <f>K48-K57-K77-K79-K81-K83-K85</f>
        <v>5</v>
      </c>
      <c r="L87" s="16">
        <f>L48-L57-L77-L79-L81-L83-L85</f>
        <v>5</v>
      </c>
      <c r="M87" s="16">
        <f>M48-M57-M77-M79-M81-M83-M85</f>
        <v>1</v>
      </c>
      <c r="N87" s="27">
        <f>SUM(B87:M87)</f>
        <v>67</v>
      </c>
    </row>
    <row r="88" spans="1:14" s="8" customFormat="1" ht="9" customHeight="1" thickBot="1">
      <c r="A88" s="21" t="s">
        <v>17</v>
      </c>
      <c r="B88" s="137">
        <f aca="true" t="shared" si="48" ref="B88:M88">B87/B48*100</f>
        <v>12.698412698412698</v>
      </c>
      <c r="C88" s="22">
        <f t="shared" si="48"/>
        <v>13.636363636363635</v>
      </c>
      <c r="D88" s="22">
        <f t="shared" si="48"/>
        <v>4.878048780487805</v>
      </c>
      <c r="E88" s="22">
        <f t="shared" si="48"/>
        <v>5.208333333333334</v>
      </c>
      <c r="F88" s="22">
        <f t="shared" si="48"/>
        <v>5.617977528089887</v>
      </c>
      <c r="G88" s="22">
        <f t="shared" si="48"/>
        <v>6.5420560747663545</v>
      </c>
      <c r="H88" s="22">
        <f t="shared" si="48"/>
        <v>0</v>
      </c>
      <c r="I88" s="22">
        <f t="shared" si="48"/>
        <v>6.870229007633588</v>
      </c>
      <c r="J88" s="22">
        <f t="shared" si="48"/>
        <v>5.027932960893855</v>
      </c>
      <c r="K88" s="22">
        <f t="shared" si="48"/>
        <v>4.098360655737705</v>
      </c>
      <c r="L88" s="22">
        <f t="shared" si="48"/>
        <v>6.944444444444445</v>
      </c>
      <c r="M88" s="22">
        <f t="shared" si="48"/>
        <v>1.1764705882352942</v>
      </c>
      <c r="N88" s="29">
        <f>N87/N48*100</f>
        <v>5.658783783783783</v>
      </c>
    </row>
  </sheetData>
  <printOptions/>
  <pageMargins left="0.57" right="0.1968503937007874" top="0.17" bottom="0.09" header="0.11" footer="0.13"/>
  <pageSetup horizontalDpi="120" verticalDpi="12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3"/>
  <dimension ref="A1:O88"/>
  <sheetViews>
    <sheetView showGridLines="0" workbookViewId="0" topLeftCell="A61">
      <selection activeCell="M49" sqref="M49"/>
    </sheetView>
  </sheetViews>
  <sheetFormatPr defaultColWidth="9.00390625" defaultRowHeight="12.75"/>
  <cols>
    <col min="1" max="1" width="24.875" style="30" customWidth="1"/>
    <col min="2" max="14" width="6.375" style="30" customWidth="1"/>
  </cols>
  <sheetData>
    <row r="1" spans="1:14" s="5" customFormat="1" ht="12" customHeight="1" thickBot="1">
      <c r="A1" s="9" t="s">
        <v>176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ht="12" customHeight="1" thickBot="1">
      <c r="A2" s="10" t="s">
        <v>1</v>
      </c>
      <c r="B2" s="11" t="s">
        <v>48</v>
      </c>
      <c r="C2" s="42" t="s">
        <v>99</v>
      </c>
      <c r="D2" s="43" t="s">
        <v>100</v>
      </c>
      <c r="E2" s="43" t="s">
        <v>101</v>
      </c>
      <c r="F2" s="43" t="s">
        <v>102</v>
      </c>
      <c r="G2" s="43" t="s">
        <v>103</v>
      </c>
      <c r="H2" s="43" t="s">
        <v>104</v>
      </c>
      <c r="I2" s="43" t="s">
        <v>47</v>
      </c>
      <c r="J2" s="43" t="s">
        <v>105</v>
      </c>
      <c r="K2" s="43" t="s">
        <v>106</v>
      </c>
      <c r="L2" s="43" t="s">
        <v>107</v>
      </c>
      <c r="M2" s="43" t="s">
        <v>108</v>
      </c>
      <c r="N2" s="44" t="s">
        <v>109</v>
      </c>
    </row>
    <row r="3" spans="1:14" s="6" customFormat="1" ht="12" customHeight="1" thickBot="1">
      <c r="A3" s="12" t="s">
        <v>2</v>
      </c>
      <c r="B3" s="233">
        <v>274</v>
      </c>
      <c r="C3" s="263">
        <v>285</v>
      </c>
      <c r="D3" s="14">
        <v>293</v>
      </c>
      <c r="E3" s="14">
        <v>292</v>
      </c>
      <c r="F3" s="14">
        <v>292</v>
      </c>
      <c r="G3" s="14">
        <v>278</v>
      </c>
      <c r="H3" s="14">
        <v>258</v>
      </c>
      <c r="I3" s="14">
        <v>258</v>
      </c>
      <c r="J3" s="14">
        <v>249</v>
      </c>
      <c r="K3" s="14">
        <v>232</v>
      </c>
      <c r="L3" s="14">
        <v>218</v>
      </c>
      <c r="M3" s="14">
        <v>233</v>
      </c>
      <c r="N3" s="13">
        <v>247</v>
      </c>
    </row>
    <row r="4" spans="1:14" s="5" customFormat="1" ht="12" customHeight="1" thickTop="1">
      <c r="A4" s="20" t="s">
        <v>3</v>
      </c>
      <c r="B4" s="234">
        <v>150</v>
      </c>
      <c r="C4" s="264">
        <v>144</v>
      </c>
      <c r="D4" s="16">
        <v>145</v>
      </c>
      <c r="E4" s="16">
        <v>139</v>
      </c>
      <c r="F4" s="16">
        <v>140</v>
      </c>
      <c r="G4" s="16">
        <v>140</v>
      </c>
      <c r="H4" s="16">
        <v>141</v>
      </c>
      <c r="I4" s="16">
        <v>137</v>
      </c>
      <c r="J4" s="16">
        <v>129</v>
      </c>
      <c r="K4" s="16">
        <v>135</v>
      </c>
      <c r="L4" s="16">
        <v>135</v>
      </c>
      <c r="M4" s="16">
        <v>135</v>
      </c>
      <c r="N4" s="15">
        <v>141</v>
      </c>
    </row>
    <row r="5" spans="1:14" s="7" customFormat="1" ht="10.5" customHeight="1">
      <c r="A5" s="17" t="s">
        <v>4</v>
      </c>
      <c r="B5" s="235">
        <f aca="true" t="shared" si="0" ref="B5:N5">B4/B3*100</f>
        <v>54.74452554744526</v>
      </c>
      <c r="C5" s="265">
        <f t="shared" si="0"/>
        <v>50.526315789473685</v>
      </c>
      <c r="D5" s="19">
        <f t="shared" si="0"/>
        <v>49.48805460750853</v>
      </c>
      <c r="E5" s="19">
        <f t="shared" si="0"/>
        <v>47.6027397260274</v>
      </c>
      <c r="F5" s="19">
        <f t="shared" si="0"/>
        <v>47.94520547945205</v>
      </c>
      <c r="G5" s="19">
        <f t="shared" si="0"/>
        <v>50.35971223021583</v>
      </c>
      <c r="H5" s="19">
        <f t="shared" si="0"/>
        <v>54.65116279069767</v>
      </c>
      <c r="I5" s="19">
        <f t="shared" si="0"/>
        <v>53.100775193798455</v>
      </c>
      <c r="J5" s="19">
        <f t="shared" si="0"/>
        <v>51.80722891566265</v>
      </c>
      <c r="K5" s="19">
        <f t="shared" si="0"/>
        <v>58.189655172413794</v>
      </c>
      <c r="L5" s="19">
        <f t="shared" si="0"/>
        <v>61.92660550458715</v>
      </c>
      <c r="M5" s="19">
        <f t="shared" si="0"/>
        <v>57.93991416309014</v>
      </c>
      <c r="N5" s="18">
        <f t="shared" si="0"/>
        <v>57.08502024291497</v>
      </c>
    </row>
    <row r="6" spans="1:14" s="5" customFormat="1" ht="12" customHeight="1">
      <c r="A6" s="20" t="s">
        <v>41</v>
      </c>
      <c r="B6" s="234">
        <v>205</v>
      </c>
      <c r="C6" s="264">
        <v>208</v>
      </c>
      <c r="D6" s="16">
        <v>211</v>
      </c>
      <c r="E6" s="16">
        <v>213</v>
      </c>
      <c r="F6" s="16">
        <v>218</v>
      </c>
      <c r="G6" s="16">
        <v>215</v>
      </c>
      <c r="H6" s="16">
        <v>183</v>
      </c>
      <c r="I6" s="16">
        <v>184</v>
      </c>
      <c r="J6" s="16">
        <v>175</v>
      </c>
      <c r="K6" s="16">
        <v>167</v>
      </c>
      <c r="L6" s="16">
        <v>159</v>
      </c>
      <c r="M6" s="16">
        <v>175</v>
      </c>
      <c r="N6" s="15">
        <v>189</v>
      </c>
    </row>
    <row r="7" spans="1:14" s="7" customFormat="1" ht="10.5" customHeight="1">
      <c r="A7" s="17" t="s">
        <v>4</v>
      </c>
      <c r="B7" s="235">
        <f aca="true" t="shared" si="1" ref="B7:N7">B6/B3*100</f>
        <v>74.81751824817519</v>
      </c>
      <c r="C7" s="265">
        <f t="shared" si="1"/>
        <v>72.98245614035088</v>
      </c>
      <c r="D7" s="19">
        <f t="shared" si="1"/>
        <v>72.01365187713311</v>
      </c>
      <c r="E7" s="19">
        <f t="shared" si="1"/>
        <v>72.94520547945206</v>
      </c>
      <c r="F7" s="19">
        <f t="shared" si="1"/>
        <v>74.65753424657534</v>
      </c>
      <c r="G7" s="19">
        <f t="shared" si="1"/>
        <v>77.33812949640287</v>
      </c>
      <c r="H7" s="19">
        <f t="shared" si="1"/>
        <v>70.93023255813954</v>
      </c>
      <c r="I7" s="19">
        <f t="shared" si="1"/>
        <v>71.31782945736434</v>
      </c>
      <c r="J7" s="19">
        <f t="shared" si="1"/>
        <v>70.28112449799197</v>
      </c>
      <c r="K7" s="19">
        <f t="shared" si="1"/>
        <v>71.98275862068965</v>
      </c>
      <c r="L7" s="19">
        <f t="shared" si="1"/>
        <v>72.93577981651376</v>
      </c>
      <c r="M7" s="19">
        <f t="shared" si="1"/>
        <v>75.10729613733905</v>
      </c>
      <c r="N7" s="18">
        <f t="shared" si="1"/>
        <v>76.51821862348179</v>
      </c>
    </row>
    <row r="8" spans="1:14" s="5" customFormat="1" ht="12" customHeight="1">
      <c r="A8" s="20" t="s">
        <v>5</v>
      </c>
      <c r="B8" s="236">
        <f aca="true" t="shared" si="2" ref="B8:H8">B3-B6</f>
        <v>69</v>
      </c>
      <c r="C8" s="266">
        <f t="shared" si="2"/>
        <v>77</v>
      </c>
      <c r="D8" s="31">
        <f t="shared" si="2"/>
        <v>82</v>
      </c>
      <c r="E8" s="31">
        <f t="shared" si="2"/>
        <v>79</v>
      </c>
      <c r="F8" s="31">
        <f t="shared" si="2"/>
        <v>74</v>
      </c>
      <c r="G8" s="31">
        <f t="shared" si="2"/>
        <v>63</v>
      </c>
      <c r="H8" s="31">
        <f t="shared" si="2"/>
        <v>75</v>
      </c>
      <c r="I8" s="31">
        <f aca="true" t="shared" si="3" ref="I8:N8">I3-I6</f>
        <v>74</v>
      </c>
      <c r="J8" s="31">
        <f t="shared" si="3"/>
        <v>74</v>
      </c>
      <c r="K8" s="31">
        <f t="shared" si="3"/>
        <v>65</v>
      </c>
      <c r="L8" s="31">
        <f t="shared" si="3"/>
        <v>59</v>
      </c>
      <c r="M8" s="31">
        <f t="shared" si="3"/>
        <v>58</v>
      </c>
      <c r="N8" s="237">
        <f t="shared" si="3"/>
        <v>58</v>
      </c>
    </row>
    <row r="9" spans="1:14" s="7" customFormat="1" ht="10.5" customHeight="1">
      <c r="A9" s="17" t="s">
        <v>4</v>
      </c>
      <c r="B9" s="235">
        <f aca="true" t="shared" si="4" ref="B9:N9">B8/B3*100</f>
        <v>25.18248175182482</v>
      </c>
      <c r="C9" s="265">
        <f t="shared" si="4"/>
        <v>27.017543859649123</v>
      </c>
      <c r="D9" s="19">
        <f t="shared" si="4"/>
        <v>27.986348122866893</v>
      </c>
      <c r="E9" s="19">
        <f t="shared" si="4"/>
        <v>27.054794520547947</v>
      </c>
      <c r="F9" s="19">
        <f t="shared" si="4"/>
        <v>25.34246575342466</v>
      </c>
      <c r="G9" s="19">
        <f t="shared" si="4"/>
        <v>22.66187050359712</v>
      </c>
      <c r="H9" s="19">
        <f t="shared" si="4"/>
        <v>29.069767441860467</v>
      </c>
      <c r="I9" s="19">
        <f t="shared" si="4"/>
        <v>28.68217054263566</v>
      </c>
      <c r="J9" s="19">
        <f t="shared" si="4"/>
        <v>29.71887550200803</v>
      </c>
      <c r="K9" s="19">
        <f t="shared" si="4"/>
        <v>28.01724137931034</v>
      </c>
      <c r="L9" s="19">
        <f t="shared" si="4"/>
        <v>27.06422018348624</v>
      </c>
      <c r="M9" s="19">
        <f t="shared" si="4"/>
        <v>24.892703862660944</v>
      </c>
      <c r="N9" s="18">
        <f t="shared" si="4"/>
        <v>23.481781376518217</v>
      </c>
    </row>
    <row r="10" spans="1:14" s="5" customFormat="1" ht="12" customHeight="1">
      <c r="A10" s="20" t="s">
        <v>6</v>
      </c>
      <c r="B10" s="234">
        <v>45</v>
      </c>
      <c r="C10" s="264">
        <v>51</v>
      </c>
      <c r="D10" s="16">
        <v>53</v>
      </c>
      <c r="E10" s="16">
        <v>47</v>
      </c>
      <c r="F10" s="16">
        <v>44</v>
      </c>
      <c r="G10" s="16">
        <v>42</v>
      </c>
      <c r="H10" s="16">
        <v>38</v>
      </c>
      <c r="I10" s="16">
        <v>36</v>
      </c>
      <c r="J10" s="16">
        <v>40</v>
      </c>
      <c r="K10" s="16">
        <v>39</v>
      </c>
      <c r="L10" s="16">
        <v>35</v>
      </c>
      <c r="M10" s="16">
        <v>44</v>
      </c>
      <c r="N10" s="15">
        <v>43</v>
      </c>
    </row>
    <row r="11" spans="1:14" s="7" customFormat="1" ht="10.5" customHeight="1">
      <c r="A11" s="17" t="s">
        <v>4</v>
      </c>
      <c r="B11" s="235">
        <f aca="true" t="shared" si="5" ref="B11:N11">B10/B3*100</f>
        <v>16.423357664233578</v>
      </c>
      <c r="C11" s="265">
        <f t="shared" si="5"/>
        <v>17.894736842105264</v>
      </c>
      <c r="D11" s="19">
        <f t="shared" si="5"/>
        <v>18.088737201365188</v>
      </c>
      <c r="E11" s="19">
        <f t="shared" si="5"/>
        <v>16.095890410958905</v>
      </c>
      <c r="F11" s="19">
        <f t="shared" si="5"/>
        <v>15.068493150684931</v>
      </c>
      <c r="G11" s="19">
        <f t="shared" si="5"/>
        <v>15.107913669064748</v>
      </c>
      <c r="H11" s="19">
        <f t="shared" si="5"/>
        <v>14.728682170542637</v>
      </c>
      <c r="I11" s="19">
        <f t="shared" si="5"/>
        <v>13.953488372093023</v>
      </c>
      <c r="J11" s="19">
        <f t="shared" si="5"/>
        <v>16.06425702811245</v>
      </c>
      <c r="K11" s="19">
        <f t="shared" si="5"/>
        <v>16.810344827586206</v>
      </c>
      <c r="L11" s="19">
        <f t="shared" si="5"/>
        <v>16.055045871559635</v>
      </c>
      <c r="M11" s="19">
        <f t="shared" si="5"/>
        <v>18.88412017167382</v>
      </c>
      <c r="N11" s="18">
        <f t="shared" si="5"/>
        <v>17.408906882591094</v>
      </c>
    </row>
    <row r="12" spans="1:14" s="5" customFormat="1" ht="12" customHeight="1">
      <c r="A12" s="20" t="s">
        <v>7</v>
      </c>
      <c r="B12" s="234">
        <f aca="true" t="shared" si="6" ref="B12:H12">B3-B10</f>
        <v>229</v>
      </c>
      <c r="C12" s="264">
        <f t="shared" si="6"/>
        <v>234</v>
      </c>
      <c r="D12" s="16">
        <f t="shared" si="6"/>
        <v>240</v>
      </c>
      <c r="E12" s="16">
        <f t="shared" si="6"/>
        <v>245</v>
      </c>
      <c r="F12" s="16">
        <f t="shared" si="6"/>
        <v>248</v>
      </c>
      <c r="G12" s="16">
        <f t="shared" si="6"/>
        <v>236</v>
      </c>
      <c r="H12" s="16">
        <f t="shared" si="6"/>
        <v>220</v>
      </c>
      <c r="I12" s="16">
        <f aca="true" t="shared" si="7" ref="I12:N12">I3-I10</f>
        <v>222</v>
      </c>
      <c r="J12" s="16">
        <f t="shared" si="7"/>
        <v>209</v>
      </c>
      <c r="K12" s="16">
        <f t="shared" si="7"/>
        <v>193</v>
      </c>
      <c r="L12" s="16">
        <f t="shared" si="7"/>
        <v>183</v>
      </c>
      <c r="M12" s="16">
        <f t="shared" si="7"/>
        <v>189</v>
      </c>
      <c r="N12" s="15">
        <f t="shared" si="7"/>
        <v>204</v>
      </c>
    </row>
    <row r="13" spans="1:14" s="7" customFormat="1" ht="10.5" customHeight="1">
      <c r="A13" s="17" t="s">
        <v>4</v>
      </c>
      <c r="B13" s="235">
        <f aca="true" t="shared" si="8" ref="B13:N13">B12/B3*100</f>
        <v>83.57664233576642</v>
      </c>
      <c r="C13" s="265">
        <f t="shared" si="8"/>
        <v>82.10526315789474</v>
      </c>
      <c r="D13" s="19">
        <f t="shared" si="8"/>
        <v>81.91126279863481</v>
      </c>
      <c r="E13" s="19">
        <f t="shared" si="8"/>
        <v>83.9041095890411</v>
      </c>
      <c r="F13" s="19">
        <f t="shared" si="8"/>
        <v>84.93150684931507</v>
      </c>
      <c r="G13" s="19">
        <f t="shared" si="8"/>
        <v>84.89208633093526</v>
      </c>
      <c r="H13" s="19">
        <f t="shared" si="8"/>
        <v>85.27131782945736</v>
      </c>
      <c r="I13" s="19">
        <f t="shared" si="8"/>
        <v>86.04651162790698</v>
      </c>
      <c r="J13" s="19">
        <f t="shared" si="8"/>
        <v>83.93574297188755</v>
      </c>
      <c r="K13" s="19">
        <f t="shared" si="8"/>
        <v>83.1896551724138</v>
      </c>
      <c r="L13" s="19">
        <f t="shared" si="8"/>
        <v>83.94495412844036</v>
      </c>
      <c r="M13" s="19">
        <f t="shared" si="8"/>
        <v>81.11587982832617</v>
      </c>
      <c r="N13" s="18">
        <f t="shared" si="8"/>
        <v>82.5910931174089</v>
      </c>
    </row>
    <row r="14" spans="1:15" s="56" customFormat="1" ht="11.25" customHeight="1">
      <c r="A14" s="50" t="s">
        <v>111</v>
      </c>
      <c r="B14" s="227">
        <v>142</v>
      </c>
      <c r="C14" s="252">
        <v>126</v>
      </c>
      <c r="D14" s="51">
        <v>132</v>
      </c>
      <c r="E14" s="51">
        <v>124</v>
      </c>
      <c r="F14" s="51">
        <v>123</v>
      </c>
      <c r="G14" s="51">
        <v>115</v>
      </c>
      <c r="H14" s="51">
        <v>121</v>
      </c>
      <c r="I14" s="51">
        <v>116</v>
      </c>
      <c r="J14" s="51">
        <v>114</v>
      </c>
      <c r="K14" s="51">
        <v>110</v>
      </c>
      <c r="L14" s="51">
        <v>96</v>
      </c>
      <c r="M14" s="51">
        <v>100</v>
      </c>
      <c r="N14" s="117">
        <v>106</v>
      </c>
      <c r="O14" s="55"/>
    </row>
    <row r="15" spans="1:15" s="56" customFormat="1" ht="11.25" customHeight="1">
      <c r="A15" s="52" t="s">
        <v>4</v>
      </c>
      <c r="B15" s="228">
        <f aca="true" t="shared" si="9" ref="B15:N15">B14/B3*100</f>
        <v>51.82481751824818</v>
      </c>
      <c r="C15" s="53">
        <f t="shared" si="9"/>
        <v>44.21052631578947</v>
      </c>
      <c r="D15" s="54">
        <f t="shared" si="9"/>
        <v>45.051194539249146</v>
      </c>
      <c r="E15" s="54">
        <f t="shared" si="9"/>
        <v>42.465753424657535</v>
      </c>
      <c r="F15" s="54">
        <f t="shared" si="9"/>
        <v>42.12328767123288</v>
      </c>
      <c r="G15" s="54">
        <f t="shared" si="9"/>
        <v>41.36690647482014</v>
      </c>
      <c r="H15" s="54">
        <f t="shared" si="9"/>
        <v>46.89922480620155</v>
      </c>
      <c r="I15" s="54">
        <f t="shared" si="9"/>
        <v>44.96124031007752</v>
      </c>
      <c r="J15" s="54">
        <f t="shared" si="9"/>
        <v>45.78313253012048</v>
      </c>
      <c r="K15" s="54">
        <f t="shared" si="9"/>
        <v>47.41379310344828</v>
      </c>
      <c r="L15" s="54">
        <f t="shared" si="9"/>
        <v>44.03669724770643</v>
      </c>
      <c r="M15" s="54">
        <f t="shared" si="9"/>
        <v>42.91845493562232</v>
      </c>
      <c r="N15" s="118">
        <f t="shared" si="9"/>
        <v>42.91497975708502</v>
      </c>
      <c r="O15" s="55"/>
    </row>
    <row r="16" spans="1:15" s="46" customFormat="1" ht="12" customHeight="1">
      <c r="A16" s="50" t="s">
        <v>112</v>
      </c>
      <c r="B16" s="227">
        <v>134</v>
      </c>
      <c r="C16" s="252">
        <v>140</v>
      </c>
      <c r="D16" s="51">
        <v>143</v>
      </c>
      <c r="E16" s="51">
        <v>151</v>
      </c>
      <c r="F16" s="51">
        <v>152</v>
      </c>
      <c r="G16" s="51">
        <v>143</v>
      </c>
      <c r="H16" s="51">
        <v>122</v>
      </c>
      <c r="I16" s="51">
        <v>123</v>
      </c>
      <c r="J16" s="51">
        <v>124</v>
      </c>
      <c r="K16" s="51">
        <v>116</v>
      </c>
      <c r="L16" s="51">
        <v>114</v>
      </c>
      <c r="M16" s="51">
        <v>117</v>
      </c>
      <c r="N16" s="117">
        <v>129</v>
      </c>
      <c r="O16" s="49"/>
    </row>
    <row r="17" spans="1:15" s="56" customFormat="1" ht="10.5" customHeight="1">
      <c r="A17" s="52" t="s">
        <v>4</v>
      </c>
      <c r="B17" s="228">
        <f aca="true" t="shared" si="10" ref="B17:N17">B16/B3*100</f>
        <v>48.9051094890511</v>
      </c>
      <c r="C17" s="53">
        <f t="shared" si="10"/>
        <v>49.122807017543856</v>
      </c>
      <c r="D17" s="54">
        <f t="shared" si="10"/>
        <v>48.80546075085324</v>
      </c>
      <c r="E17" s="54">
        <f t="shared" si="10"/>
        <v>51.71232876712328</v>
      </c>
      <c r="F17" s="54">
        <f t="shared" si="10"/>
        <v>52.054794520547944</v>
      </c>
      <c r="G17" s="54">
        <f t="shared" si="10"/>
        <v>51.438848920863315</v>
      </c>
      <c r="H17" s="54">
        <f t="shared" si="10"/>
        <v>47.286821705426355</v>
      </c>
      <c r="I17" s="54">
        <f t="shared" si="10"/>
        <v>47.674418604651166</v>
      </c>
      <c r="J17" s="54">
        <f t="shared" si="10"/>
        <v>49.79919678714859</v>
      </c>
      <c r="K17" s="54">
        <f t="shared" si="10"/>
        <v>50</v>
      </c>
      <c r="L17" s="54">
        <f t="shared" si="10"/>
        <v>52.293577981651374</v>
      </c>
      <c r="M17" s="54">
        <f t="shared" si="10"/>
        <v>50.21459227467812</v>
      </c>
      <c r="N17" s="118">
        <f t="shared" si="10"/>
        <v>52.226720647773284</v>
      </c>
      <c r="O17" s="55"/>
    </row>
    <row r="18" spans="1:15" s="46" customFormat="1" ht="12" customHeight="1">
      <c r="A18" s="50" t="s">
        <v>113</v>
      </c>
      <c r="B18" s="227">
        <v>20</v>
      </c>
      <c r="C18" s="252">
        <v>21</v>
      </c>
      <c r="D18" s="51">
        <v>21</v>
      </c>
      <c r="E18" s="51">
        <v>25</v>
      </c>
      <c r="F18" s="51">
        <v>26</v>
      </c>
      <c r="G18" s="51">
        <v>26</v>
      </c>
      <c r="H18" s="51">
        <v>15</v>
      </c>
      <c r="I18" s="51">
        <v>14</v>
      </c>
      <c r="J18" s="51">
        <v>14</v>
      </c>
      <c r="K18" s="51">
        <v>13</v>
      </c>
      <c r="L18" s="51">
        <v>12</v>
      </c>
      <c r="M18" s="51">
        <v>18</v>
      </c>
      <c r="N18" s="117">
        <v>16</v>
      </c>
      <c r="O18" s="49"/>
    </row>
    <row r="19" spans="1:15" s="46" customFormat="1" ht="12" customHeight="1">
      <c r="A19" s="52" t="s">
        <v>4</v>
      </c>
      <c r="B19" s="228">
        <f aca="true" t="shared" si="11" ref="B19:N19">B18/B3*100</f>
        <v>7.2992700729927</v>
      </c>
      <c r="C19" s="53">
        <f t="shared" si="11"/>
        <v>7.368421052631578</v>
      </c>
      <c r="D19" s="54">
        <f t="shared" si="11"/>
        <v>7.167235494880546</v>
      </c>
      <c r="E19" s="54">
        <f t="shared" si="11"/>
        <v>8.561643835616438</v>
      </c>
      <c r="F19" s="54">
        <f t="shared" si="11"/>
        <v>8.904109589041095</v>
      </c>
      <c r="G19" s="54">
        <f t="shared" si="11"/>
        <v>9.352517985611511</v>
      </c>
      <c r="H19" s="54">
        <f t="shared" si="11"/>
        <v>5.813953488372093</v>
      </c>
      <c r="I19" s="54">
        <f t="shared" si="11"/>
        <v>5.426356589147287</v>
      </c>
      <c r="J19" s="54">
        <f t="shared" si="11"/>
        <v>5.622489959839357</v>
      </c>
      <c r="K19" s="54">
        <f t="shared" si="11"/>
        <v>5.603448275862069</v>
      </c>
      <c r="L19" s="54">
        <f t="shared" si="11"/>
        <v>5.5045871559633035</v>
      </c>
      <c r="M19" s="54">
        <f t="shared" si="11"/>
        <v>7.725321888412018</v>
      </c>
      <c r="N19" s="118">
        <f t="shared" si="11"/>
        <v>6.477732793522267</v>
      </c>
      <c r="O19" s="49"/>
    </row>
    <row r="20" spans="1:15" s="46" customFormat="1" ht="12" customHeight="1">
      <c r="A20" s="50" t="s">
        <v>115</v>
      </c>
      <c r="B20" s="227">
        <v>39</v>
      </c>
      <c r="C20" s="252">
        <v>40</v>
      </c>
      <c r="D20" s="51">
        <v>47</v>
      </c>
      <c r="E20" s="51">
        <v>24</v>
      </c>
      <c r="F20" s="51">
        <v>24</v>
      </c>
      <c r="G20" s="51">
        <v>22</v>
      </c>
      <c r="H20" s="51">
        <v>18</v>
      </c>
      <c r="I20" s="51">
        <v>18</v>
      </c>
      <c r="J20" s="51">
        <v>17</v>
      </c>
      <c r="K20" s="51">
        <v>17</v>
      </c>
      <c r="L20" s="51">
        <v>16</v>
      </c>
      <c r="M20" s="51">
        <v>48</v>
      </c>
      <c r="N20" s="117">
        <v>46</v>
      </c>
      <c r="O20" s="49"/>
    </row>
    <row r="21" spans="1:15" s="46" customFormat="1" ht="12" customHeight="1">
      <c r="A21" s="52" t="s">
        <v>4</v>
      </c>
      <c r="B21" s="228">
        <f aca="true" t="shared" si="12" ref="B21:N21">B20/B3*100</f>
        <v>14.233576642335766</v>
      </c>
      <c r="C21" s="53">
        <f t="shared" si="12"/>
        <v>14.035087719298245</v>
      </c>
      <c r="D21" s="54">
        <f t="shared" si="12"/>
        <v>16.040955631399317</v>
      </c>
      <c r="E21" s="54">
        <f t="shared" si="12"/>
        <v>8.21917808219178</v>
      </c>
      <c r="F21" s="54">
        <f t="shared" si="12"/>
        <v>8.21917808219178</v>
      </c>
      <c r="G21" s="54">
        <f t="shared" si="12"/>
        <v>7.913669064748201</v>
      </c>
      <c r="H21" s="54">
        <f t="shared" si="12"/>
        <v>6.976744186046512</v>
      </c>
      <c r="I21" s="54">
        <f t="shared" si="12"/>
        <v>6.976744186046512</v>
      </c>
      <c r="J21" s="54">
        <f t="shared" si="12"/>
        <v>6.827309236947792</v>
      </c>
      <c r="K21" s="54">
        <f t="shared" si="12"/>
        <v>7.327586206896551</v>
      </c>
      <c r="L21" s="54">
        <f t="shared" si="12"/>
        <v>7.339449541284404</v>
      </c>
      <c r="M21" s="54">
        <f t="shared" si="12"/>
        <v>20.600858369098713</v>
      </c>
      <c r="N21" s="118">
        <f t="shared" si="12"/>
        <v>18.62348178137652</v>
      </c>
      <c r="O21" s="49"/>
    </row>
    <row r="22" spans="1:15" s="46" customFormat="1" ht="12" customHeight="1">
      <c r="A22" s="50" t="s">
        <v>116</v>
      </c>
      <c r="B22" s="227">
        <v>4</v>
      </c>
      <c r="C22" s="252">
        <v>4</v>
      </c>
      <c r="D22" s="51">
        <v>5</v>
      </c>
      <c r="E22" s="51">
        <v>5</v>
      </c>
      <c r="F22" s="51">
        <v>4</v>
      </c>
      <c r="G22" s="51">
        <v>5</v>
      </c>
      <c r="H22" s="51">
        <v>5</v>
      </c>
      <c r="I22" s="51">
        <v>6</v>
      </c>
      <c r="J22" s="51">
        <v>6</v>
      </c>
      <c r="K22" s="51">
        <v>6</v>
      </c>
      <c r="L22" s="51">
        <v>6</v>
      </c>
      <c r="M22" s="51">
        <v>6</v>
      </c>
      <c r="N22" s="117">
        <v>6</v>
      </c>
      <c r="O22" s="49"/>
    </row>
    <row r="23" spans="1:15" s="56" customFormat="1" ht="10.5" customHeight="1">
      <c r="A23" s="52" t="s">
        <v>4</v>
      </c>
      <c r="B23" s="228">
        <f aca="true" t="shared" si="13" ref="B23:N23">B22/B3*100</f>
        <v>1.4598540145985401</v>
      </c>
      <c r="C23" s="53">
        <f t="shared" si="13"/>
        <v>1.4035087719298245</v>
      </c>
      <c r="D23" s="54">
        <f t="shared" si="13"/>
        <v>1.7064846416382253</v>
      </c>
      <c r="E23" s="54">
        <f t="shared" si="13"/>
        <v>1.7123287671232876</v>
      </c>
      <c r="F23" s="54">
        <f t="shared" si="13"/>
        <v>1.36986301369863</v>
      </c>
      <c r="G23" s="54">
        <f t="shared" si="13"/>
        <v>1.7985611510791366</v>
      </c>
      <c r="H23" s="54">
        <f t="shared" si="13"/>
        <v>1.937984496124031</v>
      </c>
      <c r="I23" s="54">
        <f t="shared" si="13"/>
        <v>2.3255813953488373</v>
      </c>
      <c r="J23" s="54">
        <f t="shared" si="13"/>
        <v>2.4096385542168677</v>
      </c>
      <c r="K23" s="54">
        <f t="shared" si="13"/>
        <v>2.586206896551724</v>
      </c>
      <c r="L23" s="54">
        <f t="shared" si="13"/>
        <v>2.7522935779816518</v>
      </c>
      <c r="M23" s="54">
        <f t="shared" si="13"/>
        <v>2.575107296137339</v>
      </c>
      <c r="N23" s="118">
        <f t="shared" si="13"/>
        <v>2.42914979757085</v>
      </c>
      <c r="O23" s="55"/>
    </row>
    <row r="24" spans="1:15" s="46" customFormat="1" ht="12" customHeight="1">
      <c r="A24" s="50" t="s">
        <v>55</v>
      </c>
      <c r="B24" s="227">
        <v>4</v>
      </c>
      <c r="C24" s="252">
        <v>4</v>
      </c>
      <c r="D24" s="51">
        <v>4</v>
      </c>
      <c r="E24" s="51">
        <v>5</v>
      </c>
      <c r="F24" s="51">
        <v>5</v>
      </c>
      <c r="G24" s="51">
        <v>4</v>
      </c>
      <c r="H24" s="51">
        <v>4</v>
      </c>
      <c r="I24" s="51">
        <v>4</v>
      </c>
      <c r="J24" s="51">
        <v>2</v>
      </c>
      <c r="K24" s="51">
        <v>3</v>
      </c>
      <c r="L24" s="51">
        <v>4</v>
      </c>
      <c r="M24" s="51">
        <v>5</v>
      </c>
      <c r="N24" s="117">
        <v>5</v>
      </c>
      <c r="O24" s="49"/>
    </row>
    <row r="25" spans="1:15" s="56" customFormat="1" ht="11.25" customHeight="1" thickBot="1">
      <c r="A25" s="57" t="s">
        <v>4</v>
      </c>
      <c r="B25" s="229">
        <f aca="true" t="shared" si="14" ref="B25:N25">B24/B3*100</f>
        <v>1.4598540145985401</v>
      </c>
      <c r="C25" s="253">
        <f t="shared" si="14"/>
        <v>1.4035087719298245</v>
      </c>
      <c r="D25" s="58">
        <f t="shared" si="14"/>
        <v>1.3651877133105803</v>
      </c>
      <c r="E25" s="58">
        <f t="shared" si="14"/>
        <v>1.7123287671232876</v>
      </c>
      <c r="F25" s="58">
        <f t="shared" si="14"/>
        <v>1.7123287671232876</v>
      </c>
      <c r="G25" s="58">
        <f t="shared" si="14"/>
        <v>1.4388489208633095</v>
      </c>
      <c r="H25" s="58">
        <f t="shared" si="14"/>
        <v>1.550387596899225</v>
      </c>
      <c r="I25" s="58">
        <f t="shared" si="14"/>
        <v>1.550387596899225</v>
      </c>
      <c r="J25" s="58">
        <f t="shared" si="14"/>
        <v>0.8032128514056224</v>
      </c>
      <c r="K25" s="58">
        <f t="shared" si="14"/>
        <v>1.293103448275862</v>
      </c>
      <c r="L25" s="58">
        <f t="shared" si="14"/>
        <v>1.834862385321101</v>
      </c>
      <c r="M25" s="58">
        <f t="shared" si="14"/>
        <v>2.1459227467811157</v>
      </c>
      <c r="N25" s="119">
        <f t="shared" si="14"/>
        <v>2.0242914979757085</v>
      </c>
      <c r="O25" s="55"/>
    </row>
    <row r="26" spans="1:14" s="1" customFormat="1" ht="12" customHeight="1" thickBot="1">
      <c r="A26" s="32" t="s">
        <v>19</v>
      </c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5"/>
    </row>
    <row r="27" spans="1:14" s="1" customFormat="1" ht="12" customHeight="1" thickBot="1">
      <c r="A27" s="10" t="s">
        <v>1</v>
      </c>
      <c r="B27" s="42" t="s">
        <v>99</v>
      </c>
      <c r="C27" s="43" t="s">
        <v>100</v>
      </c>
      <c r="D27" s="43" t="s">
        <v>101</v>
      </c>
      <c r="E27" s="43" t="s">
        <v>102</v>
      </c>
      <c r="F27" s="43" t="s">
        <v>103</v>
      </c>
      <c r="G27" s="43" t="s">
        <v>104</v>
      </c>
      <c r="H27" s="43" t="s">
        <v>47</v>
      </c>
      <c r="I27" s="43" t="s">
        <v>105</v>
      </c>
      <c r="J27" s="43" t="s">
        <v>106</v>
      </c>
      <c r="K27" s="43" t="s">
        <v>107</v>
      </c>
      <c r="L27" s="43" t="s">
        <v>108</v>
      </c>
      <c r="M27" s="44" t="s">
        <v>109</v>
      </c>
      <c r="N27" s="25" t="s">
        <v>39</v>
      </c>
    </row>
    <row r="28" spans="1:14" ht="12" customHeight="1" thickBot="1">
      <c r="A28" s="26" t="s">
        <v>9</v>
      </c>
      <c r="B28" s="238">
        <v>32</v>
      </c>
      <c r="C28" s="14">
        <v>31</v>
      </c>
      <c r="D28" s="14">
        <v>20</v>
      </c>
      <c r="E28" s="14">
        <v>23</v>
      </c>
      <c r="F28" s="14">
        <v>21</v>
      </c>
      <c r="G28" s="14">
        <v>32</v>
      </c>
      <c r="H28" s="14">
        <v>24</v>
      </c>
      <c r="I28" s="14">
        <v>20</v>
      </c>
      <c r="J28" s="14">
        <v>29</v>
      </c>
      <c r="K28" s="14">
        <v>21</v>
      </c>
      <c r="L28" s="14">
        <v>49</v>
      </c>
      <c r="M28" s="14">
        <v>36</v>
      </c>
      <c r="N28" s="12">
        <f>SUM(B28:M28)</f>
        <v>338</v>
      </c>
    </row>
    <row r="29" spans="1:14" ht="12" customHeight="1" thickTop="1">
      <c r="A29" s="20" t="s">
        <v>3</v>
      </c>
      <c r="B29" s="239">
        <v>8</v>
      </c>
      <c r="C29" s="16">
        <v>11</v>
      </c>
      <c r="D29" s="16">
        <v>6</v>
      </c>
      <c r="E29" s="16">
        <v>9</v>
      </c>
      <c r="F29" s="16">
        <v>9</v>
      </c>
      <c r="G29" s="16">
        <v>15</v>
      </c>
      <c r="H29" s="16">
        <v>10</v>
      </c>
      <c r="I29" s="16">
        <v>8</v>
      </c>
      <c r="J29" s="16">
        <v>19</v>
      </c>
      <c r="K29" s="16">
        <v>15</v>
      </c>
      <c r="L29" s="16">
        <v>19</v>
      </c>
      <c r="M29" s="16">
        <v>17</v>
      </c>
      <c r="N29" s="27">
        <f>SUM(B29:M29)</f>
        <v>146</v>
      </c>
    </row>
    <row r="30" spans="1:14" s="8" customFormat="1" ht="10.5" customHeight="1">
      <c r="A30" s="17" t="s">
        <v>10</v>
      </c>
      <c r="B30" s="240">
        <f aca="true" t="shared" si="15" ref="B30:M30">B29/B28*100</f>
        <v>25</v>
      </c>
      <c r="C30" s="19">
        <f t="shared" si="15"/>
        <v>35.483870967741936</v>
      </c>
      <c r="D30" s="19">
        <f t="shared" si="15"/>
        <v>30</v>
      </c>
      <c r="E30" s="19">
        <f t="shared" si="15"/>
        <v>39.130434782608695</v>
      </c>
      <c r="F30" s="19">
        <f t="shared" si="15"/>
        <v>42.857142857142854</v>
      </c>
      <c r="G30" s="19">
        <f t="shared" si="15"/>
        <v>46.875</v>
      </c>
      <c r="H30" s="19">
        <f t="shared" si="15"/>
        <v>41.66666666666667</v>
      </c>
      <c r="I30" s="19">
        <f t="shared" si="15"/>
        <v>40</v>
      </c>
      <c r="J30" s="19">
        <f t="shared" si="15"/>
        <v>65.51724137931035</v>
      </c>
      <c r="K30" s="19">
        <f t="shared" si="15"/>
        <v>71.42857142857143</v>
      </c>
      <c r="L30" s="19">
        <f t="shared" si="15"/>
        <v>38.775510204081634</v>
      </c>
      <c r="M30" s="19">
        <f t="shared" si="15"/>
        <v>47.22222222222222</v>
      </c>
      <c r="N30" s="28">
        <f>N29/N28*100</f>
        <v>43.19526627218935</v>
      </c>
    </row>
    <row r="31" spans="1:14" ht="12" customHeight="1">
      <c r="A31" s="20" t="s">
        <v>11</v>
      </c>
      <c r="B31" s="239">
        <v>9</v>
      </c>
      <c r="C31" s="16">
        <v>10</v>
      </c>
      <c r="D31" s="16">
        <v>3</v>
      </c>
      <c r="E31" s="16">
        <v>4</v>
      </c>
      <c r="F31" s="16">
        <v>6</v>
      </c>
      <c r="G31" s="16">
        <v>20</v>
      </c>
      <c r="H31" s="16">
        <v>8</v>
      </c>
      <c r="I31" s="16">
        <v>11</v>
      </c>
      <c r="J31" s="16">
        <v>10</v>
      </c>
      <c r="K31" s="16">
        <v>11</v>
      </c>
      <c r="L31" s="16">
        <v>7</v>
      </c>
      <c r="M31" s="16">
        <v>6</v>
      </c>
      <c r="N31" s="27">
        <f>SUM(B31:M31)</f>
        <v>105</v>
      </c>
    </row>
    <row r="32" spans="1:14" s="8" customFormat="1" ht="10.5" customHeight="1">
      <c r="A32" s="17" t="s">
        <v>10</v>
      </c>
      <c r="B32" s="240">
        <f aca="true" t="shared" si="16" ref="B32:M32">B31/B28*100</f>
        <v>28.125</v>
      </c>
      <c r="C32" s="19">
        <f t="shared" si="16"/>
        <v>32.25806451612903</v>
      </c>
      <c r="D32" s="19">
        <f t="shared" si="16"/>
        <v>15</v>
      </c>
      <c r="E32" s="19">
        <f t="shared" si="16"/>
        <v>17.391304347826086</v>
      </c>
      <c r="F32" s="19">
        <f t="shared" si="16"/>
        <v>28.57142857142857</v>
      </c>
      <c r="G32" s="19">
        <f t="shared" si="16"/>
        <v>62.5</v>
      </c>
      <c r="H32" s="19">
        <f t="shared" si="16"/>
        <v>33.33333333333333</v>
      </c>
      <c r="I32" s="19">
        <f t="shared" si="16"/>
        <v>55.00000000000001</v>
      </c>
      <c r="J32" s="19">
        <f t="shared" si="16"/>
        <v>34.48275862068966</v>
      </c>
      <c r="K32" s="19">
        <f t="shared" si="16"/>
        <v>52.38095238095239</v>
      </c>
      <c r="L32" s="19">
        <f t="shared" si="16"/>
        <v>14.285714285714285</v>
      </c>
      <c r="M32" s="19">
        <f t="shared" si="16"/>
        <v>16.666666666666664</v>
      </c>
      <c r="N32" s="28">
        <f>N31/N28*100</f>
        <v>31.06508875739645</v>
      </c>
    </row>
    <row r="33" spans="1:14" ht="12" customHeight="1">
      <c r="A33" s="20" t="s">
        <v>12</v>
      </c>
      <c r="B33" s="239">
        <f aca="true" t="shared" si="17" ref="B33:H33">B28-B31</f>
        <v>23</v>
      </c>
      <c r="C33" s="16">
        <f t="shared" si="17"/>
        <v>21</v>
      </c>
      <c r="D33" s="16">
        <f t="shared" si="17"/>
        <v>17</v>
      </c>
      <c r="E33" s="16">
        <f t="shared" si="17"/>
        <v>19</v>
      </c>
      <c r="F33" s="16">
        <f t="shared" si="17"/>
        <v>15</v>
      </c>
      <c r="G33" s="16">
        <f t="shared" si="17"/>
        <v>12</v>
      </c>
      <c r="H33" s="16">
        <f t="shared" si="17"/>
        <v>16</v>
      </c>
      <c r="I33" s="16">
        <f>I28-I31</f>
        <v>9</v>
      </c>
      <c r="J33" s="16">
        <f>J28-J31</f>
        <v>19</v>
      </c>
      <c r="K33" s="16">
        <f>K28-K31</f>
        <v>10</v>
      </c>
      <c r="L33" s="16">
        <f>L28-L31</f>
        <v>42</v>
      </c>
      <c r="M33" s="16">
        <f>M28-M31</f>
        <v>30</v>
      </c>
      <c r="N33" s="27">
        <f>SUM(B33:M33)</f>
        <v>233</v>
      </c>
    </row>
    <row r="34" spans="1:14" s="8" customFormat="1" ht="10.5" customHeight="1">
      <c r="A34" s="17" t="s">
        <v>10</v>
      </c>
      <c r="B34" s="240">
        <f aca="true" t="shared" si="18" ref="B34:M34">B33/B28*100</f>
        <v>71.875</v>
      </c>
      <c r="C34" s="19">
        <f t="shared" si="18"/>
        <v>67.74193548387096</v>
      </c>
      <c r="D34" s="19">
        <f t="shared" si="18"/>
        <v>85</v>
      </c>
      <c r="E34" s="19">
        <f t="shared" si="18"/>
        <v>82.6086956521739</v>
      </c>
      <c r="F34" s="19">
        <f t="shared" si="18"/>
        <v>71.42857142857143</v>
      </c>
      <c r="G34" s="19">
        <f t="shared" si="18"/>
        <v>37.5</v>
      </c>
      <c r="H34" s="19">
        <f t="shared" si="18"/>
        <v>66.66666666666666</v>
      </c>
      <c r="I34" s="19">
        <f t="shared" si="18"/>
        <v>45</v>
      </c>
      <c r="J34" s="19">
        <f t="shared" si="18"/>
        <v>65.51724137931035</v>
      </c>
      <c r="K34" s="19">
        <f t="shared" si="18"/>
        <v>47.61904761904761</v>
      </c>
      <c r="L34" s="19">
        <f t="shared" si="18"/>
        <v>85.71428571428571</v>
      </c>
      <c r="M34" s="19">
        <f t="shared" si="18"/>
        <v>83.33333333333334</v>
      </c>
      <c r="N34" s="28">
        <f>N33/N28*100</f>
        <v>68.93491124260355</v>
      </c>
    </row>
    <row r="35" spans="1:14" ht="12" customHeight="1">
      <c r="A35" s="20" t="s">
        <v>42</v>
      </c>
      <c r="B35" s="239">
        <v>20</v>
      </c>
      <c r="C35" s="16">
        <v>17</v>
      </c>
      <c r="D35" s="16">
        <v>17</v>
      </c>
      <c r="E35" s="16">
        <v>19</v>
      </c>
      <c r="F35" s="16">
        <v>18</v>
      </c>
      <c r="G35" s="16">
        <v>15</v>
      </c>
      <c r="H35" s="16">
        <v>13</v>
      </c>
      <c r="I35" s="16">
        <v>11</v>
      </c>
      <c r="J35" s="16">
        <v>18</v>
      </c>
      <c r="K35" s="16">
        <v>12</v>
      </c>
      <c r="L35" s="16">
        <v>40</v>
      </c>
      <c r="M35" s="16">
        <v>24</v>
      </c>
      <c r="N35" s="27">
        <f>SUM(B35:M35)</f>
        <v>224</v>
      </c>
    </row>
    <row r="36" spans="1:14" s="8" customFormat="1" ht="10.5" customHeight="1">
      <c r="A36" s="17" t="s">
        <v>10</v>
      </c>
      <c r="B36" s="240">
        <f aca="true" t="shared" si="19" ref="B36:M36">B35/B28*100</f>
        <v>62.5</v>
      </c>
      <c r="C36" s="19">
        <f t="shared" si="19"/>
        <v>54.83870967741935</v>
      </c>
      <c r="D36" s="19">
        <f t="shared" si="19"/>
        <v>85</v>
      </c>
      <c r="E36" s="19">
        <f t="shared" si="19"/>
        <v>82.6086956521739</v>
      </c>
      <c r="F36" s="19">
        <f t="shared" si="19"/>
        <v>85.71428571428571</v>
      </c>
      <c r="G36" s="19">
        <f t="shared" si="19"/>
        <v>46.875</v>
      </c>
      <c r="H36" s="19">
        <f t="shared" si="19"/>
        <v>54.166666666666664</v>
      </c>
      <c r="I36" s="19">
        <f t="shared" si="19"/>
        <v>55.00000000000001</v>
      </c>
      <c r="J36" s="19">
        <f t="shared" si="19"/>
        <v>62.06896551724138</v>
      </c>
      <c r="K36" s="19">
        <f t="shared" si="19"/>
        <v>57.14285714285714</v>
      </c>
      <c r="L36" s="19">
        <f t="shared" si="19"/>
        <v>81.63265306122449</v>
      </c>
      <c r="M36" s="19">
        <f t="shared" si="19"/>
        <v>66.66666666666666</v>
      </c>
      <c r="N36" s="28">
        <f>N35/N28*100</f>
        <v>66.27218934911244</v>
      </c>
    </row>
    <row r="37" spans="1:14" ht="12" customHeight="1">
      <c r="A37" s="20" t="s">
        <v>5</v>
      </c>
      <c r="B37" s="239">
        <f aca="true" t="shared" si="20" ref="B37:H37">B28-B35</f>
        <v>12</v>
      </c>
      <c r="C37" s="16">
        <f t="shared" si="20"/>
        <v>14</v>
      </c>
      <c r="D37" s="16">
        <f t="shared" si="20"/>
        <v>3</v>
      </c>
      <c r="E37" s="16">
        <f t="shared" si="20"/>
        <v>4</v>
      </c>
      <c r="F37" s="16">
        <f t="shared" si="20"/>
        <v>3</v>
      </c>
      <c r="G37" s="31">
        <f t="shared" si="20"/>
        <v>17</v>
      </c>
      <c r="H37" s="31">
        <f t="shared" si="20"/>
        <v>11</v>
      </c>
      <c r="I37" s="31">
        <f>I28-I35</f>
        <v>9</v>
      </c>
      <c r="J37" s="31">
        <f>J28-J35</f>
        <v>11</v>
      </c>
      <c r="K37" s="31">
        <f>K28-K35</f>
        <v>9</v>
      </c>
      <c r="L37" s="31">
        <f>L28-L35</f>
        <v>9</v>
      </c>
      <c r="M37" s="31">
        <f>M28-M35</f>
        <v>12</v>
      </c>
      <c r="N37" s="27">
        <f>SUM(B37:M37)</f>
        <v>114</v>
      </c>
    </row>
    <row r="38" spans="1:14" s="8" customFormat="1" ht="9.75" customHeight="1">
      <c r="A38" s="17" t="s">
        <v>10</v>
      </c>
      <c r="B38" s="240">
        <f aca="true" t="shared" si="21" ref="B38:M38">B37/B28*100</f>
        <v>37.5</v>
      </c>
      <c r="C38" s="19">
        <f t="shared" si="21"/>
        <v>45.16129032258064</v>
      </c>
      <c r="D38" s="19">
        <f t="shared" si="21"/>
        <v>15</v>
      </c>
      <c r="E38" s="19">
        <f t="shared" si="21"/>
        <v>17.391304347826086</v>
      </c>
      <c r="F38" s="19">
        <f t="shared" si="21"/>
        <v>14.285714285714285</v>
      </c>
      <c r="G38" s="19">
        <f t="shared" si="21"/>
        <v>53.125</v>
      </c>
      <c r="H38" s="19">
        <f t="shared" si="21"/>
        <v>45.83333333333333</v>
      </c>
      <c r="I38" s="19">
        <f t="shared" si="21"/>
        <v>45</v>
      </c>
      <c r="J38" s="19">
        <f t="shared" si="21"/>
        <v>37.93103448275862</v>
      </c>
      <c r="K38" s="19">
        <f t="shared" si="21"/>
        <v>42.857142857142854</v>
      </c>
      <c r="L38" s="19">
        <f t="shared" si="21"/>
        <v>18.367346938775512</v>
      </c>
      <c r="M38" s="19">
        <f t="shared" si="21"/>
        <v>33.33333333333333</v>
      </c>
      <c r="N38" s="28">
        <f>N37/N28*100</f>
        <v>33.72781065088758</v>
      </c>
    </row>
    <row r="39" spans="1:15" s="56" customFormat="1" ht="11.25" customHeight="1">
      <c r="A39" s="50" t="s">
        <v>111</v>
      </c>
      <c r="B39" s="267">
        <v>15</v>
      </c>
      <c r="C39" s="127">
        <v>18</v>
      </c>
      <c r="D39" s="127">
        <v>7</v>
      </c>
      <c r="E39" s="127">
        <v>9</v>
      </c>
      <c r="F39" s="127">
        <v>9</v>
      </c>
      <c r="G39" s="127">
        <v>22</v>
      </c>
      <c r="H39" s="127">
        <v>15</v>
      </c>
      <c r="I39" s="127">
        <v>12</v>
      </c>
      <c r="J39" s="127">
        <v>22</v>
      </c>
      <c r="K39" s="127">
        <v>13</v>
      </c>
      <c r="L39" s="127">
        <v>22</v>
      </c>
      <c r="M39" s="127">
        <v>18</v>
      </c>
      <c r="N39" s="27">
        <f>SUM(B39:M39)</f>
        <v>182</v>
      </c>
      <c r="O39" s="55"/>
    </row>
    <row r="40" spans="1:15" s="56" customFormat="1" ht="11.25" customHeight="1">
      <c r="A40" s="52" t="s">
        <v>4</v>
      </c>
      <c r="B40" s="53">
        <f aca="true" t="shared" si="22" ref="B40:M40">B39/B28*100</f>
        <v>46.875</v>
      </c>
      <c r="C40" s="54">
        <f t="shared" si="22"/>
        <v>58.06451612903226</v>
      </c>
      <c r="D40" s="54">
        <f t="shared" si="22"/>
        <v>35</v>
      </c>
      <c r="E40" s="54">
        <f t="shared" si="22"/>
        <v>39.130434782608695</v>
      </c>
      <c r="F40" s="54">
        <f t="shared" si="22"/>
        <v>42.857142857142854</v>
      </c>
      <c r="G40" s="54">
        <f t="shared" si="22"/>
        <v>68.75</v>
      </c>
      <c r="H40" s="54">
        <f t="shared" si="22"/>
        <v>62.5</v>
      </c>
      <c r="I40" s="54">
        <f t="shared" si="22"/>
        <v>60</v>
      </c>
      <c r="J40" s="54">
        <f t="shared" si="22"/>
        <v>75.86206896551724</v>
      </c>
      <c r="K40" s="54">
        <f t="shared" si="22"/>
        <v>61.904761904761905</v>
      </c>
      <c r="L40" s="54">
        <f t="shared" si="22"/>
        <v>44.89795918367347</v>
      </c>
      <c r="M40" s="54">
        <f t="shared" si="22"/>
        <v>50</v>
      </c>
      <c r="N40" s="61">
        <f>N39/N28*100</f>
        <v>53.84615384615385</v>
      </c>
      <c r="O40" s="55"/>
    </row>
    <row r="41" spans="1:15" s="46" customFormat="1" ht="12" customHeight="1">
      <c r="A41" s="50" t="s">
        <v>112</v>
      </c>
      <c r="B41" s="252">
        <v>14</v>
      </c>
      <c r="C41" s="51">
        <v>14</v>
      </c>
      <c r="D41" s="51">
        <v>13</v>
      </c>
      <c r="E41" s="51">
        <v>10</v>
      </c>
      <c r="F41" s="51">
        <v>4</v>
      </c>
      <c r="G41" s="51">
        <v>12</v>
      </c>
      <c r="H41" s="51">
        <v>9</v>
      </c>
      <c r="I41" s="51">
        <v>14</v>
      </c>
      <c r="J41" s="51">
        <v>11</v>
      </c>
      <c r="K41" s="51">
        <v>8</v>
      </c>
      <c r="L41" s="51">
        <v>19</v>
      </c>
      <c r="M41" s="51">
        <v>17</v>
      </c>
      <c r="N41" s="27">
        <f>SUM(B41:M41)</f>
        <v>145</v>
      </c>
      <c r="O41" s="49"/>
    </row>
    <row r="42" spans="1:15" s="56" customFormat="1" ht="10.5" customHeight="1">
      <c r="A42" s="52" t="s">
        <v>4</v>
      </c>
      <c r="B42" s="53">
        <f aca="true" t="shared" si="23" ref="B42:M42">B41/B28*100</f>
        <v>43.75</v>
      </c>
      <c r="C42" s="54">
        <f t="shared" si="23"/>
        <v>45.16129032258064</v>
      </c>
      <c r="D42" s="54">
        <f t="shared" si="23"/>
        <v>65</v>
      </c>
      <c r="E42" s="54">
        <f t="shared" si="23"/>
        <v>43.47826086956522</v>
      </c>
      <c r="F42" s="54">
        <f t="shared" si="23"/>
        <v>19.047619047619047</v>
      </c>
      <c r="G42" s="54">
        <f t="shared" si="23"/>
        <v>37.5</v>
      </c>
      <c r="H42" s="54">
        <f t="shared" si="23"/>
        <v>37.5</v>
      </c>
      <c r="I42" s="54">
        <f t="shared" si="23"/>
        <v>70</v>
      </c>
      <c r="J42" s="54">
        <f t="shared" si="23"/>
        <v>37.93103448275862</v>
      </c>
      <c r="K42" s="54">
        <f t="shared" si="23"/>
        <v>38.095238095238095</v>
      </c>
      <c r="L42" s="54">
        <f t="shared" si="23"/>
        <v>38.775510204081634</v>
      </c>
      <c r="M42" s="54">
        <f t="shared" si="23"/>
        <v>47.22222222222222</v>
      </c>
      <c r="N42" s="61">
        <f>N41/N28*100</f>
        <v>42.89940828402367</v>
      </c>
      <c r="O42" s="55"/>
    </row>
    <row r="43" spans="1:15" s="46" customFormat="1" ht="12" customHeight="1">
      <c r="A43" s="50" t="s">
        <v>113</v>
      </c>
      <c r="B43" s="252">
        <v>2</v>
      </c>
      <c r="C43" s="51">
        <v>2</v>
      </c>
      <c r="D43" s="51">
        <v>4</v>
      </c>
      <c r="E43" s="51">
        <v>1</v>
      </c>
      <c r="F43" s="51">
        <v>1</v>
      </c>
      <c r="G43" s="51">
        <v>1</v>
      </c>
      <c r="H43" s="51">
        <v>1</v>
      </c>
      <c r="I43" s="51">
        <v>2</v>
      </c>
      <c r="J43" s="51">
        <v>0</v>
      </c>
      <c r="K43" s="51">
        <v>0</v>
      </c>
      <c r="L43" s="51">
        <v>7</v>
      </c>
      <c r="M43" s="51">
        <v>0</v>
      </c>
      <c r="N43" s="27">
        <f>SUM(B43:M43)</f>
        <v>21</v>
      </c>
      <c r="O43" s="49"/>
    </row>
    <row r="44" spans="1:15" s="46" customFormat="1" ht="12" customHeight="1">
      <c r="A44" s="52" t="s">
        <v>4</v>
      </c>
      <c r="B44" s="53">
        <f aca="true" t="shared" si="24" ref="B44:M44">B43/B28*100</f>
        <v>6.25</v>
      </c>
      <c r="C44" s="54">
        <f t="shared" si="24"/>
        <v>6.451612903225806</v>
      </c>
      <c r="D44" s="54">
        <f t="shared" si="24"/>
        <v>20</v>
      </c>
      <c r="E44" s="54">
        <f t="shared" si="24"/>
        <v>4.3478260869565215</v>
      </c>
      <c r="F44" s="54">
        <f t="shared" si="24"/>
        <v>4.761904761904762</v>
      </c>
      <c r="G44" s="54">
        <f t="shared" si="24"/>
        <v>3.125</v>
      </c>
      <c r="H44" s="54">
        <f t="shared" si="24"/>
        <v>4.166666666666666</v>
      </c>
      <c r="I44" s="54">
        <f t="shared" si="24"/>
        <v>10</v>
      </c>
      <c r="J44" s="54">
        <f t="shared" si="24"/>
        <v>0</v>
      </c>
      <c r="K44" s="54">
        <f t="shared" si="24"/>
        <v>0</v>
      </c>
      <c r="L44" s="54">
        <f t="shared" si="24"/>
        <v>14.285714285714285</v>
      </c>
      <c r="M44" s="54">
        <f t="shared" si="24"/>
        <v>0</v>
      </c>
      <c r="N44" s="61">
        <f>N43/N28*100</f>
        <v>6.21301775147929</v>
      </c>
      <c r="O44" s="49"/>
    </row>
    <row r="45" spans="1:15" s="46" customFormat="1" ht="12" customHeight="1">
      <c r="A45" s="50" t="s">
        <v>114</v>
      </c>
      <c r="B45" s="252">
        <v>1</v>
      </c>
      <c r="C45" s="51">
        <v>8</v>
      </c>
      <c r="D45" s="51">
        <v>2</v>
      </c>
      <c r="E45" s="51">
        <v>0</v>
      </c>
      <c r="F45" s="51">
        <v>0</v>
      </c>
      <c r="G45" s="51">
        <v>0</v>
      </c>
      <c r="H45" s="51">
        <v>1</v>
      </c>
      <c r="I45" s="51">
        <v>1</v>
      </c>
      <c r="J45" s="51">
        <v>1</v>
      </c>
      <c r="K45" s="51">
        <v>0</v>
      </c>
      <c r="L45" s="51">
        <v>10</v>
      </c>
      <c r="M45" s="51">
        <v>2</v>
      </c>
      <c r="N45" s="27">
        <f>SUM(B45:M45)</f>
        <v>26</v>
      </c>
      <c r="O45" s="49"/>
    </row>
    <row r="46" spans="1:15" s="46" customFormat="1" ht="12" customHeight="1" thickBot="1">
      <c r="A46" s="52" t="s">
        <v>4</v>
      </c>
      <c r="B46" s="53">
        <f aca="true" t="shared" si="25" ref="B46:M46">B45/B28*100</f>
        <v>3.125</v>
      </c>
      <c r="C46" s="58">
        <f t="shared" si="25"/>
        <v>25.806451612903224</v>
      </c>
      <c r="D46" s="58">
        <f t="shared" si="25"/>
        <v>10</v>
      </c>
      <c r="E46" s="58">
        <f t="shared" si="25"/>
        <v>0</v>
      </c>
      <c r="F46" s="58">
        <f t="shared" si="25"/>
        <v>0</v>
      </c>
      <c r="G46" s="58">
        <f t="shared" si="25"/>
        <v>0</v>
      </c>
      <c r="H46" s="58">
        <f t="shared" si="25"/>
        <v>4.166666666666666</v>
      </c>
      <c r="I46" s="58">
        <f t="shared" si="25"/>
        <v>5</v>
      </c>
      <c r="J46" s="58">
        <f t="shared" si="25"/>
        <v>3.4482758620689653</v>
      </c>
      <c r="K46" s="58">
        <f t="shared" si="25"/>
        <v>0</v>
      </c>
      <c r="L46" s="58">
        <f t="shared" si="25"/>
        <v>20.408163265306122</v>
      </c>
      <c r="M46" s="58">
        <f t="shared" si="25"/>
        <v>5.555555555555555</v>
      </c>
      <c r="N46" s="61">
        <f>N45/N28*100</f>
        <v>7.6923076923076925</v>
      </c>
      <c r="O46" s="49"/>
    </row>
    <row r="47" spans="1:14" s="4" customFormat="1" ht="12" customHeight="1" thickBot="1">
      <c r="A47" s="23" t="s">
        <v>20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6"/>
    </row>
    <row r="48" spans="1:14" s="3" customFormat="1" ht="12" customHeight="1" thickBot="1">
      <c r="A48" s="12" t="s">
        <v>15</v>
      </c>
      <c r="B48" s="131">
        <v>21</v>
      </c>
      <c r="C48" s="131">
        <v>23</v>
      </c>
      <c r="D48" s="131">
        <v>21</v>
      </c>
      <c r="E48" s="131">
        <v>21</v>
      </c>
      <c r="F48" s="131">
        <v>33</v>
      </c>
      <c r="G48" s="14">
        <v>54</v>
      </c>
      <c r="H48" s="14">
        <v>24</v>
      </c>
      <c r="I48" s="14">
        <v>29</v>
      </c>
      <c r="J48" s="14">
        <v>46</v>
      </c>
      <c r="K48" s="14">
        <v>35</v>
      </c>
      <c r="L48" s="14">
        <v>35</v>
      </c>
      <c r="M48" s="14">
        <v>24</v>
      </c>
      <c r="N48" s="12">
        <f>SUM(B48:M48)</f>
        <v>366</v>
      </c>
    </row>
    <row r="49" spans="1:14" s="3" customFormat="1" ht="12" customHeight="1" thickTop="1">
      <c r="A49" s="27" t="s">
        <v>16</v>
      </c>
      <c r="B49" s="130">
        <v>14</v>
      </c>
      <c r="C49" s="130">
        <v>10</v>
      </c>
      <c r="D49" s="130">
        <v>12</v>
      </c>
      <c r="E49" s="130">
        <v>7</v>
      </c>
      <c r="F49" s="130">
        <v>7</v>
      </c>
      <c r="G49" s="16">
        <v>14</v>
      </c>
      <c r="H49" s="16">
        <v>14</v>
      </c>
      <c r="I49" s="16">
        <v>16</v>
      </c>
      <c r="J49" s="16">
        <v>12</v>
      </c>
      <c r="K49" s="16">
        <v>15</v>
      </c>
      <c r="L49" s="16">
        <v>20</v>
      </c>
      <c r="M49" s="16">
        <v>13</v>
      </c>
      <c r="N49" s="27">
        <f>SUM(B49:M49)</f>
        <v>154</v>
      </c>
    </row>
    <row r="50" spans="1:14" s="8" customFormat="1" ht="9" customHeight="1">
      <c r="A50" s="17" t="s">
        <v>17</v>
      </c>
      <c r="B50" s="132">
        <f aca="true" t="shared" si="26" ref="B50:M50">B49/B48*100</f>
        <v>66.66666666666666</v>
      </c>
      <c r="C50" s="132">
        <f t="shared" si="26"/>
        <v>43.47826086956522</v>
      </c>
      <c r="D50" s="132">
        <f t="shared" si="26"/>
        <v>57.14285714285714</v>
      </c>
      <c r="E50" s="132">
        <f t="shared" si="26"/>
        <v>33.33333333333333</v>
      </c>
      <c r="F50" s="132">
        <f t="shared" si="26"/>
        <v>21.21212121212121</v>
      </c>
      <c r="G50" s="19">
        <f t="shared" si="26"/>
        <v>25.925925925925924</v>
      </c>
      <c r="H50" s="19">
        <f t="shared" si="26"/>
        <v>58.333333333333336</v>
      </c>
      <c r="I50" s="19">
        <f t="shared" si="26"/>
        <v>55.172413793103445</v>
      </c>
      <c r="J50" s="19">
        <f t="shared" si="26"/>
        <v>26.08695652173913</v>
      </c>
      <c r="K50" s="19">
        <f t="shared" si="26"/>
        <v>42.857142857142854</v>
      </c>
      <c r="L50" s="19">
        <f t="shared" si="26"/>
        <v>57.14285714285714</v>
      </c>
      <c r="M50" s="19">
        <f t="shared" si="26"/>
        <v>54.166666666666664</v>
      </c>
      <c r="N50" s="28">
        <f>N49/N48*100</f>
        <v>42.07650273224044</v>
      </c>
    </row>
    <row r="51" spans="1:15" s="56" customFormat="1" ht="11.25" customHeight="1">
      <c r="A51" s="60" t="s">
        <v>111</v>
      </c>
      <c r="B51" s="133">
        <v>10</v>
      </c>
      <c r="C51" s="133">
        <v>12</v>
      </c>
      <c r="D51" s="133">
        <v>15</v>
      </c>
      <c r="E51" s="133">
        <v>9</v>
      </c>
      <c r="F51" s="133">
        <v>17</v>
      </c>
      <c r="G51" s="127">
        <v>17</v>
      </c>
      <c r="H51" s="127">
        <v>20</v>
      </c>
      <c r="I51" s="127">
        <v>14</v>
      </c>
      <c r="J51" s="127">
        <v>26</v>
      </c>
      <c r="K51" s="127">
        <v>27</v>
      </c>
      <c r="L51" s="127">
        <v>20</v>
      </c>
      <c r="M51" s="127">
        <v>13</v>
      </c>
      <c r="N51" s="27">
        <f>SUM(B51:M51)</f>
        <v>200</v>
      </c>
      <c r="O51" s="55"/>
    </row>
    <row r="52" spans="1:15" s="56" customFormat="1" ht="11.25" customHeight="1">
      <c r="A52" s="52" t="s">
        <v>4</v>
      </c>
      <c r="B52" s="67">
        <f aca="true" t="shared" si="27" ref="B52:M52">B51/B48*100</f>
        <v>47.61904761904761</v>
      </c>
      <c r="C52" s="67">
        <f t="shared" si="27"/>
        <v>52.17391304347826</v>
      </c>
      <c r="D52" s="67">
        <f t="shared" si="27"/>
        <v>71.42857142857143</v>
      </c>
      <c r="E52" s="67">
        <f t="shared" si="27"/>
        <v>42.857142857142854</v>
      </c>
      <c r="F52" s="67">
        <f t="shared" si="27"/>
        <v>51.515151515151516</v>
      </c>
      <c r="G52" s="54">
        <f t="shared" si="27"/>
        <v>31.48148148148148</v>
      </c>
      <c r="H52" s="54">
        <f t="shared" si="27"/>
        <v>83.33333333333334</v>
      </c>
      <c r="I52" s="54">
        <f t="shared" si="27"/>
        <v>48.275862068965516</v>
      </c>
      <c r="J52" s="54">
        <f t="shared" si="27"/>
        <v>56.52173913043478</v>
      </c>
      <c r="K52" s="54">
        <f t="shared" si="27"/>
        <v>77.14285714285715</v>
      </c>
      <c r="L52" s="54">
        <f t="shared" si="27"/>
        <v>57.14285714285714</v>
      </c>
      <c r="M52" s="54">
        <f t="shared" si="27"/>
        <v>54.166666666666664</v>
      </c>
      <c r="N52" s="61">
        <f>N51/N48*100</f>
        <v>54.644808743169406</v>
      </c>
      <c r="O52" s="55"/>
    </row>
    <row r="53" spans="1:15" s="46" customFormat="1" ht="12" customHeight="1">
      <c r="A53" s="60" t="s">
        <v>112</v>
      </c>
      <c r="B53" s="66">
        <v>8</v>
      </c>
      <c r="C53" s="66">
        <v>10</v>
      </c>
      <c r="D53" s="66">
        <v>7</v>
      </c>
      <c r="E53" s="66">
        <v>7</v>
      </c>
      <c r="F53" s="66">
        <v>10</v>
      </c>
      <c r="G53" s="51">
        <v>34</v>
      </c>
      <c r="H53" s="51">
        <v>7</v>
      </c>
      <c r="I53" s="51">
        <v>13</v>
      </c>
      <c r="J53" s="51">
        <v>19</v>
      </c>
      <c r="K53" s="51">
        <v>9</v>
      </c>
      <c r="L53" s="51">
        <v>17</v>
      </c>
      <c r="M53" s="51">
        <v>6</v>
      </c>
      <c r="N53" s="27">
        <f>SUM(B53:M53)</f>
        <v>147</v>
      </c>
      <c r="O53" s="49"/>
    </row>
    <row r="54" spans="1:15" s="56" customFormat="1" ht="10.5" customHeight="1">
      <c r="A54" s="52" t="s">
        <v>4</v>
      </c>
      <c r="B54" s="67">
        <f aca="true" t="shared" si="28" ref="B54:M54">B53/B48*100</f>
        <v>38.095238095238095</v>
      </c>
      <c r="C54" s="67">
        <f t="shared" si="28"/>
        <v>43.47826086956522</v>
      </c>
      <c r="D54" s="67">
        <f t="shared" si="28"/>
        <v>33.33333333333333</v>
      </c>
      <c r="E54" s="67">
        <f t="shared" si="28"/>
        <v>33.33333333333333</v>
      </c>
      <c r="F54" s="67">
        <f t="shared" si="28"/>
        <v>30.303030303030305</v>
      </c>
      <c r="G54" s="54">
        <f t="shared" si="28"/>
        <v>62.96296296296296</v>
      </c>
      <c r="H54" s="54">
        <f t="shared" si="28"/>
        <v>29.166666666666668</v>
      </c>
      <c r="I54" s="54">
        <f t="shared" si="28"/>
        <v>44.827586206896555</v>
      </c>
      <c r="J54" s="54">
        <f t="shared" si="28"/>
        <v>41.30434782608695</v>
      </c>
      <c r="K54" s="54">
        <f t="shared" si="28"/>
        <v>25.71428571428571</v>
      </c>
      <c r="L54" s="54">
        <f t="shared" si="28"/>
        <v>48.57142857142857</v>
      </c>
      <c r="M54" s="54">
        <f t="shared" si="28"/>
        <v>25</v>
      </c>
      <c r="N54" s="61">
        <f>N53/N48*100</f>
        <v>40.16393442622951</v>
      </c>
      <c r="O54" s="55"/>
    </row>
    <row r="55" spans="1:15" s="46" customFormat="1" ht="12" customHeight="1">
      <c r="A55" s="122" t="s">
        <v>113</v>
      </c>
      <c r="B55" s="133">
        <v>1</v>
      </c>
      <c r="C55" s="133">
        <v>3</v>
      </c>
      <c r="D55" s="133">
        <v>0</v>
      </c>
      <c r="E55" s="133">
        <v>0</v>
      </c>
      <c r="F55" s="133">
        <v>1</v>
      </c>
      <c r="G55" s="127">
        <v>12</v>
      </c>
      <c r="H55" s="127">
        <v>2</v>
      </c>
      <c r="I55" s="127">
        <v>2</v>
      </c>
      <c r="J55" s="127">
        <v>1</v>
      </c>
      <c r="K55" s="127">
        <v>1</v>
      </c>
      <c r="L55" s="127">
        <v>1</v>
      </c>
      <c r="M55" s="127">
        <v>2</v>
      </c>
      <c r="N55" s="38">
        <f>SUM(B55:M55)</f>
        <v>26</v>
      </c>
      <c r="O55" s="49"/>
    </row>
    <row r="56" spans="1:15" s="46" customFormat="1" ht="12" customHeight="1" thickBot="1">
      <c r="A56" s="128" t="s">
        <v>4</v>
      </c>
      <c r="B56" s="134">
        <f aca="true" t="shared" si="29" ref="B56:M56">B55/B48*100</f>
        <v>4.761904761904762</v>
      </c>
      <c r="C56" s="134">
        <f t="shared" si="29"/>
        <v>13.043478260869565</v>
      </c>
      <c r="D56" s="134">
        <f t="shared" si="29"/>
        <v>0</v>
      </c>
      <c r="E56" s="134">
        <f t="shared" si="29"/>
        <v>0</v>
      </c>
      <c r="F56" s="134">
        <f t="shared" si="29"/>
        <v>3.0303030303030303</v>
      </c>
      <c r="G56" s="268">
        <f t="shared" si="29"/>
        <v>22.22222222222222</v>
      </c>
      <c r="H56" s="268">
        <f t="shared" si="29"/>
        <v>8.333333333333332</v>
      </c>
      <c r="I56" s="268">
        <f t="shared" si="29"/>
        <v>6.896551724137931</v>
      </c>
      <c r="J56" s="268">
        <f t="shared" si="29"/>
        <v>2.1739130434782608</v>
      </c>
      <c r="K56" s="268">
        <f t="shared" si="29"/>
        <v>2.857142857142857</v>
      </c>
      <c r="L56" s="268">
        <f t="shared" si="29"/>
        <v>2.857142857142857</v>
      </c>
      <c r="M56" s="268">
        <f t="shared" si="29"/>
        <v>8.333333333333332</v>
      </c>
      <c r="N56" s="129">
        <f>N55/N48*100</f>
        <v>7.103825136612022</v>
      </c>
      <c r="O56" s="49"/>
    </row>
    <row r="57" spans="1:14" s="3" customFormat="1" ht="12.75" thickTop="1">
      <c r="A57" s="20" t="s">
        <v>142</v>
      </c>
      <c r="B57" s="130">
        <v>13</v>
      </c>
      <c r="C57" s="130">
        <v>10</v>
      </c>
      <c r="D57" s="130">
        <v>12</v>
      </c>
      <c r="E57" s="130">
        <v>10</v>
      </c>
      <c r="F57" s="130">
        <v>11</v>
      </c>
      <c r="G57" s="16">
        <v>37</v>
      </c>
      <c r="H57" s="16">
        <v>9</v>
      </c>
      <c r="I57" s="16">
        <v>18</v>
      </c>
      <c r="J57" s="16">
        <v>17</v>
      </c>
      <c r="K57" s="16">
        <v>13</v>
      </c>
      <c r="L57" s="16">
        <v>19</v>
      </c>
      <c r="M57" s="16">
        <v>17</v>
      </c>
      <c r="N57" s="27">
        <f>SUM(B57:M57)</f>
        <v>186</v>
      </c>
    </row>
    <row r="58" spans="1:14" s="8" customFormat="1" ht="9" customHeight="1">
      <c r="A58" s="17" t="s">
        <v>17</v>
      </c>
      <c r="B58" s="132">
        <f aca="true" t="shared" si="30" ref="B58:M58">B57/B48*100</f>
        <v>61.904761904761905</v>
      </c>
      <c r="C58" s="132">
        <f t="shared" si="30"/>
        <v>43.47826086956522</v>
      </c>
      <c r="D58" s="132">
        <f t="shared" si="30"/>
        <v>57.14285714285714</v>
      </c>
      <c r="E58" s="132">
        <f t="shared" si="30"/>
        <v>47.61904761904761</v>
      </c>
      <c r="F58" s="132">
        <f t="shared" si="30"/>
        <v>33.33333333333333</v>
      </c>
      <c r="G58" s="19">
        <f t="shared" si="30"/>
        <v>68.51851851851852</v>
      </c>
      <c r="H58" s="19">
        <f t="shared" si="30"/>
        <v>37.5</v>
      </c>
      <c r="I58" s="19">
        <f t="shared" si="30"/>
        <v>62.06896551724138</v>
      </c>
      <c r="J58" s="19">
        <f t="shared" si="30"/>
        <v>36.95652173913043</v>
      </c>
      <c r="K58" s="19">
        <f t="shared" si="30"/>
        <v>37.142857142857146</v>
      </c>
      <c r="L58" s="19">
        <f t="shared" si="30"/>
        <v>54.285714285714285</v>
      </c>
      <c r="M58" s="19">
        <f t="shared" si="30"/>
        <v>70.83333333333334</v>
      </c>
      <c r="N58" s="28">
        <f>N57/N48*100</f>
        <v>50.81967213114754</v>
      </c>
    </row>
    <row r="59" spans="1:14" s="3" customFormat="1" ht="12">
      <c r="A59" s="27" t="s">
        <v>149</v>
      </c>
      <c r="B59" s="130">
        <v>8</v>
      </c>
      <c r="C59" s="130">
        <v>4</v>
      </c>
      <c r="D59" s="130">
        <v>7</v>
      </c>
      <c r="E59" s="130">
        <v>3</v>
      </c>
      <c r="F59" s="130">
        <v>4</v>
      </c>
      <c r="G59" s="16">
        <v>10</v>
      </c>
      <c r="H59" s="16">
        <v>4</v>
      </c>
      <c r="I59" s="16">
        <v>8</v>
      </c>
      <c r="J59" s="16">
        <v>6</v>
      </c>
      <c r="K59" s="16">
        <v>4</v>
      </c>
      <c r="L59" s="16">
        <v>11</v>
      </c>
      <c r="M59" s="16">
        <v>9</v>
      </c>
      <c r="N59" s="27">
        <f>SUM(B59:M59)</f>
        <v>78</v>
      </c>
    </row>
    <row r="60" spans="1:14" s="8" customFormat="1" ht="8.25" customHeight="1">
      <c r="A60" s="17" t="s">
        <v>144</v>
      </c>
      <c r="B60" s="132">
        <f aca="true" t="shared" si="31" ref="B60:M60">B59/B48*100</f>
        <v>38.095238095238095</v>
      </c>
      <c r="C60" s="132">
        <f t="shared" si="31"/>
        <v>17.391304347826086</v>
      </c>
      <c r="D60" s="132">
        <f t="shared" si="31"/>
        <v>33.33333333333333</v>
      </c>
      <c r="E60" s="132">
        <f t="shared" si="31"/>
        <v>14.285714285714285</v>
      </c>
      <c r="F60" s="132">
        <f t="shared" si="31"/>
        <v>12.121212121212121</v>
      </c>
      <c r="G60" s="19">
        <f t="shared" si="31"/>
        <v>18.51851851851852</v>
      </c>
      <c r="H60" s="19">
        <f t="shared" si="31"/>
        <v>16.666666666666664</v>
      </c>
      <c r="I60" s="19">
        <f t="shared" si="31"/>
        <v>27.586206896551722</v>
      </c>
      <c r="J60" s="19">
        <f t="shared" si="31"/>
        <v>13.043478260869565</v>
      </c>
      <c r="K60" s="19">
        <f t="shared" si="31"/>
        <v>11.428571428571429</v>
      </c>
      <c r="L60" s="19">
        <f t="shared" si="31"/>
        <v>31.428571428571427</v>
      </c>
      <c r="M60" s="19">
        <f t="shared" si="31"/>
        <v>37.5</v>
      </c>
      <c r="N60" s="28">
        <f>N59/N48*100</f>
        <v>21.311475409836063</v>
      </c>
    </row>
    <row r="61" spans="1:14" s="3" customFormat="1" ht="12">
      <c r="A61" s="27" t="s">
        <v>143</v>
      </c>
      <c r="B61" s="130">
        <v>11</v>
      </c>
      <c r="C61" s="130">
        <v>10</v>
      </c>
      <c r="D61" s="130">
        <v>12</v>
      </c>
      <c r="E61" s="130">
        <v>10</v>
      </c>
      <c r="F61" s="130">
        <v>10</v>
      </c>
      <c r="G61" s="16">
        <v>11</v>
      </c>
      <c r="H61" s="16">
        <v>8</v>
      </c>
      <c r="I61" s="16">
        <v>12</v>
      </c>
      <c r="J61" s="16">
        <v>13</v>
      </c>
      <c r="K61" s="16">
        <v>11</v>
      </c>
      <c r="L61" s="16">
        <v>15</v>
      </c>
      <c r="M61" s="16">
        <v>13</v>
      </c>
      <c r="N61" s="27">
        <f>SUM(B61:M61)</f>
        <v>136</v>
      </c>
    </row>
    <row r="62" spans="1:14" s="8" customFormat="1" ht="9" customHeight="1">
      <c r="A62" s="17" t="s">
        <v>144</v>
      </c>
      <c r="B62" s="132">
        <f aca="true" t="shared" si="32" ref="B62:M62">B61/B48*100</f>
        <v>52.38095238095239</v>
      </c>
      <c r="C62" s="132">
        <f t="shared" si="32"/>
        <v>43.47826086956522</v>
      </c>
      <c r="D62" s="132">
        <f t="shared" si="32"/>
        <v>57.14285714285714</v>
      </c>
      <c r="E62" s="132">
        <f t="shared" si="32"/>
        <v>47.61904761904761</v>
      </c>
      <c r="F62" s="132">
        <f t="shared" si="32"/>
        <v>30.303030303030305</v>
      </c>
      <c r="G62" s="19">
        <f t="shared" si="32"/>
        <v>20.37037037037037</v>
      </c>
      <c r="H62" s="19">
        <f t="shared" si="32"/>
        <v>33.33333333333333</v>
      </c>
      <c r="I62" s="19">
        <f t="shared" si="32"/>
        <v>41.37931034482759</v>
      </c>
      <c r="J62" s="19">
        <f t="shared" si="32"/>
        <v>28.26086956521739</v>
      </c>
      <c r="K62" s="19">
        <f t="shared" si="32"/>
        <v>31.428571428571427</v>
      </c>
      <c r="L62" s="19">
        <f t="shared" si="32"/>
        <v>42.857142857142854</v>
      </c>
      <c r="M62" s="19">
        <f t="shared" si="32"/>
        <v>54.166666666666664</v>
      </c>
      <c r="N62" s="28">
        <f>N61/N48*100</f>
        <v>37.15846994535519</v>
      </c>
    </row>
    <row r="63" spans="1:14" s="3" customFormat="1" ht="12">
      <c r="A63" s="38" t="s">
        <v>150</v>
      </c>
      <c r="B63" s="135">
        <f aca="true" t="shared" si="33" ref="B63:H63">B57-B61</f>
        <v>2</v>
      </c>
      <c r="C63" s="135">
        <f t="shared" si="33"/>
        <v>0</v>
      </c>
      <c r="D63" s="135">
        <f t="shared" si="33"/>
        <v>0</v>
      </c>
      <c r="E63" s="135">
        <f t="shared" si="33"/>
        <v>0</v>
      </c>
      <c r="F63" s="135">
        <f t="shared" si="33"/>
        <v>1</v>
      </c>
      <c r="G63" s="31">
        <f t="shared" si="33"/>
        <v>26</v>
      </c>
      <c r="H63" s="31">
        <f t="shared" si="33"/>
        <v>1</v>
      </c>
      <c r="I63" s="31">
        <f>I57-I61</f>
        <v>6</v>
      </c>
      <c r="J63" s="31">
        <f>J57-J61</f>
        <v>4</v>
      </c>
      <c r="K63" s="31">
        <f>K57-K61</f>
        <v>2</v>
      </c>
      <c r="L63" s="31">
        <f>L57-L61</f>
        <v>4</v>
      </c>
      <c r="M63" s="31">
        <f>M57-M61</f>
        <v>4</v>
      </c>
      <c r="N63" s="38">
        <f>SUM(B63:M63)</f>
        <v>50</v>
      </c>
    </row>
    <row r="64" spans="1:14" s="2" customFormat="1" ht="9.75" customHeight="1">
      <c r="A64" s="17" t="s">
        <v>144</v>
      </c>
      <c r="B64" s="136">
        <f aca="true" t="shared" si="34" ref="B64:M64">B63/B48*100</f>
        <v>9.523809523809524</v>
      </c>
      <c r="C64" s="136">
        <f t="shared" si="34"/>
        <v>0</v>
      </c>
      <c r="D64" s="136">
        <f t="shared" si="34"/>
        <v>0</v>
      </c>
      <c r="E64" s="136">
        <f t="shared" si="34"/>
        <v>0</v>
      </c>
      <c r="F64" s="136">
        <f t="shared" si="34"/>
        <v>3.0303030303030303</v>
      </c>
      <c r="G64" s="123">
        <f t="shared" si="34"/>
        <v>48.148148148148145</v>
      </c>
      <c r="H64" s="123">
        <f t="shared" si="34"/>
        <v>4.166666666666666</v>
      </c>
      <c r="I64" s="123">
        <f t="shared" si="34"/>
        <v>20.689655172413794</v>
      </c>
      <c r="J64" s="123">
        <f t="shared" si="34"/>
        <v>8.695652173913043</v>
      </c>
      <c r="K64" s="123">
        <f t="shared" si="34"/>
        <v>5.714285714285714</v>
      </c>
      <c r="L64" s="123">
        <f t="shared" si="34"/>
        <v>11.428571428571429</v>
      </c>
      <c r="M64" s="123">
        <f t="shared" si="34"/>
        <v>16.666666666666664</v>
      </c>
      <c r="N64" s="124">
        <f>N63/N48*100</f>
        <v>13.661202185792352</v>
      </c>
    </row>
    <row r="65" spans="1:14" s="3" customFormat="1" ht="12">
      <c r="A65" s="27" t="s">
        <v>145</v>
      </c>
      <c r="B65" s="130">
        <v>0</v>
      </c>
      <c r="C65" s="130">
        <v>0</v>
      </c>
      <c r="D65" s="130">
        <v>0</v>
      </c>
      <c r="E65" s="130">
        <v>0</v>
      </c>
      <c r="F65" s="130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27">
        <f>SUM(B65:M65)</f>
        <v>0</v>
      </c>
    </row>
    <row r="66" spans="1:14" s="8" customFormat="1" ht="9" customHeight="1">
      <c r="A66" s="17" t="s">
        <v>146</v>
      </c>
      <c r="B66" s="132">
        <f aca="true" t="shared" si="35" ref="B66:M66">B65/B48*100</f>
        <v>0</v>
      </c>
      <c r="C66" s="132">
        <f t="shared" si="35"/>
        <v>0</v>
      </c>
      <c r="D66" s="132">
        <f t="shared" si="35"/>
        <v>0</v>
      </c>
      <c r="E66" s="132">
        <f t="shared" si="35"/>
        <v>0</v>
      </c>
      <c r="F66" s="132">
        <f t="shared" si="35"/>
        <v>0</v>
      </c>
      <c r="G66" s="19">
        <f t="shared" si="35"/>
        <v>0</v>
      </c>
      <c r="H66" s="19">
        <f t="shared" si="35"/>
        <v>0</v>
      </c>
      <c r="I66" s="19">
        <f t="shared" si="35"/>
        <v>0</v>
      </c>
      <c r="J66" s="19">
        <f t="shared" si="35"/>
        <v>0</v>
      </c>
      <c r="K66" s="19">
        <f t="shared" si="35"/>
        <v>0</v>
      </c>
      <c r="L66" s="19">
        <f t="shared" si="35"/>
        <v>0</v>
      </c>
      <c r="M66" s="19">
        <f t="shared" si="35"/>
        <v>0</v>
      </c>
      <c r="N66" s="28">
        <f>N65/N48*100</f>
        <v>0</v>
      </c>
    </row>
    <row r="67" spans="1:14" s="3" customFormat="1" ht="12">
      <c r="A67" s="27" t="s">
        <v>147</v>
      </c>
      <c r="B67" s="130">
        <f aca="true" t="shared" si="36" ref="B67:H67">B63-B65</f>
        <v>2</v>
      </c>
      <c r="C67" s="130">
        <f t="shared" si="36"/>
        <v>0</v>
      </c>
      <c r="D67" s="130">
        <f t="shared" si="36"/>
        <v>0</v>
      </c>
      <c r="E67" s="130">
        <f t="shared" si="36"/>
        <v>0</v>
      </c>
      <c r="F67" s="130">
        <f t="shared" si="36"/>
        <v>1</v>
      </c>
      <c r="G67" s="16">
        <f t="shared" si="36"/>
        <v>26</v>
      </c>
      <c r="H67" s="16">
        <f t="shared" si="36"/>
        <v>1</v>
      </c>
      <c r="I67" s="16">
        <f>I63-I65</f>
        <v>6</v>
      </c>
      <c r="J67" s="16">
        <f>J63-J65</f>
        <v>4</v>
      </c>
      <c r="K67" s="16">
        <f>K63-K65</f>
        <v>2</v>
      </c>
      <c r="L67" s="16">
        <f>L63-L65</f>
        <v>4</v>
      </c>
      <c r="M67" s="16">
        <f>M63-M65</f>
        <v>4</v>
      </c>
      <c r="N67" s="27">
        <f>SUM(B67:M67)</f>
        <v>50</v>
      </c>
    </row>
    <row r="68" spans="1:14" s="8" customFormat="1" ht="9" customHeight="1">
      <c r="A68" s="17" t="s">
        <v>148</v>
      </c>
      <c r="B68" s="132">
        <f aca="true" t="shared" si="37" ref="B68:M68">B67/B48*100</f>
        <v>9.523809523809524</v>
      </c>
      <c r="C68" s="132">
        <f t="shared" si="37"/>
        <v>0</v>
      </c>
      <c r="D68" s="132">
        <f t="shared" si="37"/>
        <v>0</v>
      </c>
      <c r="E68" s="132">
        <f t="shared" si="37"/>
        <v>0</v>
      </c>
      <c r="F68" s="132">
        <f t="shared" si="37"/>
        <v>3.0303030303030303</v>
      </c>
      <c r="G68" s="19">
        <f t="shared" si="37"/>
        <v>48.148148148148145</v>
      </c>
      <c r="H68" s="19">
        <f t="shared" si="37"/>
        <v>4.166666666666666</v>
      </c>
      <c r="I68" s="19">
        <f t="shared" si="37"/>
        <v>20.689655172413794</v>
      </c>
      <c r="J68" s="19">
        <f t="shared" si="37"/>
        <v>8.695652173913043</v>
      </c>
      <c r="K68" s="19">
        <f t="shared" si="37"/>
        <v>5.714285714285714</v>
      </c>
      <c r="L68" s="19">
        <f t="shared" si="37"/>
        <v>11.428571428571429</v>
      </c>
      <c r="M68" s="19">
        <f t="shared" si="37"/>
        <v>16.666666666666664</v>
      </c>
      <c r="N68" s="28">
        <f>N67/N48*100</f>
        <v>13.661202185792352</v>
      </c>
    </row>
    <row r="69" spans="1:14" s="3" customFormat="1" ht="12">
      <c r="A69" s="126" t="s">
        <v>151</v>
      </c>
      <c r="B69" s="130">
        <v>1</v>
      </c>
      <c r="C69" s="130">
        <v>0</v>
      </c>
      <c r="D69" s="130">
        <v>0</v>
      </c>
      <c r="E69" s="130">
        <v>0</v>
      </c>
      <c r="F69" s="130">
        <v>0</v>
      </c>
      <c r="G69" s="16">
        <v>0</v>
      </c>
      <c r="H69" s="16">
        <v>0</v>
      </c>
      <c r="I69" s="16">
        <v>3</v>
      </c>
      <c r="J69" s="16">
        <v>1</v>
      </c>
      <c r="K69" s="16">
        <v>1</v>
      </c>
      <c r="L69" s="16">
        <v>1</v>
      </c>
      <c r="M69" s="16">
        <v>3</v>
      </c>
      <c r="N69" s="27">
        <f>SUM(B69:M69)</f>
        <v>10</v>
      </c>
    </row>
    <row r="70" spans="1:14" s="8" customFormat="1" ht="9.75" customHeight="1">
      <c r="A70" s="17" t="s">
        <v>152</v>
      </c>
      <c r="B70" s="132">
        <f aca="true" t="shared" si="38" ref="B70:M70">B69/B48*100</f>
        <v>4.761904761904762</v>
      </c>
      <c r="C70" s="132">
        <f t="shared" si="38"/>
        <v>0</v>
      </c>
      <c r="D70" s="132">
        <f t="shared" si="38"/>
        <v>0</v>
      </c>
      <c r="E70" s="132">
        <f t="shared" si="38"/>
        <v>0</v>
      </c>
      <c r="F70" s="132">
        <f t="shared" si="38"/>
        <v>0</v>
      </c>
      <c r="G70" s="19">
        <f t="shared" si="38"/>
        <v>0</v>
      </c>
      <c r="H70" s="19">
        <f t="shared" si="38"/>
        <v>0</v>
      </c>
      <c r="I70" s="19">
        <f t="shared" si="38"/>
        <v>10.344827586206897</v>
      </c>
      <c r="J70" s="19">
        <f t="shared" si="38"/>
        <v>2.1739130434782608</v>
      </c>
      <c r="K70" s="19">
        <f t="shared" si="38"/>
        <v>2.857142857142857</v>
      </c>
      <c r="L70" s="19">
        <f t="shared" si="38"/>
        <v>2.857142857142857</v>
      </c>
      <c r="M70" s="19">
        <f t="shared" si="38"/>
        <v>12.5</v>
      </c>
      <c r="N70" s="28">
        <f>N69/N48*100</f>
        <v>2.73224043715847</v>
      </c>
    </row>
    <row r="71" spans="1:14" s="3" customFormat="1" ht="12">
      <c r="A71" s="126" t="s">
        <v>153</v>
      </c>
      <c r="B71" s="130">
        <v>0</v>
      </c>
      <c r="C71" s="130">
        <v>0</v>
      </c>
      <c r="D71" s="130">
        <v>0</v>
      </c>
      <c r="E71" s="130">
        <v>0</v>
      </c>
      <c r="F71" s="130">
        <v>1</v>
      </c>
      <c r="G71" s="16">
        <v>26</v>
      </c>
      <c r="H71" s="16">
        <v>1</v>
      </c>
      <c r="I71" s="16">
        <v>3</v>
      </c>
      <c r="J71" s="16">
        <v>3</v>
      </c>
      <c r="K71" s="16">
        <v>1</v>
      </c>
      <c r="L71" s="16">
        <v>2</v>
      </c>
      <c r="M71" s="16">
        <v>0</v>
      </c>
      <c r="N71" s="27">
        <f>SUM(B71:M71)</f>
        <v>37</v>
      </c>
    </row>
    <row r="72" spans="1:14" s="8" customFormat="1" ht="9" customHeight="1">
      <c r="A72" s="17" t="s">
        <v>152</v>
      </c>
      <c r="B72" s="132">
        <f aca="true" t="shared" si="39" ref="B72:M72">B71/B48*100</f>
        <v>0</v>
      </c>
      <c r="C72" s="132">
        <f t="shared" si="39"/>
        <v>0</v>
      </c>
      <c r="D72" s="132">
        <f t="shared" si="39"/>
        <v>0</v>
      </c>
      <c r="E72" s="132">
        <f t="shared" si="39"/>
        <v>0</v>
      </c>
      <c r="F72" s="132">
        <f t="shared" si="39"/>
        <v>3.0303030303030303</v>
      </c>
      <c r="G72" s="19">
        <f t="shared" si="39"/>
        <v>48.148148148148145</v>
      </c>
      <c r="H72" s="19">
        <f t="shared" si="39"/>
        <v>4.166666666666666</v>
      </c>
      <c r="I72" s="19">
        <f t="shared" si="39"/>
        <v>10.344827586206897</v>
      </c>
      <c r="J72" s="19">
        <f t="shared" si="39"/>
        <v>6.521739130434782</v>
      </c>
      <c r="K72" s="19">
        <f t="shared" si="39"/>
        <v>2.857142857142857</v>
      </c>
      <c r="L72" s="19">
        <f t="shared" si="39"/>
        <v>5.714285714285714</v>
      </c>
      <c r="M72" s="19">
        <f t="shared" si="39"/>
        <v>0</v>
      </c>
      <c r="N72" s="28">
        <f>N71/N48*100</f>
        <v>10.10928961748634</v>
      </c>
    </row>
    <row r="73" spans="1:14" s="2" customFormat="1" ht="13.5" customHeight="1">
      <c r="A73" s="125" t="s">
        <v>154</v>
      </c>
      <c r="B73" s="130">
        <v>1</v>
      </c>
      <c r="C73" s="130">
        <v>0</v>
      </c>
      <c r="D73" s="130">
        <v>0</v>
      </c>
      <c r="E73" s="130">
        <v>0</v>
      </c>
      <c r="F73" s="130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1</v>
      </c>
      <c r="M73" s="16">
        <v>0</v>
      </c>
      <c r="N73" s="27">
        <f>SUM(B73:M73)</f>
        <v>2</v>
      </c>
    </row>
    <row r="74" spans="1:14" s="8" customFormat="1" ht="9" customHeight="1">
      <c r="A74" s="17" t="s">
        <v>152</v>
      </c>
      <c r="B74" s="132">
        <f aca="true" t="shared" si="40" ref="B74:M74">B73/B48*100</f>
        <v>4.761904761904762</v>
      </c>
      <c r="C74" s="132">
        <f t="shared" si="40"/>
        <v>0</v>
      </c>
      <c r="D74" s="132">
        <f t="shared" si="40"/>
        <v>0</v>
      </c>
      <c r="E74" s="132">
        <f t="shared" si="40"/>
        <v>0</v>
      </c>
      <c r="F74" s="132">
        <f t="shared" si="40"/>
        <v>0</v>
      </c>
      <c r="G74" s="19">
        <f t="shared" si="40"/>
        <v>0</v>
      </c>
      <c r="H74" s="19">
        <f t="shared" si="40"/>
        <v>0</v>
      </c>
      <c r="I74" s="19">
        <f t="shared" si="40"/>
        <v>0</v>
      </c>
      <c r="J74" s="19">
        <f t="shared" si="40"/>
        <v>0</v>
      </c>
      <c r="K74" s="19">
        <f t="shared" si="40"/>
        <v>0</v>
      </c>
      <c r="L74" s="19">
        <f t="shared" si="40"/>
        <v>2.857142857142857</v>
      </c>
      <c r="M74" s="19">
        <f t="shared" si="40"/>
        <v>0</v>
      </c>
      <c r="N74" s="28">
        <f>N73/N48*100</f>
        <v>0.546448087431694</v>
      </c>
    </row>
    <row r="75" spans="1:14" s="8" customFormat="1" ht="12" customHeight="1">
      <c r="A75" s="138" t="s">
        <v>155</v>
      </c>
      <c r="B75" s="130">
        <v>0</v>
      </c>
      <c r="C75" s="130">
        <v>0</v>
      </c>
      <c r="D75" s="130">
        <v>0</v>
      </c>
      <c r="E75" s="130">
        <v>0</v>
      </c>
      <c r="F75" s="130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1</v>
      </c>
      <c r="N75" s="27">
        <f>SUM(B75:M75)</f>
        <v>1</v>
      </c>
    </row>
    <row r="76" spans="1:14" s="8" customFormat="1" ht="9" customHeight="1">
      <c r="A76" s="17" t="s">
        <v>152</v>
      </c>
      <c r="B76" s="132">
        <f aca="true" t="shared" si="41" ref="B76:M76">B75/B48*100</f>
        <v>0</v>
      </c>
      <c r="C76" s="132">
        <f t="shared" si="41"/>
        <v>0</v>
      </c>
      <c r="D76" s="132">
        <f t="shared" si="41"/>
        <v>0</v>
      </c>
      <c r="E76" s="132">
        <f t="shared" si="41"/>
        <v>0</v>
      </c>
      <c r="F76" s="132">
        <f t="shared" si="41"/>
        <v>0</v>
      </c>
      <c r="G76" s="19">
        <f t="shared" si="41"/>
        <v>0</v>
      </c>
      <c r="H76" s="19">
        <f t="shared" si="41"/>
        <v>0</v>
      </c>
      <c r="I76" s="19">
        <f t="shared" si="41"/>
        <v>0</v>
      </c>
      <c r="J76" s="19">
        <f t="shared" si="41"/>
        <v>0</v>
      </c>
      <c r="K76" s="19">
        <f t="shared" si="41"/>
        <v>0</v>
      </c>
      <c r="L76" s="19">
        <f t="shared" si="41"/>
        <v>0</v>
      </c>
      <c r="M76" s="19">
        <f t="shared" si="41"/>
        <v>4.166666666666666</v>
      </c>
      <c r="N76" s="28">
        <f>N75/N48*100</f>
        <v>0.273224043715847</v>
      </c>
    </row>
    <row r="77" spans="1:14" s="3" customFormat="1" ht="9.75" customHeight="1">
      <c r="A77" s="20" t="s">
        <v>43</v>
      </c>
      <c r="B77" s="130">
        <v>0</v>
      </c>
      <c r="C77" s="130">
        <v>0</v>
      </c>
      <c r="D77" s="130">
        <v>0</v>
      </c>
      <c r="E77" s="130">
        <v>2</v>
      </c>
      <c r="F77" s="130">
        <v>2</v>
      </c>
      <c r="G77" s="16">
        <v>2</v>
      </c>
      <c r="H77" s="16">
        <v>0</v>
      </c>
      <c r="I77" s="16">
        <v>1</v>
      </c>
      <c r="J77" s="16">
        <v>3</v>
      </c>
      <c r="K77" s="16">
        <v>5</v>
      </c>
      <c r="L77" s="16">
        <v>1</v>
      </c>
      <c r="M77" s="16">
        <v>0</v>
      </c>
      <c r="N77" s="27">
        <f>SUM(B77:M77)</f>
        <v>16</v>
      </c>
    </row>
    <row r="78" spans="1:14" s="8" customFormat="1" ht="9.75" customHeight="1">
      <c r="A78" s="17" t="s">
        <v>17</v>
      </c>
      <c r="B78" s="132">
        <f aca="true" t="shared" si="42" ref="B78:M78">B77/B48*100</f>
        <v>0</v>
      </c>
      <c r="C78" s="132">
        <f t="shared" si="42"/>
        <v>0</v>
      </c>
      <c r="D78" s="132">
        <f t="shared" si="42"/>
        <v>0</v>
      </c>
      <c r="E78" s="132">
        <f t="shared" si="42"/>
        <v>9.523809523809524</v>
      </c>
      <c r="F78" s="132">
        <f t="shared" si="42"/>
        <v>6.0606060606060606</v>
      </c>
      <c r="G78" s="19">
        <f t="shared" si="42"/>
        <v>3.7037037037037033</v>
      </c>
      <c r="H78" s="19">
        <f t="shared" si="42"/>
        <v>0</v>
      </c>
      <c r="I78" s="19">
        <f t="shared" si="42"/>
        <v>3.4482758620689653</v>
      </c>
      <c r="J78" s="19">
        <f t="shared" si="42"/>
        <v>6.521739130434782</v>
      </c>
      <c r="K78" s="19">
        <f t="shared" si="42"/>
        <v>14.285714285714285</v>
      </c>
      <c r="L78" s="19">
        <f t="shared" si="42"/>
        <v>2.857142857142857</v>
      </c>
      <c r="M78" s="19">
        <f t="shared" si="42"/>
        <v>0</v>
      </c>
      <c r="N78" s="28">
        <f>N77/N48*100</f>
        <v>4.371584699453552</v>
      </c>
    </row>
    <row r="79" spans="1:14" s="3" customFormat="1" ht="11.25" customHeight="1">
      <c r="A79" s="20" t="s">
        <v>49</v>
      </c>
      <c r="B79" s="130">
        <v>0</v>
      </c>
      <c r="C79" s="130">
        <v>0</v>
      </c>
      <c r="D79" s="130">
        <v>0</v>
      </c>
      <c r="E79" s="130">
        <v>1</v>
      </c>
      <c r="F79" s="130">
        <v>2</v>
      </c>
      <c r="G79" s="16">
        <v>1</v>
      </c>
      <c r="H79" s="16">
        <v>0</v>
      </c>
      <c r="I79" s="16">
        <v>4</v>
      </c>
      <c r="J79" s="16">
        <v>2</v>
      </c>
      <c r="K79" s="16">
        <v>0</v>
      </c>
      <c r="L79" s="16">
        <v>1</v>
      </c>
      <c r="M79" s="16">
        <v>0</v>
      </c>
      <c r="N79" s="27">
        <f>SUM(B79:M79)</f>
        <v>11</v>
      </c>
    </row>
    <row r="80" spans="1:14" s="8" customFormat="1" ht="9.75" customHeight="1">
      <c r="A80" s="17" t="s">
        <v>17</v>
      </c>
      <c r="B80" s="132">
        <f aca="true" t="shared" si="43" ref="B80:M80">B79/B48*100</f>
        <v>0</v>
      </c>
      <c r="C80" s="132">
        <f t="shared" si="43"/>
        <v>0</v>
      </c>
      <c r="D80" s="132">
        <f t="shared" si="43"/>
        <v>0</v>
      </c>
      <c r="E80" s="132">
        <f t="shared" si="43"/>
        <v>4.761904761904762</v>
      </c>
      <c r="F80" s="132">
        <f t="shared" si="43"/>
        <v>6.0606060606060606</v>
      </c>
      <c r="G80" s="19">
        <f t="shared" si="43"/>
        <v>1.8518518518518516</v>
      </c>
      <c r="H80" s="19">
        <f t="shared" si="43"/>
        <v>0</v>
      </c>
      <c r="I80" s="19">
        <f t="shared" si="43"/>
        <v>13.793103448275861</v>
      </c>
      <c r="J80" s="19">
        <f t="shared" si="43"/>
        <v>4.3478260869565215</v>
      </c>
      <c r="K80" s="19">
        <f t="shared" si="43"/>
        <v>0</v>
      </c>
      <c r="L80" s="19">
        <f t="shared" si="43"/>
        <v>2.857142857142857</v>
      </c>
      <c r="M80" s="19">
        <f t="shared" si="43"/>
        <v>0</v>
      </c>
      <c r="N80" s="28">
        <f>N79/N48*100</f>
        <v>3.0054644808743167</v>
      </c>
    </row>
    <row r="81" spans="1:14" s="3" customFormat="1" ht="11.25" customHeight="1">
      <c r="A81" s="20" t="s">
        <v>44</v>
      </c>
      <c r="B81" s="130">
        <v>0</v>
      </c>
      <c r="C81" s="130">
        <v>1</v>
      </c>
      <c r="D81" s="130">
        <v>1</v>
      </c>
      <c r="E81" s="130">
        <v>1</v>
      </c>
      <c r="F81" s="130">
        <v>2</v>
      </c>
      <c r="G81" s="16">
        <v>1</v>
      </c>
      <c r="H81" s="16">
        <v>8</v>
      </c>
      <c r="I81" s="16">
        <v>1</v>
      </c>
      <c r="J81" s="16">
        <v>4</v>
      </c>
      <c r="K81" s="16">
        <v>1</v>
      </c>
      <c r="L81" s="16">
        <v>2</v>
      </c>
      <c r="M81" s="16">
        <v>1</v>
      </c>
      <c r="N81" s="27">
        <f>SUM(B81:M81)</f>
        <v>23</v>
      </c>
    </row>
    <row r="82" spans="1:14" s="8" customFormat="1" ht="10.5">
      <c r="A82" s="17" t="s">
        <v>17</v>
      </c>
      <c r="B82" s="132">
        <f aca="true" t="shared" si="44" ref="B82:M82">B81/B48*100</f>
        <v>0</v>
      </c>
      <c r="C82" s="132">
        <f t="shared" si="44"/>
        <v>4.3478260869565215</v>
      </c>
      <c r="D82" s="132">
        <f t="shared" si="44"/>
        <v>4.761904761904762</v>
      </c>
      <c r="E82" s="132">
        <f t="shared" si="44"/>
        <v>4.761904761904762</v>
      </c>
      <c r="F82" s="132">
        <f t="shared" si="44"/>
        <v>6.0606060606060606</v>
      </c>
      <c r="G82" s="19">
        <f t="shared" si="44"/>
        <v>1.8518518518518516</v>
      </c>
      <c r="H82" s="19">
        <f t="shared" si="44"/>
        <v>33.33333333333333</v>
      </c>
      <c r="I82" s="19">
        <f t="shared" si="44"/>
        <v>3.4482758620689653</v>
      </c>
      <c r="J82" s="19">
        <f t="shared" si="44"/>
        <v>8.695652173913043</v>
      </c>
      <c r="K82" s="19">
        <f t="shared" si="44"/>
        <v>2.857142857142857</v>
      </c>
      <c r="L82" s="19">
        <f t="shared" si="44"/>
        <v>5.714285714285714</v>
      </c>
      <c r="M82" s="19">
        <f t="shared" si="44"/>
        <v>4.166666666666666</v>
      </c>
      <c r="N82" s="28">
        <f>N81/N48*100</f>
        <v>6.284153005464481</v>
      </c>
    </row>
    <row r="83" spans="1:14" s="3" customFormat="1" ht="12">
      <c r="A83" s="20" t="s">
        <v>156</v>
      </c>
      <c r="B83" s="130">
        <v>6</v>
      </c>
      <c r="C83" s="130">
        <v>5</v>
      </c>
      <c r="D83" s="130">
        <v>5</v>
      </c>
      <c r="E83" s="130">
        <v>6</v>
      </c>
      <c r="F83" s="130">
        <v>13</v>
      </c>
      <c r="G83" s="16">
        <v>9</v>
      </c>
      <c r="H83" s="16">
        <v>5</v>
      </c>
      <c r="I83" s="16">
        <v>3</v>
      </c>
      <c r="J83" s="16">
        <v>14</v>
      </c>
      <c r="K83" s="16">
        <v>9</v>
      </c>
      <c r="L83" s="16">
        <v>9</v>
      </c>
      <c r="M83" s="16">
        <v>6</v>
      </c>
      <c r="N83" s="27">
        <f>SUM(B83:M83)</f>
        <v>90</v>
      </c>
    </row>
    <row r="84" spans="1:14" s="8" customFormat="1" ht="9.75" customHeight="1">
      <c r="A84" s="17" t="s">
        <v>17</v>
      </c>
      <c r="B84" s="132">
        <f aca="true" t="shared" si="45" ref="B84:M84">B83/B48*100</f>
        <v>28.57142857142857</v>
      </c>
      <c r="C84" s="132">
        <f t="shared" si="45"/>
        <v>21.73913043478261</v>
      </c>
      <c r="D84" s="132">
        <f t="shared" si="45"/>
        <v>23.809523809523807</v>
      </c>
      <c r="E84" s="132">
        <f t="shared" si="45"/>
        <v>28.57142857142857</v>
      </c>
      <c r="F84" s="132">
        <f t="shared" si="45"/>
        <v>39.39393939393939</v>
      </c>
      <c r="G84" s="19">
        <f t="shared" si="45"/>
        <v>16.666666666666664</v>
      </c>
      <c r="H84" s="19">
        <f t="shared" si="45"/>
        <v>20.833333333333336</v>
      </c>
      <c r="I84" s="19">
        <f t="shared" si="45"/>
        <v>10.344827586206897</v>
      </c>
      <c r="J84" s="19">
        <f t="shared" si="45"/>
        <v>30.434782608695656</v>
      </c>
      <c r="K84" s="19">
        <f t="shared" si="45"/>
        <v>25.71428571428571</v>
      </c>
      <c r="L84" s="19">
        <f t="shared" si="45"/>
        <v>25.71428571428571</v>
      </c>
      <c r="M84" s="19">
        <f t="shared" si="45"/>
        <v>25</v>
      </c>
      <c r="N84" s="28">
        <f>N83/N48*100</f>
        <v>24.59016393442623</v>
      </c>
    </row>
    <row r="85" spans="1:14" s="3" customFormat="1" ht="11.25" customHeight="1">
      <c r="A85" s="20" t="s">
        <v>40</v>
      </c>
      <c r="B85" s="130">
        <v>1</v>
      </c>
      <c r="C85" s="130">
        <v>3</v>
      </c>
      <c r="D85" s="130">
        <v>1</v>
      </c>
      <c r="E85" s="130">
        <v>1</v>
      </c>
      <c r="F85" s="130">
        <v>2</v>
      </c>
      <c r="G85" s="16">
        <v>2</v>
      </c>
      <c r="H85" s="16">
        <v>1</v>
      </c>
      <c r="I85" s="16">
        <v>1</v>
      </c>
      <c r="J85" s="16">
        <v>2</v>
      </c>
      <c r="K85" s="16">
        <v>4</v>
      </c>
      <c r="L85" s="16">
        <v>1</v>
      </c>
      <c r="M85" s="16">
        <v>0</v>
      </c>
      <c r="N85" s="27">
        <f>SUM(B85:M85)</f>
        <v>19</v>
      </c>
    </row>
    <row r="86" spans="1:14" s="8" customFormat="1" ht="9" customHeight="1">
      <c r="A86" s="17" t="s">
        <v>17</v>
      </c>
      <c r="B86" s="132">
        <f aca="true" t="shared" si="46" ref="B86:M86">B85/B48*100</f>
        <v>4.761904761904762</v>
      </c>
      <c r="C86" s="132">
        <f t="shared" si="46"/>
        <v>13.043478260869565</v>
      </c>
      <c r="D86" s="132">
        <f t="shared" si="46"/>
        <v>4.761904761904762</v>
      </c>
      <c r="E86" s="132">
        <f t="shared" si="46"/>
        <v>4.761904761904762</v>
      </c>
      <c r="F86" s="132">
        <f t="shared" si="46"/>
        <v>6.0606060606060606</v>
      </c>
      <c r="G86" s="19">
        <f t="shared" si="46"/>
        <v>3.7037037037037033</v>
      </c>
      <c r="H86" s="19">
        <f t="shared" si="46"/>
        <v>4.166666666666666</v>
      </c>
      <c r="I86" s="19">
        <f t="shared" si="46"/>
        <v>3.4482758620689653</v>
      </c>
      <c r="J86" s="19">
        <f t="shared" si="46"/>
        <v>4.3478260869565215</v>
      </c>
      <c r="K86" s="19">
        <f t="shared" si="46"/>
        <v>11.428571428571429</v>
      </c>
      <c r="L86" s="19">
        <f t="shared" si="46"/>
        <v>2.857142857142857</v>
      </c>
      <c r="M86" s="19">
        <f t="shared" si="46"/>
        <v>0</v>
      </c>
      <c r="N86" s="28">
        <f>N85/N48*100</f>
        <v>5.191256830601093</v>
      </c>
    </row>
    <row r="87" spans="1:14" s="3" customFormat="1" ht="10.5" customHeight="1">
      <c r="A87" s="20" t="s">
        <v>21</v>
      </c>
      <c r="B87" s="130">
        <f aca="true" t="shared" si="47" ref="B87:H87">B48-B57-B77-B79-B81-B83-B85</f>
        <v>1</v>
      </c>
      <c r="C87" s="130">
        <f t="shared" si="47"/>
        <v>4</v>
      </c>
      <c r="D87" s="130">
        <f t="shared" si="47"/>
        <v>2</v>
      </c>
      <c r="E87" s="130">
        <f t="shared" si="47"/>
        <v>0</v>
      </c>
      <c r="F87" s="130">
        <f t="shared" si="47"/>
        <v>1</v>
      </c>
      <c r="G87" s="16">
        <f t="shared" si="47"/>
        <v>2</v>
      </c>
      <c r="H87" s="16">
        <f t="shared" si="47"/>
        <v>1</v>
      </c>
      <c r="I87" s="16">
        <f>I48-I57-I77-I79-I81-I83-I85</f>
        <v>1</v>
      </c>
      <c r="J87" s="16">
        <f>J48-J57-J77-J79-J81-J83-J85</f>
        <v>4</v>
      </c>
      <c r="K87" s="16">
        <f>K48-K57-K77-K79-K81-K83-K85</f>
        <v>3</v>
      </c>
      <c r="L87" s="16">
        <f>L48-L57-L77-L79-L81-L83-L85</f>
        <v>2</v>
      </c>
      <c r="M87" s="16">
        <f>M48-M57-M77-M79-M81-M83-M85</f>
        <v>0</v>
      </c>
      <c r="N87" s="27">
        <f>SUM(B87:M87)</f>
        <v>21</v>
      </c>
    </row>
    <row r="88" spans="1:14" s="8" customFormat="1" ht="9" customHeight="1" thickBot="1">
      <c r="A88" s="21" t="s">
        <v>17</v>
      </c>
      <c r="B88" s="137">
        <f aca="true" t="shared" si="48" ref="B88:M88">B87/B48*100</f>
        <v>4.761904761904762</v>
      </c>
      <c r="C88" s="137">
        <f t="shared" si="48"/>
        <v>17.391304347826086</v>
      </c>
      <c r="D88" s="137">
        <f t="shared" si="48"/>
        <v>9.523809523809524</v>
      </c>
      <c r="E88" s="137">
        <f t="shared" si="48"/>
        <v>0</v>
      </c>
      <c r="F88" s="137">
        <f t="shared" si="48"/>
        <v>3.0303030303030303</v>
      </c>
      <c r="G88" s="22">
        <f t="shared" si="48"/>
        <v>3.7037037037037033</v>
      </c>
      <c r="H88" s="22">
        <f t="shared" si="48"/>
        <v>4.166666666666666</v>
      </c>
      <c r="I88" s="22">
        <f t="shared" si="48"/>
        <v>3.4482758620689653</v>
      </c>
      <c r="J88" s="22">
        <f t="shared" si="48"/>
        <v>8.695652173913043</v>
      </c>
      <c r="K88" s="22">
        <f t="shared" si="48"/>
        <v>8.571428571428571</v>
      </c>
      <c r="L88" s="22">
        <f t="shared" si="48"/>
        <v>5.714285714285714</v>
      </c>
      <c r="M88" s="22">
        <f t="shared" si="48"/>
        <v>0</v>
      </c>
      <c r="N88" s="29">
        <f>N87/N48*100</f>
        <v>5.737704918032787</v>
      </c>
    </row>
  </sheetData>
  <printOptions/>
  <pageMargins left="0.75" right="0.16" top="0.17" bottom="0.11" header="0.07" footer="0.08"/>
  <pageSetup horizontalDpi="120" verticalDpi="12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PUP Bochnia</cp:lastModifiedBy>
  <cp:lastPrinted>2006-01-20T07:27:51Z</cp:lastPrinted>
  <dcterms:created xsi:type="dcterms:W3CDTF">2003-10-09T05:31:52Z</dcterms:created>
  <dcterms:modified xsi:type="dcterms:W3CDTF">2006-01-27T13:26:24Z</dcterms:modified>
  <cp:category/>
  <cp:version/>
  <cp:contentType/>
  <cp:contentStatus/>
</cp:coreProperties>
</file>